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rinterSettings/printerSettings2.bin" ContentType="application/vnd.openxmlformats-officedocument.spreadsheetml.printerSettings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printerSettings/printerSettings3.bin" ContentType="application/vnd.openxmlformats-officedocument.spreadsheetml.printerSettings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rinterSettings/printerSettings4.bin" ContentType="application/vnd.openxmlformats-officedocument.spreadsheetml.printerSettings"/>
  <Override PartName="/xl/drawings/drawing11.xml" ContentType="application/vnd.openxmlformats-officedocument.drawing+xml"/>
  <Override PartName="/xl/pivotTables/pivotTable1.xml" ContentType="application/vnd.openxmlformats-officedocument.spreadsheetml.pivotTab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MANUEL\Desktop\ESTUDO EXCEL\"/>
    </mc:Choice>
  </mc:AlternateContent>
  <bookViews>
    <workbookView xWindow="0" yWindow="0" windowWidth="28800" windowHeight="12210" tabRatio="805" activeTab="12"/>
  </bookViews>
  <sheets>
    <sheet name="Apresentação" sheetId="1" r:id="rId1"/>
    <sheet name="Bas1" sheetId="2" r:id="rId2"/>
    <sheet name="Bas2" sheetId="3" r:id="rId3"/>
    <sheet name="Bas3" sheetId="4" r:id="rId4"/>
    <sheet name="Bas4" sheetId="5" r:id="rId5"/>
    <sheet name="Inter1" sheetId="6" r:id="rId6"/>
    <sheet name="Inter2" sheetId="7" r:id="rId7"/>
    <sheet name="Inter3" sheetId="8" r:id="rId8"/>
    <sheet name="Inter4" sheetId="9" r:id="rId9"/>
    <sheet name="Avan1" sheetId="10" r:id="rId10"/>
    <sheet name="Avan2" sheetId="11" r:id="rId11"/>
    <sheet name="Avan3" sheetId="12" r:id="rId12"/>
    <sheet name="Avan4" sheetId="13" r:id="rId13"/>
    <sheet name="Base de dados" sheetId="14" r:id="rId14"/>
  </sheets>
  <definedNames>
    <definedName name="_xlnm._FilterDatabase" localSheetId="12" hidden="1">Avan4!$A$11:$E$337</definedName>
    <definedName name="_xlnm._FilterDatabase" localSheetId="5" hidden="1">Inter1!$A$8:$E$334</definedName>
    <definedName name="MES">Avan4!$R$19:$R$30</definedName>
    <definedName name="MESES">'Base de dados'!$H$2:$H$4593</definedName>
    <definedName name="TABELA1">Avan1!$A$9:$C$13</definedName>
    <definedName name="TOTALPEDIDO">'Base de dados'!$G$2:$G$4593</definedName>
    <definedName name="VENDEDORES">'Base de dados'!$E$2:$E$4593</definedName>
  </definedNames>
  <calcPr calcId="152511"/>
  <pivotCaches>
    <pivotCache cacheId="3" r:id="rId15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3" l="1"/>
  <c r="E17" i="13"/>
  <c r="E18" i="13"/>
  <c r="E19" i="13"/>
  <c r="E20" i="13"/>
  <c r="E21" i="13"/>
  <c r="E15" i="13"/>
  <c r="B16" i="13"/>
  <c r="B17" i="13"/>
  <c r="B18" i="13"/>
  <c r="B19" i="13"/>
  <c r="B20" i="13"/>
  <c r="B21" i="13"/>
  <c r="B15" i="13"/>
  <c r="D16" i="13" l="1"/>
  <c r="D19" i="13"/>
  <c r="D15" i="13"/>
  <c r="D18" i="13"/>
  <c r="D21" i="13"/>
  <c r="D17" i="13"/>
  <c r="C20" i="13"/>
  <c r="D20" i="13"/>
  <c r="C18" i="13"/>
  <c r="C15" i="13"/>
  <c r="C21" i="13"/>
  <c r="C17" i="13"/>
  <c r="C16" i="13"/>
  <c r="C19" i="13"/>
  <c r="B9" i="11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E56" i="10"/>
  <c r="E57" i="10"/>
  <c r="E58" i="10"/>
  <c r="E59" i="10"/>
  <c r="E60" i="10"/>
  <c r="E61" i="10"/>
  <c r="E62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17" i="10"/>
  <c r="E18" i="10"/>
  <c r="E19" i="10"/>
  <c r="E20" i="10"/>
  <c r="F20" i="10" s="1"/>
  <c r="E21" i="10"/>
  <c r="E22" i="10"/>
  <c r="E23" i="10"/>
  <c r="E24" i="10"/>
  <c r="E25" i="10"/>
  <c r="E26" i="10"/>
  <c r="E16" i="10"/>
  <c r="F17" i="10"/>
  <c r="F18" i="10"/>
  <c r="F19" i="10"/>
  <c r="F21" i="10"/>
  <c r="F22" i="10"/>
  <c r="F23" i="10"/>
  <c r="D17" i="10" l="1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16" i="10"/>
  <c r="F16" i="10" s="1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9" i="9"/>
  <c r="B27" i="7"/>
  <c r="C27" i="7"/>
  <c r="D27" i="7"/>
  <c r="E27" i="7"/>
  <c r="F27" i="7"/>
  <c r="G27" i="7"/>
  <c r="B21" i="7"/>
  <c r="C21" i="7"/>
  <c r="D21" i="7"/>
  <c r="E21" i="7"/>
  <c r="F21" i="7"/>
  <c r="G21" i="7"/>
  <c r="B22" i="7"/>
  <c r="C22" i="7"/>
  <c r="D22" i="7"/>
  <c r="E22" i="7"/>
  <c r="F22" i="7"/>
  <c r="G22" i="7"/>
  <c r="B23" i="7"/>
  <c r="C23" i="7"/>
  <c r="D23" i="7"/>
  <c r="E23" i="7"/>
  <c r="F23" i="7"/>
  <c r="G23" i="7"/>
  <c r="B24" i="7"/>
  <c r="C24" i="7"/>
  <c r="D24" i="7"/>
  <c r="E24" i="7"/>
  <c r="F24" i="7"/>
  <c r="G24" i="7"/>
  <c r="B25" i="7"/>
  <c r="C25" i="7"/>
  <c r="D25" i="7"/>
  <c r="E25" i="7"/>
  <c r="F25" i="7"/>
  <c r="G25" i="7"/>
  <c r="B26" i="7"/>
  <c r="C26" i="7"/>
  <c r="D26" i="7"/>
  <c r="E26" i="7"/>
  <c r="F26" i="7"/>
  <c r="G26" i="7"/>
  <c r="C20" i="7"/>
  <c r="D20" i="7"/>
  <c r="E20" i="7"/>
  <c r="F20" i="7"/>
  <c r="G20" i="7"/>
  <c r="B20" i="7"/>
  <c r="B16" i="7"/>
  <c r="C16" i="7"/>
  <c r="D16" i="7"/>
  <c r="E16" i="7"/>
  <c r="F16" i="7"/>
  <c r="G16" i="7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3" i="7"/>
  <c r="C13" i="7"/>
  <c r="D13" i="7"/>
  <c r="E13" i="7"/>
  <c r="F13" i="7"/>
  <c r="G13" i="7"/>
  <c r="B14" i="7"/>
  <c r="C14" i="7"/>
  <c r="D14" i="7"/>
  <c r="E14" i="7"/>
  <c r="F14" i="7"/>
  <c r="G14" i="7"/>
  <c r="B15" i="7"/>
  <c r="C15" i="7"/>
  <c r="D15" i="7"/>
  <c r="E15" i="7"/>
  <c r="F15" i="7"/>
  <c r="G15" i="7"/>
  <c r="C9" i="7"/>
  <c r="D9" i="7"/>
  <c r="E9" i="7"/>
  <c r="F9" i="7"/>
  <c r="G9" i="7"/>
  <c r="B9" i="7"/>
  <c r="D19" i="4" l="1"/>
  <c r="D20" i="4"/>
  <c r="D21" i="4"/>
  <c r="D22" i="4"/>
  <c r="D18" i="4"/>
  <c r="B22" i="3"/>
  <c r="C22" i="3"/>
  <c r="D22" i="3"/>
  <c r="E22" i="3"/>
  <c r="F22" i="3"/>
  <c r="G22" i="3"/>
  <c r="C25" i="3"/>
  <c r="D25" i="3"/>
  <c r="E25" i="3"/>
  <c r="F25" i="3"/>
  <c r="G25" i="3"/>
  <c r="C24" i="3"/>
  <c r="D24" i="3"/>
  <c r="E24" i="3"/>
  <c r="F24" i="3"/>
  <c r="G24" i="3"/>
  <c r="C23" i="3"/>
  <c r="D23" i="3"/>
  <c r="E23" i="3"/>
  <c r="F23" i="3"/>
  <c r="G23" i="3"/>
  <c r="B25" i="3"/>
  <c r="B24" i="3"/>
  <c r="B23" i="3"/>
  <c r="K10" i="3"/>
  <c r="K11" i="3"/>
  <c r="K12" i="3"/>
  <c r="K13" i="3"/>
  <c r="K14" i="3"/>
  <c r="K15" i="3"/>
  <c r="K16" i="3"/>
  <c r="K17" i="3"/>
  <c r="K18" i="3"/>
  <c r="K19" i="3"/>
  <c r="K20" i="3"/>
  <c r="K21" i="3"/>
  <c r="J10" i="3"/>
  <c r="J11" i="3"/>
  <c r="J12" i="3"/>
  <c r="J13" i="3"/>
  <c r="J14" i="3"/>
  <c r="J15" i="3"/>
  <c r="J16" i="3"/>
  <c r="J17" i="3"/>
  <c r="J18" i="3"/>
  <c r="J19" i="3"/>
  <c r="J20" i="3"/>
  <c r="J21" i="3"/>
  <c r="I10" i="3"/>
  <c r="I11" i="3"/>
  <c r="I12" i="3"/>
  <c r="I13" i="3"/>
  <c r="I14" i="3"/>
  <c r="I15" i="3"/>
  <c r="I16" i="3"/>
  <c r="I17" i="3"/>
  <c r="I18" i="3"/>
  <c r="I19" i="3"/>
  <c r="I20" i="3"/>
  <c r="I21" i="3"/>
  <c r="H10" i="3"/>
  <c r="H22" i="3" s="1"/>
  <c r="H11" i="3"/>
  <c r="H12" i="3"/>
  <c r="H13" i="3"/>
  <c r="H14" i="3"/>
  <c r="H15" i="3"/>
  <c r="H16" i="3"/>
  <c r="H17" i="3"/>
  <c r="H18" i="3"/>
  <c r="H19" i="3"/>
  <c r="H20" i="3"/>
  <c r="H21" i="3"/>
  <c r="D11" i="4" l="1"/>
  <c r="D12" i="4"/>
  <c r="D13" i="4"/>
  <c r="D14" i="4"/>
  <c r="D15" i="4"/>
  <c r="D10" i="4"/>
  <c r="N43" i="11" l="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C36" i="8" l="1"/>
  <c r="B23" i="8"/>
  <c r="B15" i="8"/>
  <c r="B24" i="5" l="1"/>
  <c r="C37" i="5"/>
  <c r="B23" i="4"/>
</calcChain>
</file>

<file path=xl/sharedStrings.xml><?xml version="1.0" encoding="utf-8"?>
<sst xmlns="http://schemas.openxmlformats.org/spreadsheetml/2006/main" count="19839" uniqueCount="912">
  <si>
    <t>Resposta</t>
  </si>
  <si>
    <t>a)</t>
  </si>
  <si>
    <t>b)</t>
  </si>
  <si>
    <t>d)</t>
  </si>
  <si>
    <t>1 -Faça os Cálculos abaixo:</t>
  </si>
  <si>
    <t>Produto</t>
  </si>
  <si>
    <t>Alfa</t>
  </si>
  <si>
    <t>Beta</t>
  </si>
  <si>
    <t>Gama</t>
  </si>
  <si>
    <t>Delta</t>
  </si>
  <si>
    <t>Omega</t>
  </si>
  <si>
    <t>Valor 2016</t>
  </si>
  <si>
    <t>Valor 2017</t>
  </si>
  <si>
    <t>Tabela de Preços para o ano de 2017</t>
  </si>
  <si>
    <t>c) [(1+7%)*(1+17%)*(1+4%)*(1-3%)]-1</t>
  </si>
  <si>
    <t>Núm. Do Contrato</t>
  </si>
  <si>
    <t>Cliente</t>
  </si>
  <si>
    <t>Valor</t>
  </si>
  <si>
    <t>Reajuste</t>
  </si>
  <si>
    <t>Valor Corrigido</t>
  </si>
  <si>
    <t>8557928-2008</t>
  </si>
  <si>
    <t>Henrique Moreira</t>
  </si>
  <si>
    <t>6811744-2001</t>
  </si>
  <si>
    <t>Maria Helena Kronbouer</t>
  </si>
  <si>
    <t>9732299-2009</t>
  </si>
  <si>
    <t>Eduardo Mendes</t>
  </si>
  <si>
    <t>8629510-2008</t>
  </si>
  <si>
    <t>Luis Eidelwein</t>
  </si>
  <si>
    <t>4116450-2006</t>
  </si>
  <si>
    <t>José Antônio Ledur</t>
  </si>
  <si>
    <t>8492214-2000</t>
  </si>
  <si>
    <t>João Carlos Backendorf</t>
  </si>
  <si>
    <t>5645522-2009</t>
  </si>
  <si>
    <t>Rogério Barden</t>
  </si>
  <si>
    <t>5094889-2002</t>
  </si>
  <si>
    <t>Eduardo Leichtveiss</t>
  </si>
  <si>
    <t>4780413-2006</t>
  </si>
  <si>
    <t>Fernando Blume</t>
  </si>
  <si>
    <t>1958197-2003</t>
  </si>
  <si>
    <t>José Carlos Kirchiam</t>
  </si>
  <si>
    <t>4544930-2008</t>
  </si>
  <si>
    <t>Vera Frederes</t>
  </si>
  <si>
    <t>Inflação</t>
  </si>
  <si>
    <t>Impostos:</t>
  </si>
  <si>
    <t>IR</t>
  </si>
  <si>
    <t>CSLL</t>
  </si>
  <si>
    <t>PIS</t>
  </si>
  <si>
    <t>COFINS</t>
  </si>
  <si>
    <t>ISS</t>
  </si>
  <si>
    <t>NUM NOTA</t>
  </si>
  <si>
    <t>VALOR</t>
  </si>
  <si>
    <t>LÍQUIDO</t>
  </si>
  <si>
    <t>4 - Calcule os impostos prendendo as células necessárias</t>
  </si>
  <si>
    <t>www.dominandooexcel.com.br</t>
  </si>
  <si>
    <t>Análise do Faturamento</t>
  </si>
  <si>
    <t>Mês</t>
  </si>
  <si>
    <t>Matriz</t>
  </si>
  <si>
    <t>Filial Ipanema</t>
  </si>
  <si>
    <t>Filial Tijuca</t>
  </si>
  <si>
    <t>Filial Barra</t>
  </si>
  <si>
    <t>Filial Copacabana</t>
  </si>
  <si>
    <t>Filial Niterói</t>
  </si>
  <si>
    <t>Total</t>
  </si>
  <si>
    <t>Máximo</t>
  </si>
  <si>
    <t>Mínimo</t>
  </si>
  <si>
    <t>Média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</si>
  <si>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</si>
  <si>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</si>
  <si>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</si>
  <si>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</si>
  <si>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</si>
  <si>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</si>
  <si>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</si>
  <si>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</si>
  <si>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</si>
  <si>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</si>
  <si>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</si>
  <si>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</si>
  <si>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Análise das Vendas</t>
  </si>
  <si>
    <t>Vendas</t>
  </si>
  <si>
    <t>Cresc/Red (%)</t>
  </si>
  <si>
    <t>Região</t>
  </si>
  <si>
    <t>Meta</t>
  </si>
  <si>
    <t>Status</t>
  </si>
  <si>
    <t>Norte</t>
  </si>
  <si>
    <t>Grande Rio</t>
  </si>
  <si>
    <t>Oeste</t>
  </si>
  <si>
    <t>Sul</t>
  </si>
  <si>
    <t>Baixada</t>
  </si>
  <si>
    <t>Colaborador</t>
  </si>
  <si>
    <t>Adão Link</t>
  </si>
  <si>
    <t>Márcio Dill</t>
  </si>
  <si>
    <t>Carmem Bitdingher</t>
  </si>
  <si>
    <t>Andréa Benke</t>
  </si>
  <si>
    <t>Elisabete Nonnemacher</t>
  </si>
  <si>
    <t>Terezinha Krantz</t>
  </si>
  <si>
    <t>Ana Paula Lopes</t>
  </si>
  <si>
    <t>Tereza Herkert</t>
  </si>
  <si>
    <t>Ana Paula Hinterholz</t>
  </si>
  <si>
    <t>Vera Lúcia Coimbra</t>
  </si>
  <si>
    <t>Lista de Colaboradores</t>
  </si>
  <si>
    <t>Setor</t>
  </si>
  <si>
    <t>Idade</t>
  </si>
  <si>
    <t>Matrícula</t>
  </si>
  <si>
    <t>Nascimento</t>
  </si>
  <si>
    <t>410.251-7</t>
  </si>
  <si>
    <t>Contabilidade</t>
  </si>
  <si>
    <t>Carlos Calegaro</t>
  </si>
  <si>
    <t>401.356-5</t>
  </si>
  <si>
    <t>Operacional</t>
  </si>
  <si>
    <t>Marisa Bubans</t>
  </si>
  <si>
    <t>405.245-8</t>
  </si>
  <si>
    <t>João Batista Gerhardt</t>
  </si>
  <si>
    <t>407.470-2</t>
  </si>
  <si>
    <t>Cláudio Eli</t>
  </si>
  <si>
    <t>400.273-7</t>
  </si>
  <si>
    <t>Jurídico</t>
  </si>
  <si>
    <t>Maria Cristina Feldes</t>
  </si>
  <si>
    <t>401.455-4</t>
  </si>
  <si>
    <t>Marketing</t>
  </si>
  <si>
    <t>Vera Lúcia Onzi</t>
  </si>
  <si>
    <t>403.151-3</t>
  </si>
  <si>
    <t>Marlene Essig</t>
  </si>
  <si>
    <t>405.151-5</t>
  </si>
  <si>
    <t>Maria Cristina Jalowitzke</t>
  </si>
  <si>
    <t>402.424-4</t>
  </si>
  <si>
    <t>Gestão de Pessoas</t>
  </si>
  <si>
    <t>Paulo Roberto Barz</t>
  </si>
  <si>
    <t>408.423-8</t>
  </si>
  <si>
    <t>João Inacio</t>
  </si>
  <si>
    <t>403.326-4</t>
  </si>
  <si>
    <t>Eduardo Nedel</t>
  </si>
  <si>
    <t>408.198-3</t>
  </si>
  <si>
    <t>Adriana Nogueira</t>
  </si>
  <si>
    <t>405.456-2</t>
  </si>
  <si>
    <t>Rogério Melo</t>
  </si>
  <si>
    <t>406.297-5</t>
  </si>
  <si>
    <t>Financeiro</t>
  </si>
  <si>
    <t>Manoel Escher</t>
  </si>
  <si>
    <t>406.408-6</t>
  </si>
  <si>
    <t>Vera Lúcia Bach</t>
  </si>
  <si>
    <t>410.183-6</t>
  </si>
  <si>
    <t>Cláudia Ehle</t>
  </si>
  <si>
    <t>401.464-5</t>
  </si>
  <si>
    <t>Antônio Kirsch</t>
  </si>
  <si>
    <t>408.214-2</t>
  </si>
  <si>
    <t>Simone Mazzotti</t>
  </si>
  <si>
    <t>404.318-7</t>
  </si>
  <si>
    <t>Luciano Krein</t>
  </si>
  <si>
    <t>404.253-6</t>
  </si>
  <si>
    <t>Vera Lúcia Neves</t>
  </si>
  <si>
    <t>401.483-8</t>
  </si>
  <si>
    <t>Guilherme Menezes</t>
  </si>
  <si>
    <t>404.495-9</t>
  </si>
  <si>
    <t>Maria de Lurdes Fontana</t>
  </si>
  <si>
    <t>403.158-7</t>
  </si>
  <si>
    <t>Paulo Ricardo Kaspary</t>
  </si>
  <si>
    <t>405.133-9</t>
  </si>
  <si>
    <t>Rogério Graeff</t>
  </si>
  <si>
    <t>405.181-3</t>
  </si>
  <si>
    <t>Luis Basch</t>
  </si>
  <si>
    <t>410.425-8</t>
  </si>
  <si>
    <t>Helena Capeletti</t>
  </si>
  <si>
    <t>406.288-1</t>
  </si>
  <si>
    <t>Carlos Gabbi</t>
  </si>
  <si>
    <t>408.314-1</t>
  </si>
  <si>
    <t>Marcos Abeck</t>
  </si>
  <si>
    <t>400.193-7</t>
  </si>
  <si>
    <t>Luciano Figueiro</t>
  </si>
  <si>
    <t>400.130-1</t>
  </si>
  <si>
    <t>Maria Cristina Bohnenberger</t>
  </si>
  <si>
    <t>402.241-5</t>
  </si>
  <si>
    <t>Simone Milech</t>
  </si>
  <si>
    <t>402.355-3</t>
  </si>
  <si>
    <t>Ana Paula Forstner</t>
  </si>
  <si>
    <t>402.478-5</t>
  </si>
  <si>
    <t>Marcos Borghetti</t>
  </si>
  <si>
    <t>401.459-9</t>
  </si>
  <si>
    <t>Sandra Grützmacher</t>
  </si>
  <si>
    <t>405.282-3</t>
  </si>
  <si>
    <t>Ana Paula Machry</t>
  </si>
  <si>
    <t>401.186-6</t>
  </si>
  <si>
    <t>Ana Maria Altenhoven</t>
  </si>
  <si>
    <t>409.184-5</t>
  </si>
  <si>
    <t>Lourdes Blum</t>
  </si>
  <si>
    <t>410.192-7</t>
  </si>
  <si>
    <t>Rosane Bach</t>
  </si>
  <si>
    <t>405.431-8</t>
  </si>
  <si>
    <t>André Luiz Foschera</t>
  </si>
  <si>
    <t>406.488-8</t>
  </si>
  <si>
    <t>João Batista Diesel</t>
  </si>
  <si>
    <t>400.169-7</t>
  </si>
  <si>
    <t>Terezinha Maicá</t>
  </si>
  <si>
    <t>405.327-4</t>
  </si>
  <si>
    <t>Henrique Hackbarth</t>
  </si>
  <si>
    <t>405.147-4</t>
  </si>
  <si>
    <t>Luiza Brocinslei</t>
  </si>
  <si>
    <t>409.386-2</t>
  </si>
  <si>
    <t>Maria Helena Jungblut</t>
  </si>
  <si>
    <t>409.390-8</t>
  </si>
  <si>
    <t>Vera Lúcia Calazans</t>
  </si>
  <si>
    <t>409.336-4</t>
  </si>
  <si>
    <t>Tereza Briçologo</t>
  </si>
  <si>
    <t>402.185-6</t>
  </si>
  <si>
    <t>João Batista Moesch</t>
  </si>
  <si>
    <t>403.212-8</t>
  </si>
  <si>
    <t>Mariline Amaro</t>
  </si>
  <si>
    <t>407.401-3</t>
  </si>
  <si>
    <t>Daniel Hammerschmitt</t>
  </si>
  <si>
    <t>404.426-7</t>
  </si>
  <si>
    <t>Vera Batista</t>
  </si>
  <si>
    <t>401.308-8</t>
  </si>
  <si>
    <t>Adriana Bischof</t>
  </si>
  <si>
    <t>403.196-5</t>
  </si>
  <si>
    <t>Ana John</t>
  </si>
  <si>
    <t>409.323-3</t>
  </si>
  <si>
    <t>André Oliveira</t>
  </si>
  <si>
    <t>400.330-8</t>
  </si>
  <si>
    <t>Rafael Herbele</t>
  </si>
  <si>
    <t>408.236-4</t>
  </si>
  <si>
    <t>Pedro Ceolato</t>
  </si>
  <si>
    <t>400.299-7</t>
  </si>
  <si>
    <t>Ana Bernardi</t>
  </si>
  <si>
    <t>402.179-4</t>
  </si>
  <si>
    <t>Gustavo Hofmeister</t>
  </si>
  <si>
    <t>407.483-9</t>
  </si>
  <si>
    <t>Marli Massom</t>
  </si>
  <si>
    <t>400.259-8</t>
  </si>
  <si>
    <t>Rosa May</t>
  </si>
  <si>
    <t>406.168-9</t>
  </si>
  <si>
    <t>Inês Duntz</t>
  </si>
  <si>
    <t>409.419-2</t>
  </si>
  <si>
    <t>Daniel Kotz</t>
  </si>
  <si>
    <t>410.334-2</t>
  </si>
  <si>
    <t>Andréa Maurer</t>
  </si>
  <si>
    <t>408.424-1</t>
  </si>
  <si>
    <t>Ana Maria Ferreira</t>
  </si>
  <si>
    <t>406.415-9</t>
  </si>
  <si>
    <t>Júlio Dupond</t>
  </si>
  <si>
    <t>408.288-8</t>
  </si>
  <si>
    <t>Marco Antônio Drebes</t>
  </si>
  <si>
    <t>402.456-7</t>
  </si>
  <si>
    <t>Ana Mendes</t>
  </si>
  <si>
    <t>401.381-5</t>
  </si>
  <si>
    <t>Manoel Duntz</t>
  </si>
  <si>
    <t>405.449-7</t>
  </si>
  <si>
    <t>Márcia Butzen</t>
  </si>
  <si>
    <t>410.310-6</t>
  </si>
  <si>
    <t>Rosa Osorio</t>
  </si>
  <si>
    <t>400.381-4</t>
  </si>
  <si>
    <t>Tiago Giuliani</t>
  </si>
  <si>
    <t>409.306-6</t>
  </si>
  <si>
    <t>Eduardo Florian</t>
  </si>
  <si>
    <t>400.341-5</t>
  </si>
  <si>
    <t>Luiz Fernando Beronek</t>
  </si>
  <si>
    <t>407.481-3</t>
  </si>
  <si>
    <t>Luiz Antônio Cavalcanti</t>
  </si>
  <si>
    <t>402.342-1</t>
  </si>
  <si>
    <t>Inês Moecke</t>
  </si>
  <si>
    <t>408.368-4</t>
  </si>
  <si>
    <t>Luciano Bau</t>
  </si>
  <si>
    <t>408.421-7</t>
  </si>
  <si>
    <t>Gustavo Caron</t>
  </si>
  <si>
    <t>410.406-9</t>
  </si>
  <si>
    <t>Lourdes Haenssgen</t>
  </si>
  <si>
    <t>409.383-8</t>
  </si>
  <si>
    <t>Márcia Czernichoviski</t>
  </si>
  <si>
    <t>406.265-8</t>
  </si>
  <si>
    <t>Sérgio Meurer</t>
  </si>
  <si>
    <t>408.471-9</t>
  </si>
  <si>
    <t>João Batista Mucksfell</t>
  </si>
  <si>
    <t>400.123-5</t>
  </si>
  <si>
    <t>Renato Benke</t>
  </si>
  <si>
    <t>400.488-2</t>
  </si>
  <si>
    <t>Francisco Matter</t>
  </si>
  <si>
    <t>406.170-1</t>
  </si>
  <si>
    <t>Ana Paula Bernardi</t>
  </si>
  <si>
    <t>401.145-6</t>
  </si>
  <si>
    <t>Sérgio Kollimg</t>
  </si>
  <si>
    <t>403.190-9</t>
  </si>
  <si>
    <t>Maria de Lurdes Gerher</t>
  </si>
  <si>
    <t>410.331-3</t>
  </si>
  <si>
    <t>Tiago Neitzke</t>
  </si>
  <si>
    <t>408.107-9</t>
  </si>
  <si>
    <t>Vera Hölzen</t>
  </si>
  <si>
    <t>409.117-7</t>
  </si>
  <si>
    <t>Sérgio Chaves</t>
  </si>
  <si>
    <t>408.438-5</t>
  </si>
  <si>
    <t>João Batista Masterlich</t>
  </si>
  <si>
    <t>400.278-7</t>
  </si>
  <si>
    <t>Luiz Carlos Dequi</t>
  </si>
  <si>
    <t>404.270-3</t>
  </si>
  <si>
    <t>Helena Hammester</t>
  </si>
  <si>
    <t>402.305-9</t>
  </si>
  <si>
    <t>Antônio Carlos Froney</t>
  </si>
  <si>
    <t>400.232-3</t>
  </si>
  <si>
    <t>Helena Monreal</t>
  </si>
  <si>
    <t>408.221-7</t>
  </si>
  <si>
    <t>Cláudia Bald</t>
  </si>
  <si>
    <t>406.313-7</t>
  </si>
  <si>
    <t>Antônio Carlos Milozak</t>
  </si>
  <si>
    <t>410.312-8</t>
  </si>
  <si>
    <t>Sandra Meneghetti</t>
  </si>
  <si>
    <t>400.378-5</t>
  </si>
  <si>
    <t>Rogério Henrich</t>
  </si>
  <si>
    <t>404.167-2</t>
  </si>
  <si>
    <t>Ana Paula Beidaski</t>
  </si>
  <si>
    <t>405.227-3</t>
  </si>
  <si>
    <t>Luiz Antônio Hunhoff</t>
  </si>
  <si>
    <t>401.375-6</t>
  </si>
  <si>
    <t>Vera Kappes</t>
  </si>
  <si>
    <t>408.146-9</t>
  </si>
  <si>
    <t>Leonardo Marquart</t>
  </si>
  <si>
    <t>402.183-7</t>
  </si>
  <si>
    <t>Francisco Hölten</t>
  </si>
  <si>
    <t>406.403-8</t>
  </si>
  <si>
    <t>Maria de Lurdes Fank</t>
  </si>
  <si>
    <t>408.265-2</t>
  </si>
  <si>
    <t>Marisa Glassmann</t>
  </si>
  <si>
    <t>401.500-7</t>
  </si>
  <si>
    <t>Lourdes Graner</t>
  </si>
  <si>
    <t>402.289-5</t>
  </si>
  <si>
    <t>Maria Helena Freiberger</t>
  </si>
  <si>
    <t>403.427-5</t>
  </si>
  <si>
    <t>André Luiz Hinterholz</t>
  </si>
  <si>
    <t>404.161-5</t>
  </si>
  <si>
    <t>Luiz Carlos Martinez</t>
  </si>
  <si>
    <t>400.318-5</t>
  </si>
  <si>
    <t>Pedro Clasmann</t>
  </si>
  <si>
    <t>410.272-5</t>
  </si>
  <si>
    <t>Ana Maria Meneguissi</t>
  </si>
  <si>
    <t>400.164-8</t>
  </si>
  <si>
    <t>Maria Helena Melo</t>
  </si>
  <si>
    <t>403.150-8</t>
  </si>
  <si>
    <t>Lourdes Fyling</t>
  </si>
  <si>
    <t>408.112-1</t>
  </si>
  <si>
    <t>Mário Follmann</t>
  </si>
  <si>
    <t>407.110-3</t>
  </si>
  <si>
    <t>Francisco Collet</t>
  </si>
  <si>
    <t>408.136-4</t>
  </si>
  <si>
    <t>Maria de Lurdes Kraemer</t>
  </si>
  <si>
    <t>409.396-5</t>
  </si>
  <si>
    <t>Maria Helena Hoff</t>
  </si>
  <si>
    <t>410.146-2</t>
  </si>
  <si>
    <t>Marisa Kopp</t>
  </si>
  <si>
    <t>407.353-3</t>
  </si>
  <si>
    <t>Paulo Ricardo Henrich</t>
  </si>
  <si>
    <t>410.126-4</t>
  </si>
  <si>
    <t>Francisco Francken</t>
  </si>
  <si>
    <t>408.318-7</t>
  </si>
  <si>
    <t>Isabel Körbes</t>
  </si>
  <si>
    <t>404.191-1</t>
  </si>
  <si>
    <t>Cláudio Bogo</t>
  </si>
  <si>
    <t>403.180-9</t>
  </si>
  <si>
    <t>Beatriz Matana</t>
  </si>
  <si>
    <t>406.374-8</t>
  </si>
  <si>
    <t>Cláudio Führmeister</t>
  </si>
  <si>
    <t>404.205-9</t>
  </si>
  <si>
    <t>Luiz Carlos Griebeler</t>
  </si>
  <si>
    <t>410.293-8</t>
  </si>
  <si>
    <t>Luiz Fernando Griebler</t>
  </si>
  <si>
    <t>409.473-6</t>
  </si>
  <si>
    <t>Fernando Krinkhes</t>
  </si>
  <si>
    <t>406.499-9</t>
  </si>
  <si>
    <t>Felipe Monteiro</t>
  </si>
  <si>
    <t>402.227-5</t>
  </si>
  <si>
    <t>Rodrigo Neuwald</t>
  </si>
  <si>
    <t>405.500-9</t>
  </si>
  <si>
    <t>Renato Backendorf</t>
  </si>
  <si>
    <t>401.194-8</t>
  </si>
  <si>
    <t>Sônia Blauth</t>
  </si>
  <si>
    <t>408.161-4</t>
  </si>
  <si>
    <t>José Antônio Brand</t>
  </si>
  <si>
    <t>401.459-6</t>
  </si>
  <si>
    <t>Carla Bugs</t>
  </si>
  <si>
    <t>410.449-3</t>
  </si>
  <si>
    <t>Paulo Roberto Caio</t>
  </si>
  <si>
    <t>406.198-7</t>
  </si>
  <si>
    <t>Paulo Ricardo Hofer</t>
  </si>
  <si>
    <t>408.334-1</t>
  </si>
  <si>
    <t>José Luiz Moleri</t>
  </si>
  <si>
    <t>403.153-4</t>
  </si>
  <si>
    <t>Lúcia Kerkhoff</t>
  </si>
  <si>
    <t>407.472-5</t>
  </si>
  <si>
    <t>Paulo Ricardo Kunzler</t>
  </si>
  <si>
    <t>408.464-2</t>
  </si>
  <si>
    <t>José Luiz Lazari</t>
  </si>
  <si>
    <t>403.243-9</t>
  </si>
  <si>
    <t>Cláudio Leitão</t>
  </si>
  <si>
    <t>405.116-5</t>
  </si>
  <si>
    <t>Mara Andres</t>
  </si>
  <si>
    <t>410.263-5</t>
  </si>
  <si>
    <t>Júlio Koth</t>
  </si>
  <si>
    <t>409.358-9</t>
  </si>
  <si>
    <t>Vera Lúcia Kein</t>
  </si>
  <si>
    <t>403.360-7</t>
  </si>
  <si>
    <t>Francisco Borttot</t>
  </si>
  <si>
    <t>403.318-9</t>
  </si>
  <si>
    <t>Helena Krindges</t>
  </si>
  <si>
    <t>404.332-8</t>
  </si>
  <si>
    <t>Fernando Francken</t>
  </si>
  <si>
    <t>402.135-3</t>
  </si>
  <si>
    <t>Mário Abdala</t>
  </si>
  <si>
    <t>403.171-3</t>
  </si>
  <si>
    <t>Luiz Carlos Niedermayer</t>
  </si>
  <si>
    <t>404.400-6</t>
  </si>
  <si>
    <t>Henrique Forstner</t>
  </si>
  <si>
    <t>405.409-7</t>
  </si>
  <si>
    <t>Márcia Binsfeld</t>
  </si>
  <si>
    <t>407.275-7</t>
  </si>
  <si>
    <t>Mário Frank</t>
  </si>
  <si>
    <t>408.425-5</t>
  </si>
  <si>
    <t>Carolina Muhamed</t>
  </si>
  <si>
    <t>402.499-7</t>
  </si>
  <si>
    <t>Marco Antônio Mucksfell</t>
  </si>
  <si>
    <t>407.112-8</t>
  </si>
  <si>
    <t>José Antônio Nitzchke</t>
  </si>
  <si>
    <t>407.261-9</t>
  </si>
  <si>
    <t>Pedro Beuren</t>
  </si>
  <si>
    <t>401.325-5</t>
  </si>
  <si>
    <t>Patrícia Marmit</t>
  </si>
  <si>
    <t>407.275-6</t>
  </si>
  <si>
    <t>Tereza Morello</t>
  </si>
  <si>
    <t>404.180-5</t>
  </si>
  <si>
    <t>Marco Antônio Matana</t>
  </si>
  <si>
    <t>400.167-6</t>
  </si>
  <si>
    <t>Júlio Burg</t>
  </si>
  <si>
    <t>410.281-6</t>
  </si>
  <si>
    <t>Rosane Bock</t>
  </si>
  <si>
    <t>403.117-9</t>
  </si>
  <si>
    <t>Elisabete Meneghini</t>
  </si>
  <si>
    <t>401.360-2</t>
  </si>
  <si>
    <t>Eva Barbosa</t>
  </si>
  <si>
    <t>400.496-2</t>
  </si>
  <si>
    <t>Fernanda Masochi</t>
  </si>
  <si>
    <t>409.211-5</t>
  </si>
  <si>
    <t>Beatriz Fischer</t>
  </si>
  <si>
    <t>409.478-1</t>
  </si>
  <si>
    <t>Vera Dequigiovanni</t>
  </si>
  <si>
    <t>409.216-4</t>
  </si>
  <si>
    <t>Augusto Klauck</t>
  </si>
  <si>
    <t>403.228-4</t>
  </si>
  <si>
    <t>Pedro Käfer</t>
  </si>
  <si>
    <t>400.173-5</t>
  </si>
  <si>
    <t>Ana Paula Kappes</t>
  </si>
  <si>
    <t>410.281-8</t>
  </si>
  <si>
    <t>Gilberto Funai</t>
  </si>
  <si>
    <t>405.305-2</t>
  </si>
  <si>
    <t>Marisa Horbach</t>
  </si>
  <si>
    <t>404.402-1</t>
  </si>
  <si>
    <t>Júlio Duntz</t>
  </si>
  <si>
    <t>403.217-2</t>
  </si>
  <si>
    <t>Alexandre Grebos</t>
  </si>
  <si>
    <t>401.314-7</t>
  </si>
  <si>
    <t>Ricardo Knolo</t>
  </si>
  <si>
    <t>404.235-2</t>
  </si>
  <si>
    <t>Ana Paula Mentges</t>
  </si>
  <si>
    <t>402.341-5</t>
  </si>
  <si>
    <t>João Carlos Kein</t>
  </si>
  <si>
    <t>402.182-6</t>
  </si>
  <si>
    <t>Adriana Mainele</t>
  </si>
  <si>
    <t>408.234-8</t>
  </si>
  <si>
    <t>Fábio Bordignon</t>
  </si>
  <si>
    <t>408.328-4</t>
  </si>
  <si>
    <t>Felipe Bolsan</t>
  </si>
  <si>
    <t>404.230-5</t>
  </si>
  <si>
    <t>Regina Klingel</t>
  </si>
  <si>
    <t>407.154-5</t>
  </si>
  <si>
    <t>Henrique Nedochetko</t>
  </si>
  <si>
    <t>402.197-4</t>
  </si>
  <si>
    <t>Antônio Carlos Casagrandi</t>
  </si>
  <si>
    <t>410.373-6</t>
  </si>
  <si>
    <t>Lourdes Grümer</t>
  </si>
  <si>
    <t>408.237-1</t>
  </si>
  <si>
    <t>Maria de Lurdes Formighieri</t>
  </si>
  <si>
    <t>409.345-4</t>
  </si>
  <si>
    <t>Fernando Capella</t>
  </si>
  <si>
    <t>402.344-7</t>
  </si>
  <si>
    <t>Sérgio Grasel</t>
  </si>
  <si>
    <t>401.491-8</t>
  </si>
  <si>
    <t>Alexandre Friedrich</t>
  </si>
  <si>
    <t>409.240-4</t>
  </si>
  <si>
    <t>Tânia Konzen</t>
  </si>
  <si>
    <t>408.491-7</t>
  </si>
  <si>
    <t>Fernando Arnholf</t>
  </si>
  <si>
    <t>403.317-3</t>
  </si>
  <si>
    <t>Luiz Fernando Baehr</t>
  </si>
  <si>
    <t>407.483-5</t>
  </si>
  <si>
    <t>Patrícia Gellner</t>
  </si>
  <si>
    <t>400.489-3</t>
  </si>
  <si>
    <t>Carla Korn</t>
  </si>
  <si>
    <t>403.270-3</t>
  </si>
  <si>
    <t>Manoel Kern</t>
  </si>
  <si>
    <t>404.142-8</t>
  </si>
  <si>
    <t>Fernando Alvarenga</t>
  </si>
  <si>
    <t>406.445-5</t>
  </si>
  <si>
    <t>Antônio Horn</t>
  </si>
  <si>
    <t>407.130-5</t>
  </si>
  <si>
    <t>Maria de Lurdes Henz</t>
  </si>
  <si>
    <t>404.391-5</t>
  </si>
  <si>
    <t>Gustavo Jappe</t>
  </si>
  <si>
    <t>403.290-1</t>
  </si>
  <si>
    <t>Fernando Bacht</t>
  </si>
  <si>
    <t>402.466-2</t>
  </si>
  <si>
    <t>André Luiz Conceição</t>
  </si>
  <si>
    <t>407.458-1</t>
  </si>
  <si>
    <t>Augusto Mendonça</t>
  </si>
  <si>
    <t>401.225-1</t>
  </si>
  <si>
    <t>Vera Lúcia Hemsing</t>
  </si>
  <si>
    <t>406.143-2</t>
  </si>
  <si>
    <t>Carla Caio</t>
  </si>
  <si>
    <t>402.467-9</t>
  </si>
  <si>
    <t>Carlos Alberto Azevedo</t>
  </si>
  <si>
    <t>402.260-2</t>
  </si>
  <si>
    <t>João Carlos Henrich</t>
  </si>
  <si>
    <t>405.347-8</t>
  </si>
  <si>
    <t>Carlos Alberto Altmayer</t>
  </si>
  <si>
    <t>408.338-7</t>
  </si>
  <si>
    <t>Antônio Carlos Engster</t>
  </si>
  <si>
    <t>410.332-7</t>
  </si>
  <si>
    <t>Eduardo Möts</t>
  </si>
  <si>
    <t>406.417-3</t>
  </si>
  <si>
    <t>Marco Antônio Metzke</t>
  </si>
  <si>
    <t>404.277-3</t>
  </si>
  <si>
    <t>Andréa Hantt</t>
  </si>
  <si>
    <t>401.261-7</t>
  </si>
  <si>
    <t>Andréa Barckert</t>
  </si>
  <si>
    <t>401.242-9</t>
  </si>
  <si>
    <t>Eduardo Lava</t>
  </si>
  <si>
    <t>410.275-5</t>
  </si>
  <si>
    <t>Terezinha Binotto</t>
  </si>
  <si>
    <t>408.362-5</t>
  </si>
  <si>
    <t>Ana Paula Kasper</t>
  </si>
  <si>
    <t>406.493-5</t>
  </si>
  <si>
    <t>Simone Carradt</t>
  </si>
  <si>
    <t>400.495-6</t>
  </si>
  <si>
    <t>Sandra Keller</t>
  </si>
  <si>
    <t>402.401-8</t>
  </si>
  <si>
    <t>Ricardo Luiz</t>
  </si>
  <si>
    <t>410.175-5</t>
  </si>
  <si>
    <t>Luiz Antônio Moura</t>
  </si>
  <si>
    <t>401.293-1</t>
  </si>
  <si>
    <t>Inês Marello</t>
  </si>
  <si>
    <t>406.158-8</t>
  </si>
  <si>
    <t>Regina Leuckert</t>
  </si>
  <si>
    <t>406.255-6</t>
  </si>
  <si>
    <t>Tânia Mocelin</t>
  </si>
  <si>
    <t>400.179-9</t>
  </si>
  <si>
    <t>José Antônio Larré</t>
  </si>
  <si>
    <t>402.305-8</t>
  </si>
  <si>
    <t>Leonardo Esau</t>
  </si>
  <si>
    <t>406.416-8</t>
  </si>
  <si>
    <t>Maria de Lurdes Dorfey</t>
  </si>
  <si>
    <t>400.236-2</t>
  </si>
  <si>
    <t>Simone Antoniazzi</t>
  </si>
  <si>
    <t>404.411-9</t>
  </si>
  <si>
    <t>Felipe Maders</t>
  </si>
  <si>
    <t>405.164-2</t>
  </si>
  <si>
    <t>Fernando Limberger</t>
  </si>
  <si>
    <t>404.129-5</t>
  </si>
  <si>
    <t>André Ferreira</t>
  </si>
  <si>
    <t>403.329-2</t>
  </si>
  <si>
    <t>Antônio Böck</t>
  </si>
  <si>
    <t>404.180-2</t>
  </si>
  <si>
    <t>Luiza Bule</t>
  </si>
  <si>
    <t>401.425-4</t>
  </si>
  <si>
    <t>Rosa Newmann</t>
  </si>
  <si>
    <t>408.452-3</t>
  </si>
  <si>
    <t>Gilberto Kreutz</t>
  </si>
  <si>
    <t>405.411-1</t>
  </si>
  <si>
    <t>Ana Maria Bourcheit</t>
  </si>
  <si>
    <t>407.463-4</t>
  </si>
  <si>
    <t>Rogério Massing</t>
  </si>
  <si>
    <t>406.469-9</t>
  </si>
  <si>
    <t>Jorge Ost</t>
  </si>
  <si>
    <t>404.345-9</t>
  </si>
  <si>
    <t>Helena Hilgert</t>
  </si>
  <si>
    <t>410.135-4</t>
  </si>
  <si>
    <t>João Lelling</t>
  </si>
  <si>
    <t>408.478-4</t>
  </si>
  <si>
    <t>Luiz Carlos Monbach</t>
  </si>
  <si>
    <t>405.200-1</t>
  </si>
  <si>
    <t>Maria Helena Lachesk</t>
  </si>
  <si>
    <t>404.135-5</t>
  </si>
  <si>
    <t>Tiago Hickmann</t>
  </si>
  <si>
    <t>402.484-4</t>
  </si>
  <si>
    <t>Fátima Ehle</t>
  </si>
  <si>
    <t>410.141-1</t>
  </si>
  <si>
    <t>André Luiz Correa</t>
  </si>
  <si>
    <t>405.456-8</t>
  </si>
  <si>
    <t>Maria Cristina Kirch</t>
  </si>
  <si>
    <t>400.261-1</t>
  </si>
  <si>
    <t>Carmem Alff</t>
  </si>
  <si>
    <t>406.393-2</t>
  </si>
  <si>
    <t>Andréa Hässler</t>
  </si>
  <si>
    <t>400.489-7</t>
  </si>
  <si>
    <t>Alexandre Hässler</t>
  </si>
  <si>
    <t>402.391-2</t>
  </si>
  <si>
    <t>Marco Antônio Hackbart</t>
  </si>
  <si>
    <t>409.182-3</t>
  </si>
  <si>
    <t>André Luiz Koth</t>
  </si>
  <si>
    <t>405.263-4</t>
  </si>
  <si>
    <t>Luiz Carlos Funai</t>
  </si>
  <si>
    <t>409.351-6</t>
  </si>
  <si>
    <t>Maria de Lurdes Kerpen</t>
  </si>
  <si>
    <t>404.343-8</t>
  </si>
  <si>
    <t>Lourdes Glaeser</t>
  </si>
  <si>
    <t>400.270-8</t>
  </si>
  <si>
    <t>Maria de Lurdes Konrath</t>
  </si>
  <si>
    <t>410.114-3</t>
  </si>
  <si>
    <t>Márcia Hähn</t>
  </si>
  <si>
    <t>401.218-6</t>
  </si>
  <si>
    <t>Fábio Haenssgen</t>
  </si>
  <si>
    <t>410.493-9</t>
  </si>
  <si>
    <t>Vera Lúcia Estefani</t>
  </si>
  <si>
    <t>400.319-4</t>
  </si>
  <si>
    <t>Carolina Hepp</t>
  </si>
  <si>
    <t>402.100-6</t>
  </si>
  <si>
    <t>Ricardo Gregory</t>
  </si>
  <si>
    <t>410.436-2</t>
  </si>
  <si>
    <t>Carla Hindersmann</t>
  </si>
  <si>
    <t>400.345-8</t>
  </si>
  <si>
    <t>Inês Klippel</t>
  </si>
  <si>
    <t>402.155-6</t>
  </si>
  <si>
    <t>Maria Cristina Braun</t>
  </si>
  <si>
    <t>401.440-7</t>
  </si>
  <si>
    <t>João Batista Metzem</t>
  </si>
  <si>
    <t>402.433-4</t>
  </si>
  <si>
    <t>Paulo Ricardo Esau</t>
  </si>
  <si>
    <t>401.275-3</t>
  </si>
  <si>
    <t>José Kohls</t>
  </si>
  <si>
    <t>401.227-1</t>
  </si>
  <si>
    <t>Vera Lúcia Fusinger</t>
  </si>
  <si>
    <t>408.309-4</t>
  </si>
  <si>
    <t>Jorge Breit</t>
  </si>
  <si>
    <t>409.359-5</t>
  </si>
  <si>
    <t>Luciana Klung</t>
  </si>
  <si>
    <t>406.152-7</t>
  </si>
  <si>
    <t>Carmem Mainhertz</t>
  </si>
  <si>
    <t>405.307-8</t>
  </si>
  <si>
    <t>Helena Bolsan</t>
  </si>
  <si>
    <t>401.280-5</t>
  </si>
  <si>
    <t>Vera Lúcia Feyerherd</t>
  </si>
  <si>
    <t>404.491-1</t>
  </si>
  <si>
    <t>Fátima Kringes</t>
  </si>
  <si>
    <t>406.296-4</t>
  </si>
  <si>
    <t>Henrique Bencke</t>
  </si>
  <si>
    <t>400.239-6</t>
  </si>
  <si>
    <t>André Luiz Fyling</t>
  </si>
  <si>
    <t>409.337-1</t>
  </si>
  <si>
    <t>Paulo Loef</t>
  </si>
  <si>
    <t>407.142-7</t>
  </si>
  <si>
    <t>Francisco Bildhauer</t>
  </si>
  <si>
    <t>400.306-6</t>
  </si>
  <si>
    <t>Marcelo Bacht</t>
  </si>
  <si>
    <t>400.110-4</t>
  </si>
  <si>
    <t>Elisabete Ames</t>
  </si>
  <si>
    <t>401.244-4</t>
  </si>
  <si>
    <t>Terezinha Andreoli</t>
  </si>
  <si>
    <t>405.389-4</t>
  </si>
  <si>
    <t>Ana Paula Blume</t>
  </si>
  <si>
    <t>401.249-3</t>
  </si>
  <si>
    <t>Lourdes Franco</t>
  </si>
  <si>
    <t>410.276-3</t>
  </si>
  <si>
    <t>Jorge Linden</t>
  </si>
  <si>
    <t>401.486-1</t>
  </si>
  <si>
    <t>Francisco Bitdinger</t>
  </si>
  <si>
    <t>404.119-7</t>
  </si>
  <si>
    <t>Beatriz Fenoi</t>
  </si>
  <si>
    <t>406.349-3</t>
  </si>
  <si>
    <t>José Carlos Hölcher</t>
  </si>
  <si>
    <t>403.453-8</t>
  </si>
  <si>
    <t>Adriana Gallas</t>
  </si>
  <si>
    <t>409.332-9</t>
  </si>
  <si>
    <t>Fátima Frei</t>
  </si>
  <si>
    <t>401.317-9</t>
  </si>
  <si>
    <t>Sandra Drump</t>
  </si>
  <si>
    <t>405.223-3</t>
  </si>
  <si>
    <t>João Carlos Guidotti</t>
  </si>
  <si>
    <t>410.479-9</t>
  </si>
  <si>
    <t>Luciana Feil</t>
  </si>
  <si>
    <t>400.185-8</t>
  </si>
  <si>
    <t>André Luiz Lauer</t>
  </si>
  <si>
    <t>404.182-5</t>
  </si>
  <si>
    <t>Luciano Meng</t>
  </si>
  <si>
    <t>406.425-8</t>
  </si>
  <si>
    <t>José Carlos Nizolli</t>
  </si>
  <si>
    <t>407.308-1</t>
  </si>
  <si>
    <t>Antônio Hilgert</t>
  </si>
  <si>
    <t>410.482-4</t>
  </si>
  <si>
    <t>Paulo Ricardo Klipel</t>
  </si>
  <si>
    <t>410.320-7</t>
  </si>
  <si>
    <t>Gilberto Jalowitzke</t>
  </si>
  <si>
    <t>406.300-9</t>
  </si>
  <si>
    <t>Gustavo Bolkenhagen</t>
  </si>
  <si>
    <t>408.280-9</t>
  </si>
  <si>
    <t>Tânia Möts</t>
  </si>
  <si>
    <t>408.471-2</t>
  </si>
  <si>
    <t>José Antônio Formighieri</t>
  </si>
  <si>
    <t>410.448-6</t>
  </si>
  <si>
    <t>Regina Masochi</t>
  </si>
  <si>
    <t>410.330-1</t>
  </si>
  <si>
    <t>João Meregali</t>
  </si>
  <si>
    <t>410.477-8</t>
  </si>
  <si>
    <t>José Antônio Costacurta</t>
  </si>
  <si>
    <t>406.209-9</t>
  </si>
  <si>
    <t>Tânia Graner</t>
  </si>
  <si>
    <t>405.203-6</t>
  </si>
  <si>
    <t>Patrícia Orlandin</t>
  </si>
  <si>
    <t>402.147-5</t>
  </si>
  <si>
    <t>Marlene Haas</t>
  </si>
  <si>
    <t>407.373-9</t>
  </si>
  <si>
    <t>Marcos Bernard</t>
  </si>
  <si>
    <t>408.297-9</t>
  </si>
  <si>
    <t>Roberto Illenfeld</t>
  </si>
  <si>
    <t>406.327-6</t>
  </si>
  <si>
    <t>João Carlos Mentges</t>
  </si>
  <si>
    <t>401.229-3</t>
  </si>
  <si>
    <t>Maria Cristina Cecchin</t>
  </si>
  <si>
    <t>403.241-3</t>
  </si>
  <si>
    <t>José Antônio Herkert</t>
  </si>
  <si>
    <t>403.326-7</t>
  </si>
  <si>
    <t>Sandra Kratz</t>
  </si>
  <si>
    <t>406.488-9</t>
  </si>
  <si>
    <t>Ana Maria Benedetti</t>
  </si>
  <si>
    <t>408.210-2</t>
  </si>
  <si>
    <t>Maria Helena Cerutti</t>
  </si>
  <si>
    <t>410.169-9</t>
  </si>
  <si>
    <t>Maria de Lurdes Blümling</t>
  </si>
  <si>
    <t>407.209-8</t>
  </si>
  <si>
    <t>Ana Bildhauer</t>
  </si>
  <si>
    <t>401.441-6</t>
  </si>
  <si>
    <t>José Carlos Junges</t>
  </si>
  <si>
    <t>405.240-8</t>
  </si>
  <si>
    <t>Roberto Kronbouer</t>
  </si>
  <si>
    <t>407.349-4</t>
  </si>
  <si>
    <t>Antônio Malke</t>
  </si>
  <si>
    <t>401.151-2</t>
  </si>
  <si>
    <t>Júlio Mörs</t>
  </si>
  <si>
    <t>403.201-5</t>
  </si>
  <si>
    <t>Luiz Antônio Kauffmann</t>
  </si>
  <si>
    <t>410.296-9</t>
  </si>
  <si>
    <t>Inês Lemes</t>
  </si>
  <si>
    <t>404.196-7</t>
  </si>
  <si>
    <t>José Carlos Mathias</t>
  </si>
  <si>
    <t>405.468-1</t>
  </si>
  <si>
    <t>Cristina Betemps</t>
  </si>
  <si>
    <t>409.480-9</t>
  </si>
  <si>
    <t>Marcos Loro</t>
  </si>
  <si>
    <t>404.318-5</t>
  </si>
  <si>
    <t>Júlio Friz</t>
  </si>
  <si>
    <t>410.488-1</t>
  </si>
  <si>
    <t>Sandra Baunmgaertner</t>
  </si>
  <si>
    <t>407.210-7</t>
  </si>
  <si>
    <t>Marisa Madsen</t>
  </si>
  <si>
    <t>407.371-5</t>
  </si>
  <si>
    <t>Márcio Ferrari</t>
  </si>
  <si>
    <t>409.171-6</t>
  </si>
  <si>
    <t>José Gueler</t>
  </si>
  <si>
    <t>400.450-1</t>
  </si>
  <si>
    <t>Fernando Marangon</t>
  </si>
  <si>
    <t>401.470-5</t>
  </si>
  <si>
    <t>Carlos Alberto Boff</t>
  </si>
  <si>
    <t>Data da Venda</t>
  </si>
  <si>
    <t>Num Pedido</t>
  </si>
  <si>
    <t>Data da Entrega</t>
  </si>
  <si>
    <t>Vendedor</t>
  </si>
  <si>
    <t>Bairro Entrega</t>
  </si>
  <si>
    <t>Total do Pedido</t>
  </si>
  <si>
    <t>MesAbrev</t>
  </si>
  <si>
    <t>Aline</t>
  </si>
  <si>
    <t>Tijuca</t>
  </si>
  <si>
    <t>jan</t>
  </si>
  <si>
    <t>Álvaro</t>
  </si>
  <si>
    <t>Priscila</t>
  </si>
  <si>
    <t>Copacabana</t>
  </si>
  <si>
    <t>Débora</t>
  </si>
  <si>
    <t>Centro</t>
  </si>
  <si>
    <t>Leonardo</t>
  </si>
  <si>
    <t>Vila Isabel</t>
  </si>
  <si>
    <t>Roberta</t>
  </si>
  <si>
    <t>Grajaú</t>
  </si>
  <si>
    <t>Rodrigo</t>
  </si>
  <si>
    <t>Leblon</t>
  </si>
  <si>
    <t>Meier</t>
  </si>
  <si>
    <t>Ipanema</t>
  </si>
  <si>
    <t>Campo Grande</t>
  </si>
  <si>
    <t>Madureira</t>
  </si>
  <si>
    <t>fev</t>
  </si>
  <si>
    <t>mar</t>
  </si>
  <si>
    <t>abr</t>
  </si>
  <si>
    <t>mai</t>
  </si>
  <si>
    <t>jun</t>
  </si>
  <si>
    <t>Vendas por Vendedor</t>
  </si>
  <si>
    <t>Jan</t>
  </si>
  <si>
    <t>Fev</t>
  </si>
  <si>
    <t>Mar</t>
  </si>
  <si>
    <t>Abr</t>
  </si>
  <si>
    <t>Mai</t>
  </si>
  <si>
    <t>Jun</t>
  </si>
  <si>
    <t>Com base na planilha Base de Dados, calcule os intervalos abaixo usando funções do Excel. Utilize o recurso de nomear intervalos para realizar a ação.</t>
  </si>
  <si>
    <t>Quantidade Vendida por Vendedor</t>
  </si>
  <si>
    <t>Crie um gráfico de linha, um de barras e um de pizza para representar as vendas das tabelas abaixo. Formate os gráficos.</t>
  </si>
  <si>
    <t>Proteja a planilha de forma que somente os intervalos B9:B14, B18:B22 e C26:C35 fiquem disponíveis para digitação.</t>
  </si>
  <si>
    <t>Controle de Duplicatas</t>
  </si>
  <si>
    <t>Num Duplicata</t>
  </si>
  <si>
    <t>Vencimento</t>
  </si>
  <si>
    <t>Dia da Semana</t>
  </si>
  <si>
    <t>Melhor Data  para Pgto</t>
  </si>
  <si>
    <t>Preencha a coluna D com a MELHOR data para pagamento, não considerando sábados ou domingos como dias úteis. Utilize uma função do Excel.</t>
  </si>
  <si>
    <t>Mensalidade</t>
  </si>
  <si>
    <t>De</t>
  </si>
  <si>
    <t>Até</t>
  </si>
  <si>
    <t>em diante</t>
  </si>
  <si>
    <t>Participante</t>
  </si>
  <si>
    <t>Inês Annes</t>
  </si>
  <si>
    <t>Fernando Grützmacher</t>
  </si>
  <si>
    <t>Guilherme Ferronato</t>
  </si>
  <si>
    <t>Marli Bohrer</t>
  </si>
  <si>
    <t>Ana Kringes</t>
  </si>
  <si>
    <t>Manoel Kindges</t>
  </si>
  <si>
    <t>Rafael Binotto</t>
  </si>
  <si>
    <t>Luiz Antônio Ciulla</t>
  </si>
  <si>
    <t>Pedro Jager</t>
  </si>
  <si>
    <t>Marlene Mahoski</t>
  </si>
  <si>
    <t>Mara Ost</t>
  </si>
  <si>
    <t>Márcio Körbes</t>
  </si>
  <si>
    <t>Márcia Bastian</t>
  </si>
  <si>
    <t>Marlene Kober</t>
  </si>
  <si>
    <t>José Antônio Drump</t>
  </si>
  <si>
    <t>Rafael Fink</t>
  </si>
  <si>
    <t>Fernando Meneghini</t>
  </si>
  <si>
    <t>Luiza Adams</t>
  </si>
  <si>
    <t>Paula Formighieri</t>
  </si>
  <si>
    <t>Jorge Blum</t>
  </si>
  <si>
    <t>Felipe Masterlich</t>
  </si>
  <si>
    <t>Luiz Antônio Correa</t>
  </si>
  <si>
    <t>Sônia Bolsi</t>
  </si>
  <si>
    <t>Elisabete Christensen</t>
  </si>
  <si>
    <t>Ana Beppler</t>
  </si>
  <si>
    <t>Andréa Figueiro</t>
  </si>
  <si>
    <t>Carolina Drews</t>
  </si>
  <si>
    <t>Pedro Hanuer</t>
  </si>
  <si>
    <t>Tânia Krämeren</t>
  </si>
  <si>
    <t>Luiz Fernando Coimbra</t>
  </si>
  <si>
    <t>Marlene Fredrich</t>
  </si>
  <si>
    <t>Denise Milbradt</t>
  </si>
  <si>
    <t>Luiz Carlos Christ</t>
  </si>
  <si>
    <t>Ana Maria Käefer</t>
  </si>
  <si>
    <t>Maria Helena Froezer</t>
  </si>
  <si>
    <t>Alexandre Alff</t>
  </si>
  <si>
    <t>João Fonseca</t>
  </si>
  <si>
    <t>João Carlos Bandeira</t>
  </si>
  <si>
    <t>Vera Azevedo</t>
  </si>
  <si>
    <t>Luiz Antônio Meyer</t>
  </si>
  <si>
    <t>Lúcia Kilser</t>
  </si>
  <si>
    <t>Maria de Lurdes Kronbouer</t>
  </si>
  <si>
    <t>José Luiz Karkow</t>
  </si>
  <si>
    <t>Inês Hackbart</t>
  </si>
  <si>
    <t>Carla Dihler</t>
  </si>
  <si>
    <t>Paulo Ricardo Jaworski</t>
  </si>
  <si>
    <t>Márcio Adams</t>
  </si>
  <si>
    <t>Calcule a mensalidade de cada participante. Use uma função do Excel.</t>
  </si>
  <si>
    <t>dia:</t>
  </si>
  <si>
    <t>mês:</t>
  </si>
  <si>
    <t>ago</t>
  </si>
  <si>
    <t>valor:</t>
  </si>
  <si>
    <t>jul</t>
  </si>
  <si>
    <t>set</t>
  </si>
  <si>
    <t>out</t>
  </si>
  <si>
    <t>nov</t>
  </si>
  <si>
    <t>dez</t>
  </si>
  <si>
    <t/>
  </si>
  <si>
    <t>Utilizando as funções índice e corresp, ache o valor da célula B9.</t>
  </si>
  <si>
    <t>Classifique a tabela abaixo por Setor e Idade (do mais velho para o mais novo). Após realizar essa ação, filtre a tabela por colaboradores com idade entre 30 e 45 anos.</t>
  </si>
  <si>
    <t>Selecione o mês:</t>
  </si>
  <si>
    <t>Meta:</t>
  </si>
  <si>
    <t xml:space="preserve">Reproduza o dashboard da imagem abaixo. Use a planilha Base de dados para montar o dashboard. </t>
  </si>
  <si>
    <t>Regras:</t>
  </si>
  <si>
    <t>1 - A célula B8 deverá ser uma lista suspensa com os meses.</t>
  </si>
  <si>
    <t>3 - A barra do melhor e pior vendedor devem mudar de cor automaticamente com a alteração do mês.</t>
  </si>
  <si>
    <t>2 - Atualize o valor dos Produtos no intervalo de Células D30:D34.</t>
  </si>
  <si>
    <t>Percentual</t>
  </si>
  <si>
    <t>3 - Calcule o valor corrigido do contrato (coluna F), utilizando a célula B39 no cálculo e prendendo as células necessárias.</t>
  </si>
  <si>
    <t>Formate a tabela abaixo e faça os cálculos usando funções.</t>
  </si>
  <si>
    <t>Utilize a formatação condicional nos intervalos D10:D15 e D18:D22, respeitando as seguintes regras: para o Intervalo D10:D15 colocar ícones que representem o crescimento/redução; para o intervalo D18:D22 colocar ícones que representem se a meta foi atingida ou não.</t>
  </si>
  <si>
    <t>Faça uma tabela dinâmica a partir da Base de dados com um resumo das vendas por vendedor. A tabela dinâmica deve conter o total das vendas, a quantidade, a média, a maior venda, a menor venda e a participação percentual de cada vendedor nas vendas.</t>
  </si>
  <si>
    <t>2 - O usuário digitará na célula B9 30.000 como valor de meta.</t>
  </si>
  <si>
    <t>DEZ</t>
  </si>
  <si>
    <t>Rótulos de Linha</t>
  </si>
  <si>
    <t>Total Geral</t>
  </si>
  <si>
    <t>QUANTIDADE</t>
  </si>
  <si>
    <t>MÉDIA</t>
  </si>
  <si>
    <t>MAIOR</t>
  </si>
  <si>
    <t>MENOR</t>
  </si>
  <si>
    <t>PARTICIPAÇÃO</t>
  </si>
  <si>
    <t>SOMATÓRIO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</si>
  <si>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</si>
  <si>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</si>
  <si>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</si>
  <si>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</si>
  <si>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</si>
  <si>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</si>
  <si>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</si>
  <si>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</si>
  <si>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</si>
  <si>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</si>
  <si>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</si>
  <si>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TOTAL</t>
  </si>
  <si>
    <t>MELHOR</t>
  </si>
  <si>
    <t>PIOR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</si>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</sst>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0.0%"/>
    <numFmt numFmtId="166" formatCode="_(* #,##0_);_(* \(#,##0\);_(* &quot;-&quot;??_);_(@_)"/>
    <numFmt numFmtId="167" formatCode="#,##0.00_ ;\-#,##0.00\ "/>
    <numFmt numFmtId="168" formatCode="#,##0_ ;\-#,##0\ "/>
    <numFmt numFmtId="169" formatCode="dddd"/>
    <numFmt numFmtId="170" formatCode="&quot;R$&quot;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i/>
      <sz val="3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21">
    <xf numFmtId="0" fontId="0" fillId="0" borderId="0" xfId="0"/>
    <xf numFmtId="0" fontId="6" fillId="0" borderId="0" xfId="0" applyFont="1" applyBorder="1"/>
    <xf numFmtId="0" fontId="6" fillId="2" borderId="0" xfId="0" applyFont="1" applyFill="1" applyBorder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2" borderId="4" xfId="0" applyFill="1" applyBorder="1"/>
    <xf numFmtId="4" fontId="0" fillId="2" borderId="0" xfId="0" applyNumberFormat="1" applyFill="1" applyBorder="1" applyAlignment="1">
      <alignment horizontal="left"/>
    </xf>
    <xf numFmtId="4" fontId="0" fillId="2" borderId="5" xfId="0" applyNumberFormat="1" applyFill="1" applyBorder="1" applyAlignment="1">
      <alignment horizontal="left"/>
    </xf>
    <xf numFmtId="0" fontId="0" fillId="0" borderId="4" xfId="0" applyBorder="1"/>
    <xf numFmtId="4" fontId="0" fillId="0" borderId="0" xfId="0" applyNumberFormat="1" applyBorder="1" applyAlignment="1">
      <alignment horizontal="left"/>
    </xf>
    <xf numFmtId="4" fontId="0" fillId="0" borderId="5" xfId="0" applyNumberFormat="1" applyBorder="1" applyAlignment="1">
      <alignment horizontal="left"/>
    </xf>
    <xf numFmtId="0" fontId="0" fillId="2" borderId="6" xfId="0" applyFill="1" applyBorder="1"/>
    <xf numFmtId="4" fontId="0" fillId="2" borderId="7" xfId="0" applyNumberFormat="1" applyFill="1" applyBorder="1" applyAlignment="1">
      <alignment horizontal="left"/>
    </xf>
    <xf numFmtId="4" fontId="0" fillId="2" borderId="8" xfId="0" applyNumberFormat="1" applyFill="1" applyBorder="1" applyAlignment="1">
      <alignment horizontal="left"/>
    </xf>
    <xf numFmtId="0" fontId="7" fillId="4" borderId="9" xfId="0" applyFont="1" applyFill="1" applyBorder="1" applyAlignment="1">
      <alignment horizontal="center"/>
    </xf>
    <xf numFmtId="0" fontId="6" fillId="2" borderId="10" xfId="0" applyFont="1" applyFill="1" applyBorder="1"/>
    <xf numFmtId="0" fontId="4" fillId="4" borderId="9" xfId="0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2" borderId="7" xfId="0" applyNumberFormat="1" applyFill="1" applyBorder="1" applyAlignment="1">
      <alignment horizontal="left"/>
    </xf>
    <xf numFmtId="0" fontId="8" fillId="0" borderId="0" xfId="0" applyFont="1" applyBorder="1"/>
    <xf numFmtId="0" fontId="4" fillId="4" borderId="1" xfId="0" applyFont="1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4" fillId="4" borderId="3" xfId="0" applyFont="1" applyFill="1" applyBorder="1" applyAlignment="1">
      <alignment wrapText="1"/>
    </xf>
    <xf numFmtId="0" fontId="0" fillId="2" borderId="7" xfId="0" applyFill="1" applyBorder="1"/>
    <xf numFmtId="0" fontId="6" fillId="2" borderId="7" xfId="0" applyFont="1" applyFill="1" applyBorder="1"/>
    <xf numFmtId="0" fontId="4" fillId="4" borderId="11" xfId="0" applyFont="1" applyFill="1" applyBorder="1"/>
    <xf numFmtId="10" fontId="6" fillId="2" borderId="12" xfId="0" applyNumberFormat="1" applyFont="1" applyFill="1" applyBorder="1"/>
    <xf numFmtId="0" fontId="0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10" fontId="0" fillId="2" borderId="7" xfId="0" applyNumberFormat="1" applyFill="1" applyBorder="1" applyAlignment="1">
      <alignment horizontal="center"/>
    </xf>
    <xf numFmtId="10" fontId="0" fillId="2" borderId="8" xfId="0" applyNumberForma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4" fontId="12" fillId="2" borderId="0" xfId="1" applyNumberFormat="1" applyFont="1" applyFill="1" applyBorder="1" applyAlignment="1">
      <alignment horizontal="left"/>
    </xf>
    <xf numFmtId="4" fontId="12" fillId="2" borderId="5" xfId="1" applyNumberFormat="1" applyFont="1" applyFill="1" applyBorder="1" applyAlignment="1">
      <alignment horizontal="left"/>
    </xf>
    <xf numFmtId="4" fontId="12" fillId="5" borderId="0" xfId="1" applyNumberFormat="1" applyFont="1" applyFill="1" applyBorder="1" applyAlignment="1">
      <alignment horizontal="left"/>
    </xf>
    <xf numFmtId="4" fontId="12" fillId="5" borderId="5" xfId="1" applyNumberFormat="1" applyFont="1" applyFill="1" applyBorder="1" applyAlignment="1">
      <alignment horizontal="left"/>
    </xf>
    <xf numFmtId="4" fontId="12" fillId="5" borderId="7" xfId="1" applyNumberFormat="1" applyFont="1" applyFill="1" applyBorder="1" applyAlignment="1">
      <alignment horizontal="left"/>
    </xf>
    <xf numFmtId="4" fontId="12" fillId="5" borderId="8" xfId="1" applyNumberFormat="1" applyFont="1" applyFill="1" applyBorder="1" applyAlignment="1">
      <alignment horizontal="left"/>
    </xf>
    <xf numFmtId="1" fontId="12" fillId="2" borderId="4" xfId="0" applyNumberFormat="1" applyFont="1" applyFill="1" applyBorder="1" applyAlignment="1">
      <alignment horizontal="left"/>
    </xf>
    <xf numFmtId="1" fontId="12" fillId="5" borderId="4" xfId="0" applyNumberFormat="1" applyFont="1" applyFill="1" applyBorder="1" applyAlignment="1">
      <alignment horizontal="left"/>
    </xf>
    <xf numFmtId="1" fontId="12" fillId="5" borderId="6" xfId="0" applyNumberFormat="1" applyFont="1" applyFill="1" applyBorder="1" applyAlignment="1">
      <alignment horizontal="left"/>
    </xf>
    <xf numFmtId="0" fontId="13" fillId="0" borderId="0" xfId="7" applyBorder="1"/>
    <xf numFmtId="0" fontId="10" fillId="0" borderId="0" xfId="0" applyFont="1"/>
    <xf numFmtId="0" fontId="14" fillId="0" borderId="0" xfId="0" applyFont="1"/>
    <xf numFmtId="0" fontId="3" fillId="0" borderId="0" xfId="0" applyFont="1"/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43" fontId="0" fillId="0" borderId="0" xfId="1" applyFont="1"/>
    <xf numFmtId="0" fontId="15" fillId="0" borderId="0" xfId="0" applyFont="1" applyAlignment="1"/>
    <xf numFmtId="0" fontId="0" fillId="6" borderId="0" xfId="0" applyFont="1" applyFill="1" applyBorder="1"/>
    <xf numFmtId="0" fontId="0" fillId="7" borderId="0" xfId="0" applyFont="1" applyFill="1" applyBorder="1"/>
    <xf numFmtId="0" fontId="0" fillId="6" borderId="4" xfId="0" applyFont="1" applyFill="1" applyBorder="1"/>
    <xf numFmtId="0" fontId="0" fillId="7" borderId="4" xfId="0" applyFont="1" applyFill="1" applyBorder="1"/>
    <xf numFmtId="0" fontId="0" fillId="7" borderId="6" xfId="0" applyFont="1" applyFill="1" applyBorder="1"/>
    <xf numFmtId="0" fontId="0" fillId="6" borderId="6" xfId="0" applyFont="1" applyFill="1" applyBorder="1"/>
    <xf numFmtId="0" fontId="4" fillId="4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43" fontId="4" fillId="4" borderId="8" xfId="0" applyNumberFormat="1" applyFont="1" applyFill="1" applyBorder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9" fillId="0" borderId="0" xfId="0" applyFont="1" applyAlignme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167" fontId="4" fillId="4" borderId="7" xfId="1" applyNumberFormat="1" applyFont="1" applyFill="1" applyBorder="1" applyAlignment="1">
      <alignment horizontal="left"/>
    </xf>
    <xf numFmtId="167" fontId="4" fillId="4" borderId="8" xfId="1" applyNumberFormat="1" applyFont="1" applyFill="1" applyBorder="1" applyAlignment="1">
      <alignment horizontal="left"/>
    </xf>
    <xf numFmtId="167" fontId="1" fillId="2" borderId="0" xfId="1" applyNumberFormat="1" applyFont="1" applyFill="1" applyBorder="1" applyAlignment="1">
      <alignment horizontal="left"/>
    </xf>
    <xf numFmtId="167" fontId="1" fillId="2" borderId="5" xfId="1" applyNumberFormat="1" applyFont="1" applyFill="1" applyBorder="1" applyAlignment="1">
      <alignment horizontal="left"/>
    </xf>
    <xf numFmtId="167" fontId="1" fillId="5" borderId="0" xfId="1" applyNumberFormat="1" applyFont="1" applyFill="1" applyBorder="1" applyAlignment="1">
      <alignment horizontal="left"/>
    </xf>
    <xf numFmtId="167" fontId="1" fillId="5" borderId="5" xfId="1" applyNumberFormat="1" applyFont="1" applyFill="1" applyBorder="1" applyAlignment="1">
      <alignment horizontal="left"/>
    </xf>
    <xf numFmtId="168" fontId="1" fillId="2" borderId="0" xfId="1" applyNumberFormat="1" applyFont="1" applyFill="1" applyBorder="1" applyAlignment="1">
      <alignment horizontal="left"/>
    </xf>
    <xf numFmtId="168" fontId="1" fillId="2" borderId="5" xfId="1" applyNumberFormat="1" applyFont="1" applyFill="1" applyBorder="1" applyAlignment="1">
      <alignment horizontal="left"/>
    </xf>
    <xf numFmtId="168" fontId="1" fillId="5" borderId="0" xfId="1" applyNumberFormat="1" applyFont="1" applyFill="1" applyBorder="1" applyAlignment="1">
      <alignment horizontal="left"/>
    </xf>
    <xf numFmtId="168" fontId="1" fillId="5" borderId="5" xfId="1" applyNumberFormat="1" applyFont="1" applyFill="1" applyBorder="1" applyAlignment="1">
      <alignment horizontal="left"/>
    </xf>
    <xf numFmtId="168" fontId="4" fillId="4" borderId="7" xfId="1" applyNumberFormat="1" applyFont="1" applyFill="1" applyBorder="1" applyAlignment="1">
      <alignment horizontal="left"/>
    </xf>
    <xf numFmtId="168" fontId="4" fillId="4" borderId="8" xfId="1" applyNumberFormat="1" applyFont="1" applyFill="1" applyBorder="1" applyAlignment="1">
      <alignment horizontal="left"/>
    </xf>
    <xf numFmtId="0" fontId="0" fillId="7" borderId="7" xfId="0" applyFont="1" applyFill="1" applyBorder="1"/>
    <xf numFmtId="0" fontId="16" fillId="0" borderId="0" xfId="0" applyFont="1"/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168" fontId="6" fillId="3" borderId="4" xfId="1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69" fontId="6" fillId="3" borderId="0" xfId="0" applyNumberFormat="1" applyFont="1" applyFill="1" applyBorder="1" applyAlignment="1">
      <alignment horizontal="left"/>
    </xf>
    <xf numFmtId="167" fontId="6" fillId="3" borderId="5" xfId="1" applyNumberFormat="1" applyFont="1" applyFill="1" applyBorder="1" applyAlignment="1">
      <alignment horizontal="left"/>
    </xf>
    <xf numFmtId="168" fontId="6" fillId="3" borderId="6" xfId="1" applyNumberFormat="1" applyFont="1" applyFill="1" applyBorder="1" applyAlignment="1">
      <alignment horizontal="left"/>
    </xf>
    <xf numFmtId="14" fontId="6" fillId="3" borderId="7" xfId="0" applyNumberFormat="1" applyFont="1" applyFill="1" applyBorder="1" applyAlignment="1">
      <alignment horizontal="left"/>
    </xf>
    <xf numFmtId="167" fontId="6" fillId="3" borderId="8" xfId="1" applyNumberFormat="1" applyFont="1" applyFill="1" applyBorder="1" applyAlignment="1">
      <alignment horizontal="left"/>
    </xf>
    <xf numFmtId="0" fontId="17" fillId="0" borderId="0" xfId="0" applyFont="1"/>
    <xf numFmtId="0" fontId="6" fillId="2" borderId="4" xfId="0" applyFont="1" applyFill="1" applyBorder="1"/>
    <xf numFmtId="44" fontId="6" fillId="2" borderId="5" xfId="2" applyFont="1" applyFill="1" applyBorder="1"/>
    <xf numFmtId="0" fontId="6" fillId="5" borderId="4" xfId="0" applyFont="1" applyFill="1" applyBorder="1"/>
    <xf numFmtId="0" fontId="6" fillId="5" borderId="0" xfId="0" applyFont="1" applyFill="1" applyBorder="1"/>
    <xf numFmtId="44" fontId="6" fillId="5" borderId="5" xfId="2" applyFont="1" applyFill="1" applyBorder="1"/>
    <xf numFmtId="0" fontId="6" fillId="2" borderId="6" xfId="0" applyFont="1" applyFill="1" applyBorder="1"/>
    <xf numFmtId="0" fontId="6" fillId="2" borderId="7" xfId="0" applyFont="1" applyFill="1" applyBorder="1" applyAlignment="1">
      <alignment horizontal="right"/>
    </xf>
    <xf numFmtId="44" fontId="6" fillId="2" borderId="8" xfId="2" applyFont="1" applyFill="1" applyBorder="1"/>
    <xf numFmtId="3" fontId="6" fillId="3" borderId="0" xfId="1" applyNumberFormat="1" applyFont="1" applyFill="1" applyBorder="1" applyAlignment="1">
      <alignment horizontal="left"/>
    </xf>
    <xf numFmtId="170" fontId="6" fillId="3" borderId="5" xfId="2" applyNumberFormat="1" applyFont="1" applyFill="1" applyBorder="1" applyAlignment="1">
      <alignment horizontal="left"/>
    </xf>
    <xf numFmtId="3" fontId="6" fillId="3" borderId="7" xfId="1" applyNumberFormat="1" applyFont="1" applyFill="1" applyBorder="1" applyAlignment="1">
      <alignment horizontal="left"/>
    </xf>
    <xf numFmtId="170" fontId="6" fillId="3" borderId="8" xfId="2" applyNumberFormat="1" applyFont="1" applyFill="1" applyBorder="1" applyAlignment="1">
      <alignment horizontal="left"/>
    </xf>
    <xf numFmtId="0" fontId="18" fillId="0" borderId="0" xfId="0" applyFont="1" applyAlignment="1">
      <alignment vertical="center"/>
    </xf>
    <xf numFmtId="167" fontId="0" fillId="2" borderId="0" xfId="1" applyNumberFormat="1" applyFont="1" applyFill="1" applyBorder="1" applyAlignment="1">
      <alignment horizontal="left"/>
    </xf>
    <xf numFmtId="167" fontId="0" fillId="2" borderId="5" xfId="1" applyNumberFormat="1" applyFont="1" applyFill="1" applyBorder="1" applyAlignment="1">
      <alignment horizontal="left"/>
    </xf>
    <xf numFmtId="167" fontId="0" fillId="5" borderId="0" xfId="1" applyNumberFormat="1" applyFont="1" applyFill="1" applyBorder="1" applyAlignment="1">
      <alignment horizontal="left"/>
    </xf>
    <xf numFmtId="167" fontId="0" fillId="5" borderId="5" xfId="1" applyNumberFormat="1" applyFont="1" applyFill="1" applyBorder="1" applyAlignment="1">
      <alignment horizontal="left"/>
    </xf>
    <xf numFmtId="166" fontId="0" fillId="3" borderId="4" xfId="1" applyNumberFormat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66" fontId="0" fillId="3" borderId="6" xfId="1" applyNumberFormat="1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4" fontId="0" fillId="3" borderId="7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168" fontId="12" fillId="2" borderId="3" xfId="1" applyNumberFormat="1" applyFont="1" applyFill="1" applyBorder="1" applyAlignment="1">
      <alignment horizontal="left"/>
    </xf>
    <xf numFmtId="167" fontId="12" fillId="2" borderId="8" xfId="1" applyNumberFormat="1" applyFont="1" applyFill="1" applyBorder="1" applyAlignment="1">
      <alignment horizontal="left"/>
    </xf>
    <xf numFmtId="49" fontId="12" fillId="2" borderId="5" xfId="1" applyNumberFormat="1" applyFont="1" applyFill="1" applyBorder="1" applyAlignment="1">
      <alignment horizontal="left"/>
    </xf>
    <xf numFmtId="167" fontId="0" fillId="0" borderId="0" xfId="0" applyNumberFormat="1"/>
    <xf numFmtId="0" fontId="0" fillId="2" borderId="3" xfId="0" applyFill="1" applyBorder="1" applyAlignment="1">
      <alignment horizontal="left"/>
    </xf>
    <xf numFmtId="0" fontId="4" fillId="4" borderId="4" xfId="0" applyFont="1" applyFill="1" applyBorder="1"/>
    <xf numFmtId="0" fontId="0" fillId="0" borderId="2" xfId="0" applyBorder="1"/>
    <xf numFmtId="0" fontId="19" fillId="0" borderId="0" xfId="0" applyFont="1"/>
    <xf numFmtId="167" fontId="0" fillId="6" borderId="0" xfId="1" applyNumberFormat="1" applyFont="1" applyFill="1" applyBorder="1" applyAlignment="1">
      <alignment horizontal="left"/>
    </xf>
    <xf numFmtId="167" fontId="0" fillId="6" borderId="5" xfId="1" applyNumberFormat="1" applyFont="1" applyFill="1" applyBorder="1" applyAlignment="1">
      <alignment horizontal="left"/>
    </xf>
    <xf numFmtId="167" fontId="0" fillId="8" borderId="0" xfId="1" applyNumberFormat="1" applyFont="1" applyFill="1" applyBorder="1" applyAlignment="1">
      <alignment horizontal="left"/>
    </xf>
    <xf numFmtId="167" fontId="0" fillId="7" borderId="5" xfId="1" applyNumberFormat="1" applyFont="1" applyFill="1" applyBorder="1" applyAlignment="1">
      <alignment horizontal="left"/>
    </xf>
    <xf numFmtId="167" fontId="0" fillId="6" borderId="8" xfId="1" applyNumberFormat="1" applyFont="1" applyFill="1" applyBorder="1" applyAlignment="1">
      <alignment horizontal="left"/>
    </xf>
    <xf numFmtId="167" fontId="0" fillId="6" borderId="7" xfId="1" applyNumberFormat="1" applyFont="1" applyFill="1" applyBorder="1" applyAlignment="1">
      <alignment horizontal="left"/>
    </xf>
    <xf numFmtId="4" fontId="0" fillId="6" borderId="0" xfId="1" applyNumberFormat="1" applyFont="1" applyFill="1" applyBorder="1" applyAlignment="1">
      <alignment horizontal="left"/>
    </xf>
    <xf numFmtId="4" fontId="0" fillId="7" borderId="0" xfId="1" applyNumberFormat="1" applyFont="1" applyFill="1" applyBorder="1" applyAlignment="1">
      <alignment horizontal="left"/>
    </xf>
    <xf numFmtId="4" fontId="0" fillId="7" borderId="7" xfId="1" applyNumberFormat="1" applyFont="1" applyFill="1" applyBorder="1" applyAlignment="1">
      <alignment horizontal="left"/>
    </xf>
    <xf numFmtId="167" fontId="4" fillId="4" borderId="8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7" fontId="1" fillId="6" borderId="5" xfId="1" applyNumberFormat="1" applyFont="1" applyFill="1" applyBorder="1" applyAlignment="1">
      <alignment horizontal="left"/>
    </xf>
    <xf numFmtId="167" fontId="1" fillId="7" borderId="5" xfId="1" applyNumberFormat="1" applyFont="1" applyFill="1" applyBorder="1" applyAlignment="1">
      <alignment horizontal="left"/>
    </xf>
    <xf numFmtId="167" fontId="1" fillId="7" borderId="8" xfId="1" applyNumberFormat="1" applyFont="1" applyFill="1" applyBorder="1" applyAlignment="1">
      <alignment horizontal="left"/>
    </xf>
    <xf numFmtId="167" fontId="4" fillId="4" borderId="12" xfId="0" applyNumberFormat="1" applyFont="1" applyFill="1" applyBorder="1" applyAlignment="1">
      <alignment horizontal="left"/>
    </xf>
    <xf numFmtId="167" fontId="2" fillId="4" borderId="12" xfId="0" applyNumberFormat="1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7" borderId="4" xfId="0" applyFont="1" applyFill="1" applyBorder="1" applyAlignment="1">
      <alignment horizontal="left"/>
    </xf>
    <xf numFmtId="0" fontId="0" fillId="6" borderId="6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0" fillId="7" borderId="7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4" fillId="5" borderId="0" xfId="0" applyFont="1" applyFill="1"/>
    <xf numFmtId="0" fontId="21" fillId="10" borderId="14" xfId="0" applyFont="1" applyFill="1" applyBorder="1" applyAlignment="1">
      <alignment horizontal="centerContinuous"/>
    </xf>
    <xf numFmtId="0" fontId="22" fillId="10" borderId="15" xfId="0" applyFont="1" applyFill="1" applyBorder="1" applyAlignment="1">
      <alignment horizontal="centerContinuous"/>
    </xf>
    <xf numFmtId="0" fontId="22" fillId="10" borderId="16" xfId="0" applyFont="1" applyFill="1" applyBorder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70" fontId="0" fillId="0" borderId="0" xfId="0" applyNumberFormat="1" applyBorder="1" applyAlignment="1">
      <alignment horizontal="center"/>
    </xf>
    <xf numFmtId="0" fontId="0" fillId="9" borderId="17" xfId="0" applyFont="1" applyFill="1" applyBorder="1" applyAlignment="1">
      <alignment horizontal="left"/>
    </xf>
    <xf numFmtId="170" fontId="0" fillId="9" borderId="0" xfId="0" applyNumberFormat="1" applyFont="1" applyFill="1" applyBorder="1" applyAlignment="1">
      <alignment horizontal="center"/>
    </xf>
    <xf numFmtId="0" fontId="0" fillId="0" borderId="17" xfId="0" applyFont="1" applyBorder="1" applyAlignment="1">
      <alignment horizontal="left"/>
    </xf>
    <xf numFmtId="170" fontId="0" fillId="0" borderId="0" xfId="0" applyNumberFormat="1" applyFont="1" applyBorder="1" applyAlignment="1">
      <alignment horizontal="center"/>
    </xf>
    <xf numFmtId="0" fontId="0" fillId="9" borderId="18" xfId="0" applyFont="1" applyFill="1" applyBorder="1" applyAlignment="1">
      <alignment horizontal="left"/>
    </xf>
    <xf numFmtId="170" fontId="0" fillId="9" borderId="19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170" fontId="2" fillId="10" borderId="0" xfId="0" applyNumberFormat="1" applyFont="1" applyFill="1" applyBorder="1" applyAlignment="1">
      <alignment horizontal="center"/>
    </xf>
    <xf numFmtId="167" fontId="0" fillId="6" borderId="5" xfId="1" applyNumberFormat="1" applyFont="1" applyFill="1" applyBorder="1" applyAlignment="1">
      <alignment horizontal="center"/>
    </xf>
    <xf numFmtId="167" fontId="0" fillId="7" borderId="5" xfId="1" applyNumberFormat="1" applyFont="1" applyFill="1" applyBorder="1" applyAlignment="1">
      <alignment horizontal="center"/>
    </xf>
    <xf numFmtId="167" fontId="0" fillId="6" borderId="8" xfId="1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3" fillId="10" borderId="14" xfId="0" applyFont="1" applyFill="1" applyBorder="1" applyAlignment="1">
      <alignment horizontal="centerContinuous"/>
    </xf>
    <xf numFmtId="0" fontId="23" fillId="10" borderId="15" xfId="0" applyFont="1" applyFill="1" applyBorder="1" applyAlignment="1">
      <alignment horizontal="centerContinuous"/>
    </xf>
    <xf numFmtId="0" fontId="23" fillId="10" borderId="16" xfId="0" applyFont="1" applyFill="1" applyBorder="1" applyAlignment="1">
      <alignment horizontal="centerContinuous"/>
    </xf>
    <xf numFmtId="0" fontId="20" fillId="10" borderId="14" xfId="0" applyFont="1" applyFill="1" applyBorder="1" applyAlignment="1">
      <alignment horizontal="centerContinuous"/>
    </xf>
    <xf numFmtId="0" fontId="20" fillId="10" borderId="15" xfId="0" applyFont="1" applyFill="1" applyBorder="1" applyAlignment="1">
      <alignment horizontal="centerContinuous"/>
    </xf>
    <xf numFmtId="0" fontId="20" fillId="10" borderId="16" xfId="0" applyFont="1" applyFill="1" applyBorder="1" applyAlignment="1">
      <alignment horizontal="centerContinuous"/>
    </xf>
    <xf numFmtId="10" fontId="0" fillId="6" borderId="5" xfId="3" applyNumberFormat="1" applyFont="1" applyFill="1" applyBorder="1" applyAlignment="1">
      <alignment horizontal="right" vertical="center"/>
    </xf>
    <xf numFmtId="10" fontId="0" fillId="7" borderId="5" xfId="3" applyNumberFormat="1" applyFont="1" applyFill="1" applyBorder="1" applyAlignment="1">
      <alignment horizontal="right" vertical="center"/>
    </xf>
    <xf numFmtId="10" fontId="0" fillId="7" borderId="8" xfId="3" applyNumberFormat="1" applyFont="1" applyFill="1" applyBorder="1" applyAlignment="1">
      <alignment horizontal="right" vertical="center"/>
    </xf>
    <xf numFmtId="167" fontId="0" fillId="6" borderId="5" xfId="1" applyNumberFormat="1" applyFont="1" applyFill="1" applyBorder="1" applyAlignment="1" applyProtection="1">
      <alignment horizontal="left"/>
      <protection locked="0" hidden="1"/>
    </xf>
    <xf numFmtId="167" fontId="0" fillId="7" borderId="5" xfId="1" applyNumberFormat="1" applyFont="1" applyFill="1" applyBorder="1" applyAlignment="1" applyProtection="1">
      <alignment horizontal="left"/>
      <protection locked="0" hidden="1"/>
    </xf>
    <xf numFmtId="167" fontId="0" fillId="6" borderId="8" xfId="1" applyNumberFormat="1" applyFont="1" applyFill="1" applyBorder="1" applyAlignment="1" applyProtection="1">
      <alignment horizontal="left"/>
      <protection locked="0" hidden="1"/>
    </xf>
    <xf numFmtId="167" fontId="1" fillId="6" borderId="5" xfId="1" applyNumberFormat="1" applyFont="1" applyFill="1" applyBorder="1" applyAlignment="1" applyProtection="1">
      <alignment horizontal="left"/>
      <protection locked="0" hidden="1"/>
    </xf>
    <xf numFmtId="167" fontId="1" fillId="7" borderId="5" xfId="1" applyNumberFormat="1" applyFont="1" applyFill="1" applyBorder="1" applyAlignment="1" applyProtection="1">
      <alignment horizontal="left"/>
      <protection locked="0" hidden="1"/>
    </xf>
    <xf numFmtId="167" fontId="1" fillId="7" borderId="8" xfId="1" applyNumberFormat="1" applyFont="1" applyFill="1" applyBorder="1" applyAlignment="1" applyProtection="1">
      <alignment horizontal="left"/>
      <protection locked="0" hidden="1"/>
    </xf>
    <xf numFmtId="169" fontId="6" fillId="3" borderId="7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4" fontId="0" fillId="0" borderId="0" xfId="2" applyFont="1"/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4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</cellXfs>
  <cellStyles count="8">
    <cellStyle name="Hiperlink" xfId="7" builtinId="8"/>
    <cellStyle name="Moeda" xfId="2" builtinId="4"/>
    <cellStyle name="Moeda 3" xfId="6"/>
    <cellStyle name="Normal" xfId="0" builtinId="0"/>
    <cellStyle name="Normal 2" xfId="4"/>
    <cellStyle name="Porcentagem" xfId="3" builtinId="5"/>
    <cellStyle name="Porcentagem 2" xfId="5"/>
    <cellStyle name="Vírgula" xfId="1" builtinId="3"/>
  </cellStyles>
  <dxfs count="37"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-&quot;R$&quot;\ * #,##0.00_-;\-&quot;R$&quot;\ * #,##0.00_-;_-&quot;R$&quot;\ * &quot;-&quot;??_-;_-@_-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&quot;R$&quot;\ 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'Bas4'!$A$19:$A$23</c:f>
              <c:strCache>
                <c:ptCount val="5"/>
                <c:pt idx="0">
                  <c:v>Norte</c:v>
                </c:pt>
                <c:pt idx="1">
                  <c:v>Grande Rio</c:v>
                </c:pt>
                <c:pt idx="2">
                  <c:v>Oeste</c:v>
                </c:pt>
                <c:pt idx="3">
                  <c:v>Sul</c:v>
                </c:pt>
                <c:pt idx="4">
                  <c:v>Baixada</c:v>
                </c:pt>
              </c:strCache>
            </c:strRef>
          </c:cat>
          <c:val>
            <c:numRef>
              <c:f>'Bas4'!$B$19:$B$23</c:f>
              <c:numCache>
                <c:formatCode>#,##0.00_ ;\-#,##0.00\ </c:formatCode>
                <c:ptCount val="5"/>
                <c:pt idx="0">
                  <c:v>161644</c:v>
                </c:pt>
                <c:pt idx="1">
                  <c:v>200000</c:v>
                </c:pt>
                <c:pt idx="2">
                  <c:v>193675</c:v>
                </c:pt>
                <c:pt idx="3">
                  <c:v>170661</c:v>
                </c:pt>
                <c:pt idx="4">
                  <c:v>199722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83054015135267"/>
          <c:y val="3.0245740689213901E-2"/>
          <c:w val="0.88857542612620888"/>
          <c:h val="0.8528127943452372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'Bas4'!$A$10:$A$15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'Bas4'!$B$10:$B$15</c:f>
              <c:numCache>
                <c:formatCode>#,##0.00_ ;\-#,##0.00\ </c:formatCode>
                <c:ptCount val="6"/>
                <c:pt idx="0">
                  <c:v>28464</c:v>
                </c:pt>
                <c:pt idx="1">
                  <c:v>21265</c:v>
                </c:pt>
                <c:pt idx="2">
                  <c:v>31066</c:v>
                </c:pt>
                <c:pt idx="3">
                  <c:v>37000</c:v>
                </c:pt>
                <c:pt idx="4">
                  <c:v>12000</c:v>
                </c:pt>
                <c:pt idx="5">
                  <c:v>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59320"/>
        <c:axId val="164559712"/>
      </c:lineChart>
      <c:catAx>
        <c:axId val="1645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559712"/>
        <c:crossesAt val="10000"/>
        <c:auto val="1"/>
        <c:lblAlgn val="ctr"/>
        <c:lblOffset val="100"/>
        <c:noMultiLvlLbl val="0"/>
      </c:catAx>
      <c:valAx>
        <c:axId val="164559712"/>
        <c:scaling>
          <c:orientation val="minMax"/>
          <c:max val="4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55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'Bas4'!$A$27:$A$36</c:f>
              <c:strCache>
                <c:ptCount val="10"/>
                <c:pt idx="0">
                  <c:v>Adão Link</c:v>
                </c:pt>
                <c:pt idx="1">
                  <c:v>Márcio Dill</c:v>
                </c:pt>
                <c:pt idx="2">
                  <c:v>Carmem Bitdingher</c:v>
                </c:pt>
                <c:pt idx="3">
                  <c:v>Andréa Benke</c:v>
                </c:pt>
                <c:pt idx="4">
                  <c:v>Elisabete Nonnemacher</c:v>
                </c:pt>
                <c:pt idx="5">
                  <c:v>Terezinha Krantz</c:v>
                </c:pt>
                <c:pt idx="6">
                  <c:v>Ana Paula Lopes</c:v>
                </c:pt>
                <c:pt idx="7">
                  <c:v>Tereza Herkert</c:v>
                </c:pt>
                <c:pt idx="8">
                  <c:v>Ana Paula Hinterholz</c:v>
                </c:pt>
                <c:pt idx="9">
                  <c:v>Vera Lúcia Coimbra</c:v>
                </c:pt>
              </c:strCache>
            </c:strRef>
          </c:cat>
          <c:val>
            <c:numRef>
              <c:f>'Bas4'!$C$27:$C$36</c:f>
              <c:numCache>
                <c:formatCode>#,##0.00_ ;\-#,##0.00\ </c:formatCode>
                <c:ptCount val="10"/>
                <c:pt idx="0">
                  <c:v>88169</c:v>
                </c:pt>
                <c:pt idx="1">
                  <c:v>92848</c:v>
                </c:pt>
                <c:pt idx="2">
                  <c:v>108826</c:v>
                </c:pt>
                <c:pt idx="3">
                  <c:v>83505</c:v>
                </c:pt>
                <c:pt idx="4">
                  <c:v>116314</c:v>
                </c:pt>
                <c:pt idx="5">
                  <c:v>50000</c:v>
                </c:pt>
                <c:pt idx="6">
                  <c:v>117802</c:v>
                </c:pt>
                <c:pt idx="7">
                  <c:v>95486</c:v>
                </c:pt>
                <c:pt idx="8">
                  <c:v>116433</c:v>
                </c:pt>
                <c:pt idx="9">
                  <c:v>117237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3021040"/>
        <c:axId val="3430194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'Bas4'!$A$27:$A$36</c15:sqref>
                        </c15:formulaRef>
                      </c:ext>
                    </c:extLst>
                    <c:strCache>
                      <c:ptCount val="10"/>
                      <c:pt idx="0">
                        <c:v>Adão Link</c:v>
                      </c:pt>
                      <c:pt idx="1">
                        <c:v>Márcio Dill</c:v>
                      </c:pt>
                      <c:pt idx="2">
                        <c:v>Carmem Bitdingher</c:v>
                      </c:pt>
                      <c:pt idx="3">
                        <c:v>Andréa Benke</c:v>
                      </c:pt>
                      <c:pt idx="4">
                        <c:v>Elisabete Nonnemacher</c:v>
                      </c:pt>
                      <c:pt idx="5">
                        <c:v>Terezinha Krantz</c:v>
                      </c:pt>
                      <c:pt idx="6">
                        <c:v>Ana Paula Lopes</c:v>
                      </c:pt>
                      <c:pt idx="7">
                        <c:v>Tereza Herkert</c:v>
                      </c:pt>
                      <c:pt idx="8">
                        <c:v>Ana Paula Hinterholz</c:v>
                      </c:pt>
                      <c:pt idx="9">
                        <c:v>Vera Lúcia Coimbra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'Bas4'!$B$27:$B$36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</c15:ser>
            </c15:filteredBarSeries>
          </c:ext>
        </c:extLst>
      </c:barChart>
      <c:catAx>
        <c:axId val="34302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19472"/>
        <c:crosses val="autoZero"/>
        <c:auto val="1"/>
        <c:lblAlgn val="ctr"/>
        <c:lblOffset val="100"/>
        <c:noMultiLvlLbl val="0"/>
      </c:catAx>
      <c:valAx>
        <c:axId val="34301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Inter3!$B$8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Inter3!$A$9:$A$14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Inter3!$B$9:$B$14</c:f>
              <c:numCache>
                <c:formatCode>#,##0.00_ ;\-#,##0.00\ </c:formatCode>
                <c:ptCount val="6"/>
                <c:pt idx="0">
                  <c:v>37108</c:v>
                </c:pt>
                <c:pt idx="1">
                  <c:v>27021</c:v>
                </c:pt>
                <c:pt idx="2">
                  <c:v>25585</c:v>
                </c:pt>
                <c:pt idx="3">
                  <c:v>38267</c:v>
                </c:pt>
                <c:pt idx="4">
                  <c:v>34055</c:v>
                </c:pt>
                <c:pt idx="5">
                  <c:v>33977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3-4A90-B98A-9E2ED9F72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021432"/>
        <c:axId val="343021824"/>
      </c:lineChart>
      <c:catAx>
        <c:axId val="34302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21824"/>
        <c:crosses val="autoZero"/>
        <c:auto val="1"/>
        <c:lblAlgn val="ctr"/>
        <c:lblOffset val="100"/>
        <c:noMultiLvlLbl val="0"/>
      </c:catAx>
      <c:valAx>
        <c:axId val="343021824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2143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Inter3!$B$17</c:f>
              <c:strCache>
                <c:ptCount val="1"/>
                <c:pt idx="0">
                  <c:v>Vendas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3B9-4B98-ADB2-5E705A3A93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3B9-4B98-ADB2-5E705A3A93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3B9-4B98-ADB2-5E705A3A93D5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152-4B3C-B33D-E8B8A978A9C8}"/>
              </c:ext>
            </c:extLst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152-4B3C-B33D-E8B8A978A9C8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Inter3!$A$18:$A$22</c:f>
              <c:strCache>
                <c:ptCount val="5"/>
                <c:pt idx="0">
                  <c:v>Norte</c:v>
                </c:pt>
                <c:pt idx="1">
                  <c:v>Grande Rio</c:v>
                </c:pt>
                <c:pt idx="2">
                  <c:v>Oeste</c:v>
                </c:pt>
                <c:pt idx="3">
                  <c:v>Sul</c:v>
                </c:pt>
                <c:pt idx="4">
                  <c:v>Baixada</c:v>
                </c:pt>
              </c:strCache>
            </c:strRef>
          </c:cat>
          <c:val>
            <c:numRef>
              <c:f>Inter3!$B$18:$B$22</c:f>
              <c:numCache>
                <c:formatCode>#,##0.00_ ;\-#,##0.00\ </c:formatCode>
                <c:ptCount val="5"/>
                <c:pt idx="0">
                  <c:v>84200</c:v>
                </c:pt>
                <c:pt idx="1">
                  <c:v>85279</c:v>
                </c:pt>
                <c:pt idx="2">
                  <c:v>90455</c:v>
                </c:pt>
                <c:pt idx="3">
                  <c:v>84490</c:v>
                </c:pt>
                <c:pt idx="4">
                  <c:v>81784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52-4B3C-B33D-E8B8A978A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solidFill>
            <a:schemeClr val="accent6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Inter3!$C$25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Inter3!$A$26:$A$35</c:f>
              <c:strCache>
                <c:ptCount val="10"/>
                <c:pt idx="0">
                  <c:v>Adão Link</c:v>
                </c:pt>
                <c:pt idx="1">
                  <c:v>Márcio Dill</c:v>
                </c:pt>
                <c:pt idx="2">
                  <c:v>Carmem Bitdingher</c:v>
                </c:pt>
                <c:pt idx="3">
                  <c:v>Andréa Benke</c:v>
                </c:pt>
                <c:pt idx="4">
                  <c:v>Elisabete Nonnemacher</c:v>
                </c:pt>
                <c:pt idx="5">
                  <c:v>Terezinha Krantz</c:v>
                </c:pt>
                <c:pt idx="6">
                  <c:v>Ana Paula Lopes</c:v>
                </c:pt>
                <c:pt idx="7">
                  <c:v>Tereza Herkert</c:v>
                </c:pt>
                <c:pt idx="8">
                  <c:v>Ana Paula Hinterholz</c:v>
                </c:pt>
                <c:pt idx="9">
                  <c:v>Vera Lúcia Coimbra</c:v>
                </c:pt>
              </c:strCache>
            </c:strRef>
          </c:cat>
          <c:val>
            <c:numRef>
              <c:f>Inter3!$C$26:$C$35</c:f>
              <c:numCache>
                <c:formatCode>#,##0.00_ ;\-#,##0.00\ </c:formatCode>
                <c:ptCount val="10"/>
                <c:pt idx="0">
                  <c:v>140299</c:v>
                </c:pt>
                <c:pt idx="1">
                  <c:v>121647</c:v>
                </c:pt>
                <c:pt idx="2">
                  <c:v>125788</c:v>
                </c:pt>
                <c:pt idx="3">
                  <c:v>118327</c:v>
                </c:pt>
                <c:pt idx="4">
                  <c:v>144882</c:v>
                </c:pt>
                <c:pt idx="5">
                  <c:v>141579</c:v>
                </c:pt>
                <c:pt idx="6">
                  <c:v>130313</c:v>
                </c:pt>
                <c:pt idx="7">
                  <c:v>144923</c:v>
                </c:pt>
                <c:pt idx="8">
                  <c:v>117112</c:v>
                </c:pt>
                <c:pt idx="9">
                  <c:v>112954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F7-409E-9C75-FBB30606B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3019080"/>
        <c:axId val="343020648"/>
      </c:barChart>
      <c:catAx>
        <c:axId val="343019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20648"/>
        <c:crosses val="autoZero"/>
        <c:auto val="1"/>
        <c:lblAlgn val="ctr"/>
        <c:lblOffset val="100"/>
        <c:noMultiLvlLbl val="0"/>
      </c:catAx>
      <c:valAx>
        <c:axId val="343020648"/>
        <c:scaling>
          <c:orientation val="minMax"/>
        </c:scaling>
        <c:delete val="0"/>
        <c:axPos val="b"/>
        <c:numFmt formatCode="#,##0.00_ ;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01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Avan4!$B$15:$B$21</c:f>
              <c:numCache>
                <c:formatCode>#,##0</c:formatCode>
                <c:ptCount val="7"/>
                <c:pt idx="0">
                  <c:v>26785</c:v>
                </c:pt>
                <c:pt idx="1">
                  <c:v>25505</c:v>
                </c:pt>
                <c:pt idx="2">
                  <c:v>28400</c:v>
                </c:pt>
                <c:pt idx="3">
                  <c:v>28690</c:v>
                </c:pt>
                <c:pt idx="4">
                  <c:v>25975</c:v>
                </c:pt>
                <c:pt idx="5">
                  <c:v>29455</c:v>
                </c:pt>
                <c:pt idx="6">
                  <c:v>27350</c:v>
                </c:pt>
              </c:numCache>
            </c:numRef>
          </c:val>
        </c:ser>
        <c:ser>
          <c:idx val="5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Avan4!$C$15:$C$21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29455</c:v>
                </c:pt>
                <c:pt idx="6">
                  <c:v>0</c:v>
                </c:pt>
              </c:numCache>
            </c:numRef>
          </c:val>
        </c:ser>
        <c:ser>
          <c:idx val="6"/>
          <c:order val="2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Avan4!$D$15:$D$21</c:f>
              <c:numCache>
                <c:formatCode>General</c:formatCode>
                <c:ptCount val="7"/>
                <c:pt idx="0">
                  <c:v>0</c:v>
                </c:pt>
                <c:pt idx="1">
                  <c:v>25505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0"/>
          <c:order val="3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Avan4!$B$15:$B$21</c:f>
              <c:numCache>
                <c:formatCode>#,##0</c:formatCode>
                <c:ptCount val="7"/>
                <c:pt idx="0">
                  <c:v>26785</c:v>
                </c:pt>
                <c:pt idx="1">
                  <c:v>25505</c:v>
                </c:pt>
                <c:pt idx="2">
                  <c:v>28400</c:v>
                </c:pt>
                <c:pt idx="3">
                  <c:v>28690</c:v>
                </c:pt>
                <c:pt idx="4">
                  <c:v>25975</c:v>
                </c:pt>
                <c:pt idx="5">
                  <c:v>29455</c:v>
                </c:pt>
                <c:pt idx="6">
                  <c:v>27350</c:v>
                </c:pt>
              </c:numCache>
            </c:numRef>
          </c:val>
        </c:ser>
        <c:ser>
          <c:idx val="1"/>
          <c:order val="4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Avan4!$C$15:$C$21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29455</c:v>
                </c:pt>
                <c:pt idx="6">
                  <c:v>0</c:v>
                </c:pt>
              </c:numCache>
            </c:numRef>
          </c:val>
        </c:ser>
        <c:ser>
          <c:idx val="2"/>
          <c:order val="5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delete val="1"/>
            <c:extLst/>
          </c:dLbls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Avan4!$D$15:$D$21</c:f>
              <c:numCache>
                <c:formatCode>General</c:formatCode>
                <c:ptCount val="7"/>
                <c:pt idx="0">
                  <c:v>0</c:v>
                </c:pt>
                <c:pt idx="1">
                  <c:v>25505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6"/>
        <c:overlap val="100"/>
        <c:axId val="453585280"/>
        <c:axId val="453595080"/>
      </c:barChart>
      <c:lineChart>
        <c:grouping val="standard"/>
        <c:varyColors val="0"/>
        <c:ser>
          <c:idx val="3"/>
          <c:order val="6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Avan4!$A$15:$A$21</c:f>
              <c:strCache>
                <c:ptCount val="7"/>
                <c:pt idx="0">
                  <c:v>Aline</c:v>
                </c:pt>
                <c:pt idx="1">
                  <c:v>Álvaro</c:v>
                </c:pt>
                <c:pt idx="2">
                  <c:v>Priscila</c:v>
                </c:pt>
                <c:pt idx="3">
                  <c:v>Débora</c:v>
                </c:pt>
                <c:pt idx="4">
                  <c:v>Leonardo</c:v>
                </c:pt>
                <c:pt idx="5">
                  <c:v>Roberta</c:v>
                </c:pt>
                <c:pt idx="6">
                  <c:v>Rodrigo</c:v>
                </c:pt>
              </c:strCache>
            </c:strRef>
          </c:cat>
          <c:val>
            <c:numRef>
              <c:f>Avan4!$E$15:$E$21</c:f>
              <c:numCache>
                <c:formatCode>#,##0.00_ ;\-#,##0.00\ </c:formatCode>
                <c:ptCount val="7"/>
                <c:pt idx="0">
                  <c:v>22000</c:v>
                </c:pt>
                <c:pt idx="1">
                  <c:v>22000</c:v>
                </c:pt>
                <c:pt idx="2">
                  <c:v>22000</c:v>
                </c:pt>
                <c:pt idx="3">
                  <c:v>22000</c:v>
                </c:pt>
                <c:pt idx="4">
                  <c:v>22000</c:v>
                </c:pt>
                <c:pt idx="5">
                  <c:v>22000</c:v>
                </c:pt>
                <c:pt idx="6">
                  <c:v>22000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802320"/>
        <c:axId val="368804280"/>
      </c:lineChart>
      <c:catAx>
        <c:axId val="45358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595080"/>
        <c:crosses val="autoZero"/>
        <c:auto val="1"/>
        <c:lblAlgn val="ctr"/>
        <c:lblOffset val="100"/>
        <c:noMultiLvlLbl val="0"/>
      </c:catAx>
      <c:valAx>
        <c:axId val="45359508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585280"/>
        <c:crosses val="autoZero"/>
        <c:crossBetween val="between"/>
      </c:valAx>
      <c:valAx>
        <c:axId val="368804280"/>
        <c:scaling>
          <c:orientation val="minMax"/>
        </c:scaling>
        <c:delete val="1"/>
        <c:axPos val="r"/>
        <c:numFmt formatCode="#,##0.00_ ;\-#,##0.00\ " sourceLinked="1"/>
        <c:majorTickMark val="out"/>
        <c:minorTickMark val="none"/>
        <c:tickLblPos val="nextTo"/>
        <c:crossAx val="368802320"/>
        <c:crosses val="max"/>
        <c:crossBetween val="between"/>
      </c:valAx>
      <c:catAx>
        <c:axId val="36880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8042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0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0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0.png"/><Relationship Id="rId4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6</xdr:row>
      <xdr:rowOff>180975</xdr:rowOff>
    </xdr:from>
    <xdr:to>
      <xdr:col>2</xdr:col>
      <xdr:colOff>219873</xdr:colOff>
      <xdr:row>10</xdr:row>
      <xdr:rowOff>154800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1323975"/>
          <a:ext cx="734222" cy="7358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17</xdr:row>
      <xdr:rowOff>150000</xdr:rowOff>
    </xdr:from>
    <xdr:to>
      <xdr:col>2</xdr:col>
      <xdr:colOff>219873</xdr:colOff>
      <xdr:row>21</xdr:row>
      <xdr:rowOff>123825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3388500"/>
          <a:ext cx="734222" cy="7358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12</xdr:row>
      <xdr:rowOff>70238</xdr:rowOff>
    </xdr:from>
    <xdr:to>
      <xdr:col>2</xdr:col>
      <xdr:colOff>221476</xdr:colOff>
      <xdr:row>16</xdr:row>
      <xdr:rowOff>44063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2356238"/>
          <a:ext cx="735825" cy="735825"/>
        </a:xfrm>
        <a:prstGeom prst="rect">
          <a:avLst/>
        </a:prstGeom>
      </xdr:spPr>
    </xdr:pic>
    <xdr:clientData/>
  </xdr:twoCellAnchor>
  <xdr:twoCellAnchor editAs="oneCell">
    <xdr:from>
      <xdr:col>6</xdr:col>
      <xdr:colOff>411900</xdr:colOff>
      <xdr:row>7</xdr:row>
      <xdr:rowOff>97575</xdr:rowOff>
    </xdr:from>
    <xdr:to>
      <xdr:col>9</xdr:col>
      <xdr:colOff>494009</xdr:colOff>
      <xdr:row>11</xdr:row>
      <xdr:rowOff>123825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9500" y="1431075"/>
          <a:ext cx="1910909" cy="7882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180899</xdr:colOff>
      <xdr:row>27</xdr:row>
      <xdr:rowOff>4517</xdr:rowOff>
    </xdr:from>
    <xdr:to>
      <xdr:col>7</xdr:col>
      <xdr:colOff>485774</xdr:colOff>
      <xdr:row>36</xdr:row>
      <xdr:rowOff>97462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499" y="5148017"/>
          <a:ext cx="3962475" cy="1807445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123826</xdr:colOff>
      <xdr:row>12</xdr:row>
      <xdr:rowOff>53588</xdr:rowOff>
    </xdr:from>
    <xdr:to>
      <xdr:col>9</xdr:col>
      <xdr:colOff>357228</xdr:colOff>
      <xdr:row>16</xdr:row>
      <xdr:rowOff>44063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6" y="2339588"/>
          <a:ext cx="843002" cy="752475"/>
        </a:xfrm>
        <a:prstGeom prst="rect">
          <a:avLst/>
        </a:prstGeom>
      </xdr:spPr>
    </xdr:pic>
    <xdr:clientData/>
  </xdr:twoCellAnchor>
  <xdr:oneCellAnchor>
    <xdr:from>
      <xdr:col>1</xdr:col>
      <xdr:colOff>38100</xdr:colOff>
      <xdr:row>1</xdr:row>
      <xdr:rowOff>76200</xdr:rowOff>
    </xdr:from>
    <xdr:ext cx="9691756" cy="892617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647700" y="266700"/>
          <a:ext cx="9691756" cy="892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5000">
              <a:latin typeface="Evogria" panose="02000800000000000000" pitchFamily="2" charset="0"/>
            </a:rPr>
            <a:t>Excel - Entrevista de</a:t>
          </a:r>
          <a:r>
            <a:rPr lang="pt-BR" sz="5000" baseline="0">
              <a:latin typeface="Evogria" panose="02000800000000000000" pitchFamily="2" charset="0"/>
            </a:rPr>
            <a:t> Emprego</a:t>
          </a:r>
          <a:endParaRPr lang="pt-BR" sz="5000">
            <a:latin typeface="Evogria" panose="02000800000000000000" pitchFamily="2" charset="0"/>
          </a:endParaRPr>
        </a:p>
      </xdr:txBody>
    </xdr:sp>
    <xdr:clientData/>
  </xdr:oneCellAnchor>
  <xdr:oneCellAnchor>
    <xdr:from>
      <xdr:col>2</xdr:col>
      <xdr:colOff>200025</xdr:colOff>
      <xdr:row>13</xdr:row>
      <xdr:rowOff>41408</xdr:rowOff>
    </xdr:from>
    <xdr:ext cx="3538213" cy="412485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419225" y="2517908"/>
          <a:ext cx="3538213" cy="412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0" i="0">
              <a:solidFill>
                <a:schemeClr val="tx1"/>
              </a:solidFill>
              <a:effectLst/>
              <a:latin typeface="Evogria" panose="02000800000000000000" pitchFamily="2" charset="0"/>
              <a:ea typeface="+mn-ea"/>
              <a:cs typeface="+mn-cs"/>
            </a:rPr>
            <a:t>/dominandooexcel.com.br</a:t>
          </a:r>
          <a:endParaRPr lang="pt-BR" sz="2000">
            <a:latin typeface="Evogria" panose="02000800000000000000" pitchFamily="2" charset="0"/>
          </a:endParaRPr>
        </a:p>
      </xdr:txBody>
    </xdr:sp>
    <xdr:clientData/>
  </xdr:oneCellAnchor>
  <xdr:oneCellAnchor>
    <xdr:from>
      <xdr:col>2</xdr:col>
      <xdr:colOff>200025</xdr:colOff>
      <xdr:row>18</xdr:row>
      <xdr:rowOff>121170</xdr:rowOff>
    </xdr:from>
    <xdr:ext cx="4715009" cy="41248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19225" y="3550170"/>
          <a:ext cx="4715009" cy="412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0" i="0">
              <a:solidFill>
                <a:schemeClr val="tx1"/>
              </a:solidFill>
              <a:effectLst/>
              <a:latin typeface="Evogria" panose="02000800000000000000" pitchFamily="2" charset="0"/>
              <a:ea typeface="+mn-ea"/>
              <a:cs typeface="+mn-cs"/>
            </a:rPr>
            <a:t>linkedin.com/in/fernando-santoro</a:t>
          </a:r>
          <a:endParaRPr lang="pt-BR" sz="2000">
            <a:latin typeface="Evogria" panose="02000800000000000000" pitchFamily="2" charset="0"/>
          </a:endParaRPr>
        </a:p>
      </xdr:txBody>
    </xdr:sp>
    <xdr:clientData/>
  </xdr:oneCellAnchor>
  <xdr:oneCellAnchor>
    <xdr:from>
      <xdr:col>2</xdr:col>
      <xdr:colOff>200025</xdr:colOff>
      <xdr:row>7</xdr:row>
      <xdr:rowOff>152145</xdr:rowOff>
    </xdr:from>
    <xdr:ext cx="2536400" cy="41248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419225" y="1485645"/>
          <a:ext cx="2536400" cy="412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0" i="0">
              <a:solidFill>
                <a:schemeClr val="tx1"/>
              </a:solidFill>
              <a:effectLst/>
              <a:latin typeface="Evogria" panose="02000800000000000000" pitchFamily="2" charset="0"/>
              <a:ea typeface="+mn-ea"/>
              <a:cs typeface="+mn-cs"/>
            </a:rPr>
            <a:t>/dominandooexcel</a:t>
          </a:r>
          <a:endParaRPr lang="pt-BR" sz="2000">
            <a:latin typeface="Evogria" panose="02000800000000000000" pitchFamily="2" charset="0"/>
          </a:endParaRPr>
        </a:p>
      </xdr:txBody>
    </xdr:sp>
    <xdr:clientData/>
  </xdr:oneCellAnchor>
  <xdr:oneCellAnchor>
    <xdr:from>
      <xdr:col>1</xdr:col>
      <xdr:colOff>152400</xdr:colOff>
      <xdr:row>23</xdr:row>
      <xdr:rowOff>121170</xdr:rowOff>
    </xdr:from>
    <xdr:ext cx="4210768" cy="41248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762000" y="4502670"/>
          <a:ext cx="4210768" cy="412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0" i="0">
              <a:solidFill>
                <a:schemeClr val="tx1"/>
              </a:solidFill>
              <a:effectLst/>
              <a:latin typeface="Evogria" panose="02000800000000000000" pitchFamily="2" charset="0"/>
              <a:ea typeface="+mn-ea"/>
              <a:cs typeface="+mn-cs"/>
            </a:rPr>
            <a:t>www.dominandooexcel.com.br</a:t>
          </a:r>
          <a:endParaRPr lang="pt-BR" sz="2000">
            <a:latin typeface="Evogria" panose="02000800000000000000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6</xdr:row>
          <xdr:rowOff>28575</xdr:rowOff>
        </xdr:from>
        <xdr:to>
          <xdr:col>0</xdr:col>
          <xdr:colOff>809625</xdr:colOff>
          <xdr:row>9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11</xdr:row>
          <xdr:rowOff>9525</xdr:rowOff>
        </xdr:from>
        <xdr:to>
          <xdr:col>1</xdr:col>
          <xdr:colOff>0</xdr:colOff>
          <xdr:row>13</xdr:row>
          <xdr:rowOff>161925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19</xdr:row>
          <xdr:rowOff>0</xdr:rowOff>
        </xdr:from>
        <xdr:to>
          <xdr:col>1</xdr:col>
          <xdr:colOff>600075</xdr:colOff>
          <xdr:row>23</xdr:row>
          <xdr:rowOff>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462918</xdr:colOff>
      <xdr:row>2</xdr:row>
      <xdr:rowOff>121921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510543</xdr:colOff>
      <xdr:row>2</xdr:row>
      <xdr:rowOff>121921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424818</xdr:colOff>
      <xdr:row>2</xdr:row>
      <xdr:rowOff>121921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537482</xdr:colOff>
      <xdr:row>7</xdr:row>
      <xdr:rowOff>321469</xdr:rowOff>
    </xdr:from>
    <xdr:to>
      <xdr:col>14</xdr:col>
      <xdr:colOff>11907</xdr:colOff>
      <xdr:row>24</xdr:row>
      <xdr:rowOff>35719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424818</xdr:colOff>
      <xdr:row>2</xdr:row>
      <xdr:rowOff>121921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8</xdr:row>
      <xdr:rowOff>23812</xdr:rowOff>
    </xdr:from>
    <xdr:to>
      <xdr:col>7</xdr:col>
      <xdr:colOff>723900</xdr:colOff>
      <xdr:row>24</xdr:row>
      <xdr:rowOff>23812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123824</xdr:colOff>
      <xdr:row>24</xdr:row>
      <xdr:rowOff>11906</xdr:rowOff>
    </xdr:from>
    <xdr:to>
      <xdr:col>12</xdr:col>
      <xdr:colOff>390524</xdr:colOff>
      <xdr:row>37</xdr:row>
      <xdr:rowOff>83343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529593</xdr:colOff>
      <xdr:row>2</xdr:row>
      <xdr:rowOff>121921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377193</xdr:colOff>
      <xdr:row>2</xdr:row>
      <xdr:rowOff>121921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424818</xdr:colOff>
      <xdr:row>2</xdr:row>
      <xdr:rowOff>121921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7</xdr:row>
      <xdr:rowOff>9524</xdr:rowOff>
    </xdr:from>
    <xdr:to>
      <xdr:col>7</xdr:col>
      <xdr:colOff>695325</xdr:colOff>
      <xdr:row>23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100012</xdr:colOff>
      <xdr:row>7</xdr:row>
      <xdr:rowOff>19050</xdr:rowOff>
    </xdr:from>
    <xdr:to>
      <xdr:col>14</xdr:col>
      <xdr:colOff>247650</xdr:colOff>
      <xdr:row>23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147636</xdr:colOff>
      <xdr:row>23</xdr:row>
      <xdr:rowOff>200025</xdr:rowOff>
    </xdr:from>
    <xdr:to>
      <xdr:col>14</xdr:col>
      <xdr:colOff>257174</xdr:colOff>
      <xdr:row>36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348618</xdr:colOff>
      <xdr:row>2</xdr:row>
      <xdr:rowOff>121921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405768</xdr:colOff>
      <xdr:row>2</xdr:row>
      <xdr:rowOff>121921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462918</xdr:colOff>
      <xdr:row>2</xdr:row>
      <xdr:rowOff>121921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58106</xdr:colOff>
      <xdr:row>2</xdr:row>
      <xdr:rowOff>121921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100968</xdr:colOff>
      <xdr:row>2</xdr:row>
      <xdr:rowOff>121921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0643" cy="502921"/>
        </a:xfrm>
        <a:prstGeom prst="rect">
          <a:avLst/>
        </a:prstGeom>
      </xdr:spPr>
    </xdr:pic>
    <xdr:clientData/>
  </xdr:twoCellAnchor>
  <xdr:twoCellAnchor editAs="oneCell">
    <xdr:from>
      <xdr:col>9</xdr:col>
      <xdr:colOff>402431</xdr:colOff>
      <xdr:row>9</xdr:row>
      <xdr:rowOff>145256</xdr:rowOff>
    </xdr:from>
    <xdr:to>
      <xdr:col>19</xdr:col>
      <xdr:colOff>514349</xdr:colOff>
      <xdr:row>26</xdr:row>
      <xdr:rowOff>116681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0587" y="1859756"/>
          <a:ext cx="6291262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23813</xdr:rowOff>
    </xdr:from>
    <xdr:to>
      <xdr:col>6</xdr:col>
      <xdr:colOff>428624</xdr:colOff>
      <xdr:row>26</xdr:row>
      <xdr:rowOff>139303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ANUEL" refreshedDate="43480.737082870372" createdVersion="5" refreshedVersion="5" minRefreshableVersion="3" recordCount="4592">
  <cacheSource type="worksheet">
    <worksheetSource ref="A1:H4593" sheet="Base de dados"/>
  </cacheSource>
  <cacheFields count="8">
    <cacheField name="Data da Venda" numFmtId="14">
      <sharedItems containsSemiMixedTypes="0" containsNonDate="0" containsDate="1" containsString="0" minDate="2013-01-05T00:00:00" maxDate="2013-07-01T00:00:00"/>
    </cacheField>
    <cacheField name="Num Pedido" numFmtId="3">
      <sharedItems containsSemiMixedTypes="0" containsString="0" containsNumber="1" containsInteger="1" minValue="10127" maxValue="14718"/>
    </cacheField>
    <cacheField name="Data da Entrega" numFmtId="14">
      <sharedItems containsSemiMixedTypes="0" containsNonDate="0" containsDate="1" containsString="0" minDate="2013-01-06T00:00:00" maxDate="2013-07-06T00:00:00"/>
    </cacheField>
    <cacheField name="Produto" numFmtId="0">
      <sharedItems/>
    </cacheField>
    <cacheField name="Vendedor" numFmtId="0">
      <sharedItems count="7">
        <s v="Aline"/>
        <s v="Álvaro"/>
        <s v="Priscila"/>
        <s v="Débora"/>
        <s v="Leonardo"/>
        <s v="Roberta"/>
        <s v="Rodrigo"/>
      </sharedItems>
    </cacheField>
    <cacheField name="Bairro Entrega" numFmtId="0">
      <sharedItems/>
    </cacheField>
    <cacheField name="Total do Pedido" numFmtId="0">
      <sharedItems containsSemiMixedTypes="0" containsString="0" containsNumber="1" containsInteger="1" minValue="85" maxValue="565"/>
    </cacheField>
    <cacheField name="MesAbrev" numFmtId="0">
      <sharedItems count="6">
        <s v="jan"/>
        <s v="fev"/>
        <s v="mar"/>
        <s v="abr"/>
        <s v="mai"/>
        <s v="ju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92">
  <r>
    <d v="2013-01-05T00:00:00"/>
    <n v="10127"/>
    <d v="2013-01-06T00:00:00"/>
    <s v="Alfa"/>
    <x v="0"/>
    <s v="Tijuca"/>
    <n v="325"/>
    <x v="0"/>
  </r>
  <r>
    <d v="2013-01-05T00:00:00"/>
    <n v="10128"/>
    <d v="2013-01-06T00:00:00"/>
    <s v="Omega"/>
    <x v="1"/>
    <s v="Tijuca"/>
    <n v="145"/>
    <x v="0"/>
  </r>
  <r>
    <d v="2013-01-05T00:00:00"/>
    <n v="10129"/>
    <d v="2013-01-06T00:00:00"/>
    <s v="Beta"/>
    <x v="2"/>
    <s v="Copacabana"/>
    <n v="400"/>
    <x v="0"/>
  </r>
  <r>
    <d v="2013-01-05T00:00:00"/>
    <n v="10130"/>
    <d v="2013-01-06T00:00:00"/>
    <s v="Delta"/>
    <x v="3"/>
    <s v="Centro"/>
    <n v="190"/>
    <x v="0"/>
  </r>
  <r>
    <d v="2013-01-05T00:00:00"/>
    <n v="10131"/>
    <d v="2013-01-06T00:00:00"/>
    <s v="Alfa"/>
    <x v="4"/>
    <s v="Vila Isabel"/>
    <n v="325"/>
    <x v="0"/>
  </r>
  <r>
    <d v="2013-01-05T00:00:00"/>
    <n v="10132"/>
    <d v="2013-01-06T00:00:00"/>
    <s v="Alfa"/>
    <x v="5"/>
    <s v="Grajaú"/>
    <n v="325"/>
    <x v="0"/>
  </r>
  <r>
    <d v="2013-01-05T00:00:00"/>
    <n v="10133"/>
    <d v="2013-01-06T00:00:00"/>
    <s v="Omega"/>
    <x v="6"/>
    <s v="Leblon"/>
    <n v="205"/>
    <x v="0"/>
  </r>
  <r>
    <d v="2013-01-05T00:00:00"/>
    <n v="10134"/>
    <d v="2013-01-06T00:00:00"/>
    <s v="Omega"/>
    <x v="1"/>
    <s v="Vila Isabel"/>
    <n v="205"/>
    <x v="0"/>
  </r>
  <r>
    <d v="2013-01-05T00:00:00"/>
    <n v="10135"/>
    <d v="2013-01-06T00:00:00"/>
    <s v="Alfa"/>
    <x v="2"/>
    <s v="Vila Isabel"/>
    <n v="475"/>
    <x v="0"/>
  </r>
  <r>
    <d v="2013-01-05T00:00:00"/>
    <n v="10136"/>
    <d v="2013-01-06T00:00:00"/>
    <s v="Alfa"/>
    <x v="6"/>
    <s v="Tijuca"/>
    <n v="325"/>
    <x v="0"/>
  </r>
  <r>
    <d v="2013-01-05T00:00:00"/>
    <n v="10137"/>
    <d v="2013-01-06T00:00:00"/>
    <s v="Beta"/>
    <x v="3"/>
    <s v="Meier"/>
    <n v="150"/>
    <x v="0"/>
  </r>
  <r>
    <d v="2013-01-05T00:00:00"/>
    <n v="10138"/>
    <d v="2013-01-06T00:00:00"/>
    <s v="Alfa"/>
    <x v="6"/>
    <s v="Centro"/>
    <n v="480"/>
    <x v="0"/>
  </r>
  <r>
    <d v="2013-01-05T00:00:00"/>
    <n v="10139"/>
    <d v="2013-01-06T00:00:00"/>
    <s v="Alfa"/>
    <x v="3"/>
    <s v="Meier"/>
    <n v="175"/>
    <x v="0"/>
  </r>
  <r>
    <d v="2013-01-05T00:00:00"/>
    <n v="10140"/>
    <d v="2013-01-06T00:00:00"/>
    <s v="Alfa"/>
    <x v="6"/>
    <s v="Meier"/>
    <n v="325"/>
    <x v="0"/>
  </r>
  <r>
    <d v="2013-01-05T00:00:00"/>
    <n v="10141"/>
    <d v="2013-01-06T00:00:00"/>
    <s v="Gama"/>
    <x v="2"/>
    <s v="Grajaú"/>
    <n v="375"/>
    <x v="0"/>
  </r>
  <r>
    <d v="2013-01-05T00:00:00"/>
    <n v="10142"/>
    <d v="2013-01-06T00:00:00"/>
    <s v="Gama"/>
    <x v="1"/>
    <s v="Grajaú"/>
    <n v="550"/>
    <x v="0"/>
  </r>
  <r>
    <d v="2013-01-05T00:00:00"/>
    <n v="10143"/>
    <d v="2013-01-06T00:00:00"/>
    <s v="Beta"/>
    <x v="4"/>
    <s v="Leblon"/>
    <n v="400"/>
    <x v="0"/>
  </r>
  <r>
    <d v="2013-01-05T00:00:00"/>
    <n v="10144"/>
    <d v="2013-01-06T00:00:00"/>
    <s v="Delta"/>
    <x v="0"/>
    <s v="Tijuca"/>
    <n v="185"/>
    <x v="0"/>
  </r>
  <r>
    <d v="2013-01-05T00:00:00"/>
    <n v="10145"/>
    <d v="2013-01-06T00:00:00"/>
    <s v="Beta"/>
    <x v="1"/>
    <s v="Centro"/>
    <n v="280"/>
    <x v="0"/>
  </r>
  <r>
    <d v="2013-01-05T00:00:00"/>
    <n v="10146"/>
    <d v="2013-01-06T00:00:00"/>
    <s v="Alfa"/>
    <x v="4"/>
    <s v="Grajaú"/>
    <n v="475"/>
    <x v="0"/>
  </r>
  <r>
    <d v="2013-01-05T00:00:00"/>
    <n v="10147"/>
    <d v="2013-01-06T00:00:00"/>
    <s v="Gama"/>
    <x v="2"/>
    <s v="Copacabana"/>
    <n v="200"/>
    <x v="0"/>
  </r>
  <r>
    <d v="2013-01-05T00:00:00"/>
    <n v="10148"/>
    <d v="2013-01-06T00:00:00"/>
    <s v="Gama"/>
    <x v="2"/>
    <s v="Leblon"/>
    <n v="550"/>
    <x v="0"/>
  </r>
  <r>
    <d v="2013-01-05T00:00:00"/>
    <n v="10149"/>
    <d v="2013-01-06T00:00:00"/>
    <s v="Gama"/>
    <x v="6"/>
    <s v="Centro"/>
    <n v="205"/>
    <x v="0"/>
  </r>
  <r>
    <d v="2013-01-05T00:00:00"/>
    <n v="10150"/>
    <d v="2013-01-06T00:00:00"/>
    <s v="Gama"/>
    <x v="3"/>
    <s v="Ipanema"/>
    <n v="550"/>
    <x v="0"/>
  </r>
  <r>
    <d v="2013-01-05T00:00:00"/>
    <n v="10151"/>
    <d v="2013-01-06T00:00:00"/>
    <s v="Beta"/>
    <x v="5"/>
    <s v="Campo Grande"/>
    <n v="415"/>
    <x v="0"/>
  </r>
  <r>
    <d v="2013-01-05T00:00:00"/>
    <n v="10152"/>
    <d v="2013-01-06T00:00:00"/>
    <s v="Gama"/>
    <x v="3"/>
    <s v="Tijuca"/>
    <n v="550"/>
    <x v="0"/>
  </r>
  <r>
    <d v="2013-01-05T00:00:00"/>
    <n v="10153"/>
    <d v="2013-01-06T00:00:00"/>
    <s v="Delta"/>
    <x v="3"/>
    <s v="Grajaú"/>
    <n v="185"/>
    <x v="0"/>
  </r>
  <r>
    <d v="2013-01-05T00:00:00"/>
    <n v="10154"/>
    <d v="2013-01-06T00:00:00"/>
    <s v="Gama"/>
    <x v="3"/>
    <s v="Leblon"/>
    <n v="550"/>
    <x v="0"/>
  </r>
  <r>
    <d v="2013-01-05T00:00:00"/>
    <n v="10155"/>
    <d v="2013-01-06T00:00:00"/>
    <s v="Alfa"/>
    <x v="2"/>
    <s v="Meier"/>
    <n v="325"/>
    <x v="0"/>
  </r>
  <r>
    <d v="2013-01-05T00:00:00"/>
    <n v="10156"/>
    <d v="2013-01-06T00:00:00"/>
    <s v="Beta"/>
    <x v="0"/>
    <s v="Madureira"/>
    <n v="405"/>
    <x v="0"/>
  </r>
  <r>
    <d v="2013-01-05T00:00:00"/>
    <n v="10157"/>
    <d v="2013-01-06T00:00:00"/>
    <s v="Omega"/>
    <x v="2"/>
    <s v="Madureira"/>
    <n v="90"/>
    <x v="0"/>
  </r>
  <r>
    <d v="2013-01-05T00:00:00"/>
    <n v="10158"/>
    <d v="2013-01-06T00:00:00"/>
    <s v="Omega"/>
    <x v="0"/>
    <s v="Centro"/>
    <n v="150"/>
    <x v="0"/>
  </r>
  <r>
    <d v="2013-01-06T00:00:00"/>
    <n v="10159"/>
    <d v="2013-01-06T00:00:00"/>
    <s v="Beta"/>
    <x v="4"/>
    <s v="Grajaú"/>
    <n v="150"/>
    <x v="0"/>
  </r>
  <r>
    <d v="2013-01-06T00:00:00"/>
    <n v="10160"/>
    <d v="2013-01-06T00:00:00"/>
    <s v="Delta"/>
    <x v="3"/>
    <s v="Meier"/>
    <n v="185"/>
    <x v="0"/>
  </r>
  <r>
    <d v="2013-01-06T00:00:00"/>
    <n v="10161"/>
    <d v="2013-01-06T00:00:00"/>
    <s v="Beta"/>
    <x v="3"/>
    <s v="Campo Grande"/>
    <n v="165"/>
    <x v="0"/>
  </r>
  <r>
    <d v="2013-01-06T00:00:00"/>
    <n v="10162"/>
    <d v="2013-01-06T00:00:00"/>
    <s v="Gama"/>
    <x v="3"/>
    <s v="Leblon"/>
    <n v="200"/>
    <x v="0"/>
  </r>
  <r>
    <d v="2013-01-06T00:00:00"/>
    <n v="10163"/>
    <d v="2013-01-06T00:00:00"/>
    <s v="Alfa"/>
    <x v="6"/>
    <s v="Tijuca"/>
    <n v="325"/>
    <x v="0"/>
  </r>
  <r>
    <d v="2013-01-06T00:00:00"/>
    <n v="10164"/>
    <d v="2013-01-06T00:00:00"/>
    <s v="Omega"/>
    <x v="5"/>
    <s v="Madureira"/>
    <n v="90"/>
    <x v="0"/>
  </r>
  <r>
    <d v="2013-01-06T00:00:00"/>
    <n v="10165"/>
    <d v="2013-01-06T00:00:00"/>
    <s v="Gama"/>
    <x v="0"/>
    <s v="Copacabana"/>
    <n v="375"/>
    <x v="0"/>
  </r>
  <r>
    <d v="2013-01-06T00:00:00"/>
    <n v="10166"/>
    <d v="2013-01-06T00:00:00"/>
    <s v="Gama"/>
    <x v="5"/>
    <s v="Ipanema"/>
    <n v="375"/>
    <x v="0"/>
  </r>
  <r>
    <d v="2013-01-06T00:00:00"/>
    <n v="10167"/>
    <d v="2013-01-06T00:00:00"/>
    <s v="Omega"/>
    <x v="6"/>
    <s v="Centro"/>
    <n v="150"/>
    <x v="0"/>
  </r>
  <r>
    <d v="2013-01-06T00:00:00"/>
    <n v="10168"/>
    <d v="2013-01-06T00:00:00"/>
    <s v="Delta"/>
    <x v="4"/>
    <s v="Meier"/>
    <n v="185"/>
    <x v="0"/>
  </r>
  <r>
    <d v="2013-01-06T00:00:00"/>
    <n v="10169"/>
    <d v="2013-01-06T00:00:00"/>
    <s v="Alfa"/>
    <x v="4"/>
    <s v="Campo Grande"/>
    <n v="340"/>
    <x v="0"/>
  </r>
  <r>
    <d v="2013-01-06T00:00:00"/>
    <n v="10170"/>
    <d v="2013-01-06T00:00:00"/>
    <s v="Delta"/>
    <x v="3"/>
    <s v="Meier"/>
    <n v="185"/>
    <x v="0"/>
  </r>
  <r>
    <d v="2013-01-06T00:00:00"/>
    <n v="10171"/>
    <d v="2013-01-06T00:00:00"/>
    <s v="Gama"/>
    <x v="3"/>
    <s v="Campo Grande"/>
    <n v="215"/>
    <x v="0"/>
  </r>
  <r>
    <d v="2013-01-06T00:00:00"/>
    <n v="10172"/>
    <d v="2013-01-06T00:00:00"/>
    <s v="Gama"/>
    <x v="1"/>
    <s v="Madureira"/>
    <n v="555"/>
    <x v="0"/>
  </r>
  <r>
    <d v="2013-01-06T00:00:00"/>
    <n v="10173"/>
    <d v="2013-01-06T00:00:00"/>
    <s v="Delta"/>
    <x v="5"/>
    <s v="Copacabana"/>
    <n v="265"/>
    <x v="0"/>
  </r>
  <r>
    <d v="2013-01-06T00:00:00"/>
    <n v="10174"/>
    <d v="2013-01-06T00:00:00"/>
    <s v="Alfa"/>
    <x v="4"/>
    <s v="Leblon"/>
    <n v="175"/>
    <x v="0"/>
  </r>
  <r>
    <d v="2013-01-06T00:00:00"/>
    <n v="10175"/>
    <d v="2013-01-06T00:00:00"/>
    <s v="Delta"/>
    <x v="2"/>
    <s v="Leblon"/>
    <n v="265"/>
    <x v="0"/>
  </r>
  <r>
    <d v="2013-01-06T00:00:00"/>
    <n v="10176"/>
    <d v="2013-01-06T00:00:00"/>
    <s v="Gama"/>
    <x v="1"/>
    <s v="Tijuca"/>
    <n v="375"/>
    <x v="0"/>
  </r>
  <r>
    <d v="2013-01-06T00:00:00"/>
    <n v="10177"/>
    <d v="2013-01-06T00:00:00"/>
    <s v="Omega"/>
    <x v="5"/>
    <s v="Centro"/>
    <n v="90"/>
    <x v="0"/>
  </r>
  <r>
    <d v="2013-01-06T00:00:00"/>
    <n v="10178"/>
    <d v="2013-01-06T00:00:00"/>
    <s v="Omega"/>
    <x v="4"/>
    <s v="Grajaú"/>
    <n v="145"/>
    <x v="0"/>
  </r>
  <r>
    <d v="2013-01-07T00:00:00"/>
    <n v="10179"/>
    <d v="2013-01-07T00:00:00"/>
    <s v="Alfa"/>
    <x v="2"/>
    <s v="Grajaú"/>
    <n v="475"/>
    <x v="0"/>
  </r>
  <r>
    <d v="2013-01-07T00:00:00"/>
    <n v="10180"/>
    <d v="2013-01-07T00:00:00"/>
    <s v="Gama"/>
    <x v="6"/>
    <s v="Vila Isabel"/>
    <n v="200"/>
    <x v="0"/>
  </r>
  <r>
    <d v="2013-01-07T00:00:00"/>
    <n v="10181"/>
    <d v="2013-01-07T00:00:00"/>
    <s v="Alfa"/>
    <x v="1"/>
    <s v="Grajaú"/>
    <n v="175"/>
    <x v="0"/>
  </r>
  <r>
    <d v="2013-01-07T00:00:00"/>
    <n v="10182"/>
    <d v="2013-01-07T00:00:00"/>
    <s v="Alfa"/>
    <x v="5"/>
    <s v="Leblon"/>
    <n v="175"/>
    <x v="0"/>
  </r>
  <r>
    <d v="2013-01-07T00:00:00"/>
    <n v="10183"/>
    <d v="2013-01-07T00:00:00"/>
    <s v="Delta"/>
    <x v="4"/>
    <s v="Grajaú"/>
    <n v="265"/>
    <x v="0"/>
  </r>
  <r>
    <d v="2013-01-07T00:00:00"/>
    <n v="10184"/>
    <d v="2013-01-07T00:00:00"/>
    <s v="Omega"/>
    <x v="1"/>
    <s v="Tijuca"/>
    <n v="85"/>
    <x v="0"/>
  </r>
  <r>
    <d v="2013-01-07T00:00:00"/>
    <n v="10185"/>
    <d v="2013-01-07T00:00:00"/>
    <s v="Beta"/>
    <x v="1"/>
    <s v="Centro"/>
    <n v="155"/>
    <x v="0"/>
  </r>
  <r>
    <d v="2013-01-07T00:00:00"/>
    <n v="10186"/>
    <d v="2013-01-07T00:00:00"/>
    <s v="Delta"/>
    <x v="5"/>
    <s v="Leblon"/>
    <n v="185"/>
    <x v="0"/>
  </r>
  <r>
    <d v="2013-01-07T00:00:00"/>
    <n v="10187"/>
    <d v="2013-01-07T00:00:00"/>
    <s v="Delta"/>
    <x v="2"/>
    <s v="Vila Isabel"/>
    <n v="185"/>
    <x v="0"/>
  </r>
  <r>
    <d v="2013-01-07T00:00:00"/>
    <n v="10188"/>
    <d v="2013-01-07T00:00:00"/>
    <s v="Alfa"/>
    <x v="5"/>
    <s v="Grajaú"/>
    <n v="175"/>
    <x v="0"/>
  </r>
  <r>
    <d v="2013-01-07T00:00:00"/>
    <n v="10189"/>
    <d v="2013-01-07T00:00:00"/>
    <s v="Beta"/>
    <x v="3"/>
    <s v="Tijuca"/>
    <n v="400"/>
    <x v="0"/>
  </r>
  <r>
    <d v="2013-01-07T00:00:00"/>
    <n v="10190"/>
    <d v="2013-01-07T00:00:00"/>
    <s v="Beta"/>
    <x v="1"/>
    <s v="Madureira"/>
    <n v="155"/>
    <x v="0"/>
  </r>
  <r>
    <d v="2013-01-07T00:00:00"/>
    <n v="10191"/>
    <d v="2013-01-07T00:00:00"/>
    <s v="Alfa"/>
    <x v="5"/>
    <s v="Copacabana"/>
    <n v="325"/>
    <x v="0"/>
  </r>
  <r>
    <d v="2013-01-07T00:00:00"/>
    <n v="10192"/>
    <d v="2013-01-07T00:00:00"/>
    <s v="Delta"/>
    <x v="5"/>
    <s v="Campo Grande"/>
    <n v="120"/>
    <x v="0"/>
  </r>
  <r>
    <d v="2013-01-07T00:00:00"/>
    <n v="10193"/>
    <d v="2013-01-07T00:00:00"/>
    <s v="Alfa"/>
    <x v="1"/>
    <s v="Madureira"/>
    <n v="480"/>
    <x v="0"/>
  </r>
  <r>
    <d v="2013-01-07T00:00:00"/>
    <n v="10194"/>
    <d v="2013-01-07T00:00:00"/>
    <s v="Gama"/>
    <x v="1"/>
    <s v="Copacabana"/>
    <n v="200"/>
    <x v="0"/>
  </r>
  <r>
    <d v="2013-01-07T00:00:00"/>
    <n v="10195"/>
    <d v="2013-01-07T00:00:00"/>
    <s v="Alfa"/>
    <x v="2"/>
    <s v="Campo Grande"/>
    <n v="340"/>
    <x v="0"/>
  </r>
  <r>
    <d v="2013-01-07T00:00:00"/>
    <n v="10196"/>
    <d v="2013-01-07T00:00:00"/>
    <s v="Beta"/>
    <x v="3"/>
    <s v="Meier"/>
    <n v="400"/>
    <x v="0"/>
  </r>
  <r>
    <d v="2013-01-07T00:00:00"/>
    <n v="10197"/>
    <d v="2013-01-07T00:00:00"/>
    <s v="Beta"/>
    <x v="3"/>
    <s v="Tijuca"/>
    <n v="150"/>
    <x v="0"/>
  </r>
  <r>
    <d v="2013-01-07T00:00:00"/>
    <n v="10198"/>
    <d v="2013-01-07T00:00:00"/>
    <s v="Beta"/>
    <x v="3"/>
    <s v="Grajaú"/>
    <n v="150"/>
    <x v="0"/>
  </r>
  <r>
    <d v="2013-01-07T00:00:00"/>
    <n v="10199"/>
    <d v="2013-01-07T00:00:00"/>
    <s v="Delta"/>
    <x v="1"/>
    <s v="Leblon"/>
    <n v="185"/>
    <x v="0"/>
  </r>
  <r>
    <d v="2013-01-07T00:00:00"/>
    <n v="10200"/>
    <d v="2013-01-07T00:00:00"/>
    <s v="Alfa"/>
    <x v="0"/>
    <s v="Meier"/>
    <n v="175"/>
    <x v="0"/>
  </r>
  <r>
    <d v="2013-01-07T00:00:00"/>
    <n v="10201"/>
    <d v="2013-01-07T00:00:00"/>
    <s v="Omega"/>
    <x v="3"/>
    <s v="Madureira"/>
    <n v="210"/>
    <x v="0"/>
  </r>
  <r>
    <d v="2013-01-07T00:00:00"/>
    <n v="10202"/>
    <d v="2013-01-07T00:00:00"/>
    <s v="Beta"/>
    <x v="3"/>
    <s v="Leblon"/>
    <n v="150"/>
    <x v="0"/>
  </r>
  <r>
    <d v="2013-01-07T00:00:00"/>
    <n v="10203"/>
    <d v="2013-01-07T00:00:00"/>
    <s v="Alfa"/>
    <x v="6"/>
    <s v="Campo Grande"/>
    <n v="490"/>
    <x v="0"/>
  </r>
  <r>
    <d v="2013-01-08T00:00:00"/>
    <n v="10204"/>
    <d v="2013-01-08T00:00:00"/>
    <s v="Delta"/>
    <x v="1"/>
    <s v="Ipanema"/>
    <n v="105"/>
    <x v="0"/>
  </r>
  <r>
    <d v="2013-01-08T00:00:00"/>
    <n v="10205"/>
    <d v="2013-01-08T00:00:00"/>
    <s v="Alfa"/>
    <x v="5"/>
    <s v="Ipanema"/>
    <n v="175"/>
    <x v="0"/>
  </r>
  <r>
    <d v="2013-01-08T00:00:00"/>
    <n v="10206"/>
    <d v="2013-01-08T00:00:00"/>
    <s v="Omega"/>
    <x v="3"/>
    <s v="Grajaú"/>
    <n v="205"/>
    <x v="0"/>
  </r>
  <r>
    <d v="2013-01-08T00:00:00"/>
    <n v="10207"/>
    <d v="2013-01-08T00:00:00"/>
    <s v="Gama"/>
    <x v="2"/>
    <s v="Ipanema"/>
    <n v="375"/>
    <x v="0"/>
  </r>
  <r>
    <d v="2013-01-08T00:00:00"/>
    <n v="10208"/>
    <d v="2013-01-08T00:00:00"/>
    <s v="Beta"/>
    <x v="0"/>
    <s v="Copacabana"/>
    <n v="275"/>
    <x v="0"/>
  </r>
  <r>
    <d v="2013-01-08T00:00:00"/>
    <n v="10209"/>
    <d v="2013-01-08T00:00:00"/>
    <s v="Delta"/>
    <x v="6"/>
    <s v="Madureira"/>
    <n v="190"/>
    <x v="0"/>
  </r>
  <r>
    <d v="2013-01-08T00:00:00"/>
    <n v="10210"/>
    <d v="2013-01-08T00:00:00"/>
    <s v="Alfa"/>
    <x v="6"/>
    <s v="Centro"/>
    <n v="480"/>
    <x v="0"/>
  </r>
  <r>
    <d v="2013-01-08T00:00:00"/>
    <n v="10211"/>
    <d v="2013-01-08T00:00:00"/>
    <s v="Delta"/>
    <x v="0"/>
    <s v="Copacabana"/>
    <n v="105"/>
    <x v="0"/>
  </r>
  <r>
    <d v="2013-01-08T00:00:00"/>
    <n v="10212"/>
    <d v="2013-01-08T00:00:00"/>
    <s v="Beta"/>
    <x v="6"/>
    <s v="Madureira"/>
    <n v="405"/>
    <x v="0"/>
  </r>
  <r>
    <d v="2013-01-08T00:00:00"/>
    <n v="10213"/>
    <d v="2013-01-08T00:00:00"/>
    <s v="Beta"/>
    <x v="3"/>
    <s v="Tijuca"/>
    <n v="400"/>
    <x v="0"/>
  </r>
  <r>
    <d v="2013-01-08T00:00:00"/>
    <n v="10214"/>
    <d v="2013-01-08T00:00:00"/>
    <s v="Omega"/>
    <x v="6"/>
    <s v="Vila Isabel"/>
    <n v="85"/>
    <x v="0"/>
  </r>
  <r>
    <d v="2013-01-08T00:00:00"/>
    <n v="10215"/>
    <d v="2013-01-08T00:00:00"/>
    <s v="Beta"/>
    <x v="1"/>
    <s v="Copacabana"/>
    <n v="400"/>
    <x v="0"/>
  </r>
  <r>
    <d v="2013-01-08T00:00:00"/>
    <n v="10216"/>
    <d v="2013-01-08T00:00:00"/>
    <s v="Omega"/>
    <x v="4"/>
    <s v="Centro"/>
    <n v="90"/>
    <x v="0"/>
  </r>
  <r>
    <d v="2013-01-08T00:00:00"/>
    <n v="10217"/>
    <d v="2013-01-08T00:00:00"/>
    <s v="Beta"/>
    <x v="0"/>
    <s v="Vila Isabel"/>
    <n v="275"/>
    <x v="0"/>
  </r>
  <r>
    <d v="2013-01-08T00:00:00"/>
    <n v="10218"/>
    <d v="2013-01-08T00:00:00"/>
    <s v="Alfa"/>
    <x v="3"/>
    <s v="Ipanema"/>
    <n v="475"/>
    <x v="0"/>
  </r>
  <r>
    <d v="2013-01-08T00:00:00"/>
    <n v="10219"/>
    <d v="2013-01-08T00:00:00"/>
    <s v="Omega"/>
    <x v="6"/>
    <s v="Copacabana"/>
    <n v="205"/>
    <x v="0"/>
  </r>
  <r>
    <d v="2013-01-08T00:00:00"/>
    <n v="10220"/>
    <d v="2013-01-08T00:00:00"/>
    <s v="Beta"/>
    <x v="5"/>
    <s v="Leblon"/>
    <n v="275"/>
    <x v="0"/>
  </r>
  <r>
    <d v="2013-01-08T00:00:00"/>
    <n v="10221"/>
    <d v="2013-01-08T00:00:00"/>
    <s v="Delta"/>
    <x v="4"/>
    <s v="Meier"/>
    <n v="185"/>
    <x v="0"/>
  </r>
  <r>
    <d v="2013-01-08T00:00:00"/>
    <n v="10222"/>
    <d v="2013-01-08T00:00:00"/>
    <s v="Beta"/>
    <x v="3"/>
    <s v="Meier"/>
    <n v="275"/>
    <x v="0"/>
  </r>
  <r>
    <d v="2013-01-08T00:00:00"/>
    <n v="10223"/>
    <d v="2013-01-08T00:00:00"/>
    <s v="Alfa"/>
    <x v="6"/>
    <s v="Copacabana"/>
    <n v="475"/>
    <x v="0"/>
  </r>
  <r>
    <d v="2013-01-08T00:00:00"/>
    <n v="10224"/>
    <d v="2013-01-08T00:00:00"/>
    <s v="Gama"/>
    <x v="5"/>
    <s v="Leblon"/>
    <n v="550"/>
    <x v="0"/>
  </r>
  <r>
    <d v="2013-01-08T00:00:00"/>
    <n v="10225"/>
    <d v="2013-01-08T00:00:00"/>
    <s v="Omega"/>
    <x v="2"/>
    <s v="Copacabana"/>
    <n v="205"/>
    <x v="0"/>
  </r>
  <r>
    <d v="2013-01-08T00:00:00"/>
    <n v="10226"/>
    <d v="2013-01-08T00:00:00"/>
    <s v="Alfa"/>
    <x v="4"/>
    <s v="Grajaú"/>
    <n v="475"/>
    <x v="0"/>
  </r>
  <r>
    <d v="2013-01-09T00:00:00"/>
    <n v="10227"/>
    <d v="2013-01-09T00:00:00"/>
    <s v="Alfa"/>
    <x v="4"/>
    <s v="Leblon"/>
    <n v="175"/>
    <x v="0"/>
  </r>
  <r>
    <d v="2013-01-09T00:00:00"/>
    <n v="10228"/>
    <d v="2013-01-09T00:00:00"/>
    <s v="Omega"/>
    <x v="4"/>
    <s v="Leblon"/>
    <n v="205"/>
    <x v="0"/>
  </r>
  <r>
    <d v="2013-01-09T00:00:00"/>
    <n v="10229"/>
    <d v="2013-01-09T00:00:00"/>
    <s v="Gama"/>
    <x v="5"/>
    <s v="Leblon"/>
    <n v="550"/>
    <x v="0"/>
  </r>
  <r>
    <d v="2013-01-09T00:00:00"/>
    <n v="10230"/>
    <d v="2013-01-09T00:00:00"/>
    <s v="Alfa"/>
    <x v="2"/>
    <s v="Vila Isabel"/>
    <n v="475"/>
    <x v="0"/>
  </r>
  <r>
    <d v="2013-01-09T00:00:00"/>
    <n v="10231"/>
    <d v="2013-01-09T00:00:00"/>
    <s v="Beta"/>
    <x v="2"/>
    <s v="Campo Grande"/>
    <n v="415"/>
    <x v="0"/>
  </r>
  <r>
    <d v="2013-01-09T00:00:00"/>
    <n v="10232"/>
    <d v="2013-01-09T00:00:00"/>
    <s v="Alfa"/>
    <x v="1"/>
    <s v="Madureira"/>
    <n v="330"/>
    <x v="0"/>
  </r>
  <r>
    <d v="2013-01-09T00:00:00"/>
    <n v="10233"/>
    <d v="2013-01-09T00:00:00"/>
    <s v="Delta"/>
    <x v="6"/>
    <s v="Copacabana"/>
    <n v="105"/>
    <x v="0"/>
  </r>
  <r>
    <d v="2013-01-09T00:00:00"/>
    <n v="10234"/>
    <d v="2013-01-09T00:00:00"/>
    <s v="Beta"/>
    <x v="2"/>
    <s v="Vila Isabel"/>
    <n v="400"/>
    <x v="0"/>
  </r>
  <r>
    <d v="2013-01-09T00:00:00"/>
    <n v="10235"/>
    <d v="2013-01-09T00:00:00"/>
    <s v="Gama"/>
    <x v="1"/>
    <s v="Copacabana"/>
    <n v="550"/>
    <x v="0"/>
  </r>
  <r>
    <d v="2013-01-09T00:00:00"/>
    <n v="10236"/>
    <d v="2013-01-09T00:00:00"/>
    <s v="Gama"/>
    <x v="4"/>
    <s v="Leblon"/>
    <n v="200"/>
    <x v="0"/>
  </r>
  <r>
    <d v="2013-01-09T00:00:00"/>
    <n v="10237"/>
    <d v="2013-01-09T00:00:00"/>
    <s v="Alfa"/>
    <x v="6"/>
    <s v="Centro"/>
    <n v="330"/>
    <x v="0"/>
  </r>
  <r>
    <d v="2013-01-09T00:00:00"/>
    <n v="10238"/>
    <d v="2013-01-09T00:00:00"/>
    <s v="Gama"/>
    <x v="3"/>
    <s v="Grajaú"/>
    <n v="550"/>
    <x v="0"/>
  </r>
  <r>
    <d v="2013-01-09T00:00:00"/>
    <n v="10239"/>
    <d v="2013-01-09T00:00:00"/>
    <s v="Omega"/>
    <x v="0"/>
    <s v="Vila Isabel"/>
    <n v="205"/>
    <x v="0"/>
  </r>
  <r>
    <d v="2013-01-09T00:00:00"/>
    <n v="10240"/>
    <d v="2013-01-09T00:00:00"/>
    <s v="Omega"/>
    <x v="4"/>
    <s v="Leblon"/>
    <n v="205"/>
    <x v="0"/>
  </r>
  <r>
    <d v="2013-01-09T00:00:00"/>
    <n v="10241"/>
    <d v="2013-01-09T00:00:00"/>
    <s v="Gama"/>
    <x v="4"/>
    <s v="Copacabana"/>
    <n v="550"/>
    <x v="0"/>
  </r>
  <r>
    <d v="2013-01-09T00:00:00"/>
    <n v="10242"/>
    <d v="2013-01-09T00:00:00"/>
    <s v="Delta"/>
    <x v="4"/>
    <s v="Copacabana"/>
    <n v="185"/>
    <x v="0"/>
  </r>
  <r>
    <d v="2013-01-10T00:00:00"/>
    <n v="10243"/>
    <d v="2013-01-10T00:00:00"/>
    <s v="Omega"/>
    <x v="2"/>
    <s v="Leblon"/>
    <n v="205"/>
    <x v="0"/>
  </r>
  <r>
    <d v="2013-01-10T00:00:00"/>
    <n v="10244"/>
    <d v="2013-01-10T00:00:00"/>
    <s v="Alfa"/>
    <x v="3"/>
    <s v="Campo Grande"/>
    <n v="490"/>
    <x v="0"/>
  </r>
  <r>
    <d v="2013-01-10T00:00:00"/>
    <n v="10245"/>
    <d v="2013-01-10T00:00:00"/>
    <s v="Delta"/>
    <x v="0"/>
    <s v="Campo Grande"/>
    <n v="120"/>
    <x v="0"/>
  </r>
  <r>
    <d v="2013-01-10T00:00:00"/>
    <n v="10246"/>
    <d v="2013-01-10T00:00:00"/>
    <s v="Omega"/>
    <x v="4"/>
    <s v="Ipanema"/>
    <n v="205"/>
    <x v="0"/>
  </r>
  <r>
    <d v="2013-01-10T00:00:00"/>
    <n v="10247"/>
    <d v="2013-01-10T00:00:00"/>
    <s v="Delta"/>
    <x v="2"/>
    <s v="Campo Grande"/>
    <n v="280"/>
    <x v="0"/>
  </r>
  <r>
    <d v="2013-01-10T00:00:00"/>
    <n v="10248"/>
    <d v="2013-01-10T00:00:00"/>
    <s v="Beta"/>
    <x v="1"/>
    <s v="Vila Isabel"/>
    <n v="400"/>
    <x v="0"/>
  </r>
  <r>
    <d v="2013-01-10T00:00:00"/>
    <n v="10249"/>
    <d v="2013-01-10T00:00:00"/>
    <s v="Delta"/>
    <x v="2"/>
    <s v="Copacabana"/>
    <n v="185"/>
    <x v="0"/>
  </r>
  <r>
    <d v="2013-01-10T00:00:00"/>
    <n v="10250"/>
    <d v="2013-01-10T00:00:00"/>
    <s v="Delta"/>
    <x v="3"/>
    <s v="Ipanema"/>
    <n v="185"/>
    <x v="0"/>
  </r>
  <r>
    <d v="2013-01-10T00:00:00"/>
    <n v="10251"/>
    <d v="2013-01-10T00:00:00"/>
    <s v="Beta"/>
    <x v="1"/>
    <s v="Campo Grande"/>
    <n v="415"/>
    <x v="0"/>
  </r>
  <r>
    <d v="2013-01-10T00:00:00"/>
    <n v="10252"/>
    <d v="2013-01-10T00:00:00"/>
    <s v="Delta"/>
    <x v="2"/>
    <s v="Madureira"/>
    <n v="190"/>
    <x v="0"/>
  </r>
  <r>
    <d v="2013-01-10T00:00:00"/>
    <n v="10253"/>
    <d v="2013-01-10T00:00:00"/>
    <s v="Delta"/>
    <x v="4"/>
    <s v="Tijuca"/>
    <n v="185"/>
    <x v="0"/>
  </r>
  <r>
    <d v="2013-01-10T00:00:00"/>
    <n v="10254"/>
    <d v="2013-01-10T00:00:00"/>
    <s v="Delta"/>
    <x v="2"/>
    <s v="Leblon"/>
    <n v="105"/>
    <x v="0"/>
  </r>
  <r>
    <d v="2013-01-10T00:00:00"/>
    <n v="10255"/>
    <d v="2013-01-10T00:00:00"/>
    <s v="Delta"/>
    <x v="3"/>
    <s v="Centro"/>
    <n v="270"/>
    <x v="0"/>
  </r>
  <r>
    <d v="2013-01-10T00:00:00"/>
    <n v="10256"/>
    <d v="2013-01-10T00:00:00"/>
    <s v="Omega"/>
    <x v="0"/>
    <s v="Vila Isabel"/>
    <n v="145"/>
    <x v="0"/>
  </r>
  <r>
    <d v="2013-01-10T00:00:00"/>
    <n v="10257"/>
    <d v="2013-01-10T00:00:00"/>
    <s v="Beta"/>
    <x v="5"/>
    <s v="Centro"/>
    <n v="405"/>
    <x v="0"/>
  </r>
  <r>
    <d v="2013-01-10T00:00:00"/>
    <n v="10258"/>
    <d v="2013-01-10T00:00:00"/>
    <s v="Beta"/>
    <x v="0"/>
    <s v="Leblon"/>
    <n v="150"/>
    <x v="0"/>
  </r>
  <r>
    <d v="2013-01-10T00:00:00"/>
    <n v="10259"/>
    <d v="2013-01-10T00:00:00"/>
    <s v="Delta"/>
    <x v="5"/>
    <s v="Vila Isabel"/>
    <n v="105"/>
    <x v="0"/>
  </r>
  <r>
    <d v="2013-01-10T00:00:00"/>
    <n v="10260"/>
    <d v="2013-01-10T00:00:00"/>
    <s v="Beta"/>
    <x v="4"/>
    <s v="Vila Isabel"/>
    <n v="150"/>
    <x v="0"/>
  </r>
  <r>
    <d v="2013-01-10T00:00:00"/>
    <n v="10261"/>
    <d v="2013-01-10T00:00:00"/>
    <s v="Alfa"/>
    <x v="2"/>
    <s v="Vila Isabel"/>
    <n v="325"/>
    <x v="0"/>
  </r>
  <r>
    <d v="2013-01-10T00:00:00"/>
    <n v="10262"/>
    <d v="2013-01-10T00:00:00"/>
    <s v="Gama"/>
    <x v="3"/>
    <s v="Campo Grande"/>
    <n v="390"/>
    <x v="0"/>
  </r>
  <r>
    <d v="2013-01-10T00:00:00"/>
    <n v="10263"/>
    <d v="2013-01-10T00:00:00"/>
    <s v="Omega"/>
    <x v="5"/>
    <s v="Tijuca"/>
    <n v="85"/>
    <x v="0"/>
  </r>
  <r>
    <d v="2013-01-10T00:00:00"/>
    <n v="10264"/>
    <d v="2013-01-10T00:00:00"/>
    <s v="Beta"/>
    <x v="3"/>
    <s v="Tijuca"/>
    <n v="400"/>
    <x v="0"/>
  </r>
  <r>
    <d v="2013-01-10T00:00:00"/>
    <n v="10265"/>
    <d v="2013-01-10T00:00:00"/>
    <s v="Alfa"/>
    <x v="0"/>
    <s v="Campo Grande"/>
    <n v="190"/>
    <x v="0"/>
  </r>
  <r>
    <d v="2013-01-10T00:00:00"/>
    <n v="10266"/>
    <d v="2013-01-10T00:00:00"/>
    <s v="Beta"/>
    <x v="2"/>
    <s v="Copacabana"/>
    <n v="275"/>
    <x v="0"/>
  </r>
  <r>
    <d v="2013-01-10T00:00:00"/>
    <n v="10267"/>
    <d v="2013-01-10T00:00:00"/>
    <s v="Alfa"/>
    <x v="5"/>
    <s v="Grajaú"/>
    <n v="475"/>
    <x v="0"/>
  </r>
  <r>
    <d v="2013-01-10T00:00:00"/>
    <n v="10268"/>
    <d v="2013-01-10T00:00:00"/>
    <s v="Delta"/>
    <x v="5"/>
    <s v="Tijuca"/>
    <n v="105"/>
    <x v="0"/>
  </r>
  <r>
    <d v="2013-01-11T00:00:00"/>
    <n v="10269"/>
    <d v="2013-01-18T00:00:00"/>
    <s v="Gama"/>
    <x v="0"/>
    <s v="Campo Grande"/>
    <n v="215"/>
    <x v="0"/>
  </r>
  <r>
    <d v="2013-01-11T00:00:00"/>
    <n v="10270"/>
    <d v="2013-01-18T00:00:00"/>
    <s v="Alfa"/>
    <x v="1"/>
    <s v="Madureira"/>
    <n v="330"/>
    <x v="0"/>
  </r>
  <r>
    <d v="2013-01-11T00:00:00"/>
    <n v="10271"/>
    <d v="2013-01-18T00:00:00"/>
    <s v="Delta"/>
    <x v="5"/>
    <s v="Madureira"/>
    <n v="110"/>
    <x v="0"/>
  </r>
  <r>
    <d v="2013-01-11T00:00:00"/>
    <n v="10272"/>
    <d v="2013-01-18T00:00:00"/>
    <s v="Delta"/>
    <x v="3"/>
    <s v="Ipanema"/>
    <n v="185"/>
    <x v="0"/>
  </r>
  <r>
    <d v="2013-01-11T00:00:00"/>
    <n v="10273"/>
    <d v="2013-01-18T00:00:00"/>
    <s v="Beta"/>
    <x v="5"/>
    <s v="Copacabana"/>
    <n v="275"/>
    <x v="0"/>
  </r>
  <r>
    <d v="2013-01-11T00:00:00"/>
    <n v="10274"/>
    <d v="2013-01-18T00:00:00"/>
    <s v="Alfa"/>
    <x v="4"/>
    <s v="Grajaú"/>
    <n v="325"/>
    <x v="0"/>
  </r>
  <r>
    <d v="2013-01-11T00:00:00"/>
    <n v="10275"/>
    <d v="2013-01-18T00:00:00"/>
    <s v="Omega"/>
    <x v="1"/>
    <s v="Ipanema"/>
    <n v="85"/>
    <x v="0"/>
  </r>
  <r>
    <d v="2013-01-11T00:00:00"/>
    <n v="10276"/>
    <d v="2013-01-18T00:00:00"/>
    <s v="Alfa"/>
    <x v="3"/>
    <s v="Grajaú"/>
    <n v="325"/>
    <x v="0"/>
  </r>
  <r>
    <d v="2013-01-11T00:00:00"/>
    <n v="10277"/>
    <d v="2013-01-18T00:00:00"/>
    <s v="Beta"/>
    <x v="6"/>
    <s v="Grajaú"/>
    <n v="150"/>
    <x v="0"/>
  </r>
  <r>
    <d v="2013-01-11T00:00:00"/>
    <n v="10278"/>
    <d v="2013-01-18T00:00:00"/>
    <s v="Beta"/>
    <x v="1"/>
    <s v="Madureira"/>
    <n v="155"/>
    <x v="0"/>
  </r>
  <r>
    <d v="2013-01-11T00:00:00"/>
    <n v="10279"/>
    <d v="2013-01-18T00:00:00"/>
    <s v="Beta"/>
    <x v="6"/>
    <s v="Copacabana"/>
    <n v="150"/>
    <x v="0"/>
  </r>
  <r>
    <d v="2013-01-11T00:00:00"/>
    <n v="10280"/>
    <d v="2013-01-18T00:00:00"/>
    <s v="Beta"/>
    <x v="3"/>
    <s v="Tijuca"/>
    <n v="275"/>
    <x v="0"/>
  </r>
  <r>
    <d v="2013-01-11T00:00:00"/>
    <n v="10281"/>
    <d v="2013-01-18T00:00:00"/>
    <s v="Alfa"/>
    <x v="5"/>
    <s v="Centro"/>
    <n v="330"/>
    <x v="0"/>
  </r>
  <r>
    <d v="2013-01-11T00:00:00"/>
    <n v="10282"/>
    <d v="2013-01-18T00:00:00"/>
    <s v="Gama"/>
    <x v="0"/>
    <s v="Campo Grande"/>
    <n v="565"/>
    <x v="0"/>
  </r>
  <r>
    <d v="2013-01-11T00:00:00"/>
    <n v="10283"/>
    <d v="2013-01-18T00:00:00"/>
    <s v="Alfa"/>
    <x v="4"/>
    <s v="Leblon"/>
    <n v="475"/>
    <x v="0"/>
  </r>
  <r>
    <d v="2013-01-11T00:00:00"/>
    <n v="10284"/>
    <d v="2013-01-18T00:00:00"/>
    <s v="Alfa"/>
    <x v="3"/>
    <s v="Copacabana"/>
    <n v="325"/>
    <x v="0"/>
  </r>
  <r>
    <d v="2013-01-11T00:00:00"/>
    <n v="10285"/>
    <d v="2013-01-18T00:00:00"/>
    <s v="Delta"/>
    <x v="1"/>
    <s v="Campo Grande"/>
    <n v="280"/>
    <x v="0"/>
  </r>
  <r>
    <d v="2013-01-11T00:00:00"/>
    <n v="10286"/>
    <d v="2013-01-18T00:00:00"/>
    <s v="Omega"/>
    <x v="4"/>
    <s v="Vila Isabel"/>
    <n v="145"/>
    <x v="0"/>
  </r>
  <r>
    <d v="2013-01-11T00:00:00"/>
    <n v="10287"/>
    <d v="2013-01-18T00:00:00"/>
    <s v="Alfa"/>
    <x v="1"/>
    <s v="Grajaú"/>
    <n v="175"/>
    <x v="0"/>
  </r>
  <r>
    <d v="2013-01-11T00:00:00"/>
    <n v="10288"/>
    <d v="2013-01-18T00:00:00"/>
    <s v="Alfa"/>
    <x v="5"/>
    <s v="Grajaú"/>
    <n v="175"/>
    <x v="0"/>
  </r>
  <r>
    <d v="2013-01-11T00:00:00"/>
    <n v="10289"/>
    <d v="2013-01-18T00:00:00"/>
    <s v="Beta"/>
    <x v="0"/>
    <s v="Campo Grande"/>
    <n v="165"/>
    <x v="0"/>
  </r>
  <r>
    <d v="2013-01-11T00:00:00"/>
    <n v="10290"/>
    <d v="2013-01-18T00:00:00"/>
    <s v="Omega"/>
    <x v="0"/>
    <s v="Meier"/>
    <n v="205"/>
    <x v="0"/>
  </r>
  <r>
    <d v="2013-01-11T00:00:00"/>
    <n v="10291"/>
    <d v="2013-01-18T00:00:00"/>
    <s v="Alfa"/>
    <x v="4"/>
    <s v="Campo Grande"/>
    <n v="340"/>
    <x v="0"/>
  </r>
  <r>
    <d v="2013-01-11T00:00:00"/>
    <n v="10292"/>
    <d v="2013-01-18T00:00:00"/>
    <s v="Beta"/>
    <x v="6"/>
    <s v="Leblon"/>
    <n v="150"/>
    <x v="0"/>
  </r>
  <r>
    <d v="2013-01-11T00:00:00"/>
    <n v="10293"/>
    <d v="2013-01-18T00:00:00"/>
    <s v="Beta"/>
    <x v="3"/>
    <s v="Centro"/>
    <n v="405"/>
    <x v="0"/>
  </r>
  <r>
    <d v="2013-01-11T00:00:00"/>
    <n v="10294"/>
    <d v="2013-01-18T00:00:00"/>
    <s v="Delta"/>
    <x v="1"/>
    <s v="Grajaú"/>
    <n v="185"/>
    <x v="0"/>
  </r>
  <r>
    <d v="2013-01-11T00:00:00"/>
    <n v="10295"/>
    <d v="2013-01-18T00:00:00"/>
    <s v="Omega"/>
    <x v="0"/>
    <s v="Ipanema"/>
    <n v="145"/>
    <x v="0"/>
  </r>
  <r>
    <d v="2013-01-11T00:00:00"/>
    <n v="10296"/>
    <d v="2013-01-18T00:00:00"/>
    <s v="Beta"/>
    <x v="1"/>
    <s v="Vila Isabel"/>
    <n v="400"/>
    <x v="0"/>
  </r>
  <r>
    <d v="2013-01-11T00:00:00"/>
    <n v="10297"/>
    <d v="2013-01-18T00:00:00"/>
    <s v="Alfa"/>
    <x v="4"/>
    <s v="Meier"/>
    <n v="175"/>
    <x v="0"/>
  </r>
  <r>
    <d v="2013-01-12T00:00:00"/>
    <n v="10298"/>
    <d v="2013-01-13T00:00:00"/>
    <s v="Beta"/>
    <x v="1"/>
    <s v="Tijuca"/>
    <n v="400"/>
    <x v="0"/>
  </r>
  <r>
    <d v="2013-01-12T00:00:00"/>
    <n v="10299"/>
    <d v="2013-01-13T00:00:00"/>
    <s v="Omega"/>
    <x v="4"/>
    <s v="Madureira"/>
    <n v="150"/>
    <x v="0"/>
  </r>
  <r>
    <d v="2013-01-12T00:00:00"/>
    <n v="10300"/>
    <d v="2013-01-13T00:00:00"/>
    <s v="Beta"/>
    <x v="1"/>
    <s v="Grajaú"/>
    <n v="150"/>
    <x v="0"/>
  </r>
  <r>
    <d v="2013-01-12T00:00:00"/>
    <n v="10301"/>
    <d v="2013-01-13T00:00:00"/>
    <s v="Beta"/>
    <x v="3"/>
    <s v="Madureira"/>
    <n v="405"/>
    <x v="0"/>
  </r>
  <r>
    <d v="2013-01-12T00:00:00"/>
    <n v="10302"/>
    <d v="2013-01-13T00:00:00"/>
    <s v="Delta"/>
    <x v="5"/>
    <s v="Centro"/>
    <n v="190"/>
    <x v="0"/>
  </r>
  <r>
    <d v="2013-01-12T00:00:00"/>
    <n v="10303"/>
    <d v="2013-01-13T00:00:00"/>
    <s v="Alfa"/>
    <x v="6"/>
    <s v="Copacabana"/>
    <n v="475"/>
    <x v="0"/>
  </r>
  <r>
    <d v="2013-01-12T00:00:00"/>
    <n v="10304"/>
    <d v="2013-01-13T00:00:00"/>
    <s v="Alfa"/>
    <x v="5"/>
    <s v="Madureira"/>
    <n v="330"/>
    <x v="0"/>
  </r>
  <r>
    <d v="2013-01-12T00:00:00"/>
    <n v="10305"/>
    <d v="2013-01-13T00:00:00"/>
    <s v="Omega"/>
    <x v="4"/>
    <s v="Centro"/>
    <n v="150"/>
    <x v="0"/>
  </r>
  <r>
    <d v="2013-01-12T00:00:00"/>
    <n v="10306"/>
    <d v="2013-01-13T00:00:00"/>
    <s v="Alfa"/>
    <x v="3"/>
    <s v="Ipanema"/>
    <n v="175"/>
    <x v="0"/>
  </r>
  <r>
    <d v="2013-01-12T00:00:00"/>
    <n v="10307"/>
    <d v="2013-01-13T00:00:00"/>
    <s v="Delta"/>
    <x v="4"/>
    <s v="Vila Isabel"/>
    <n v="265"/>
    <x v="0"/>
  </r>
  <r>
    <d v="2013-01-12T00:00:00"/>
    <n v="10308"/>
    <d v="2013-01-13T00:00:00"/>
    <s v="Gama"/>
    <x v="5"/>
    <s v="Madureira"/>
    <n v="380"/>
    <x v="0"/>
  </r>
  <r>
    <d v="2013-01-12T00:00:00"/>
    <n v="10309"/>
    <d v="2013-01-13T00:00:00"/>
    <s v="Omega"/>
    <x v="1"/>
    <s v="Centro"/>
    <n v="210"/>
    <x v="0"/>
  </r>
  <r>
    <d v="2013-01-12T00:00:00"/>
    <n v="10310"/>
    <d v="2013-01-13T00:00:00"/>
    <s v="Omega"/>
    <x v="6"/>
    <s v="Campo Grande"/>
    <n v="160"/>
    <x v="0"/>
  </r>
  <r>
    <d v="2013-01-12T00:00:00"/>
    <n v="10311"/>
    <d v="2013-01-13T00:00:00"/>
    <s v="Gama"/>
    <x v="2"/>
    <s v="Campo Grande"/>
    <n v="390"/>
    <x v="0"/>
  </r>
  <r>
    <d v="2013-01-12T00:00:00"/>
    <n v="10312"/>
    <d v="2013-01-13T00:00:00"/>
    <s v="Alfa"/>
    <x v="4"/>
    <s v="Madureira"/>
    <n v="480"/>
    <x v="0"/>
  </r>
  <r>
    <d v="2013-01-12T00:00:00"/>
    <n v="10313"/>
    <d v="2013-01-13T00:00:00"/>
    <s v="Alfa"/>
    <x v="6"/>
    <s v="Meier"/>
    <n v="475"/>
    <x v="0"/>
  </r>
  <r>
    <d v="2013-01-12T00:00:00"/>
    <n v="10314"/>
    <d v="2013-01-13T00:00:00"/>
    <s v="Delta"/>
    <x v="4"/>
    <s v="Leblon"/>
    <n v="185"/>
    <x v="0"/>
  </r>
  <r>
    <d v="2013-01-12T00:00:00"/>
    <n v="10315"/>
    <d v="2013-01-13T00:00:00"/>
    <s v="Alfa"/>
    <x v="5"/>
    <s v="Grajaú"/>
    <n v="175"/>
    <x v="0"/>
  </r>
  <r>
    <d v="2013-01-12T00:00:00"/>
    <n v="10316"/>
    <d v="2013-01-13T00:00:00"/>
    <s v="Gama"/>
    <x v="2"/>
    <s v="Tijuca"/>
    <n v="200"/>
    <x v="0"/>
  </r>
  <r>
    <d v="2013-01-12T00:00:00"/>
    <n v="10317"/>
    <d v="2013-01-13T00:00:00"/>
    <s v="Delta"/>
    <x v="2"/>
    <s v="Tijuca"/>
    <n v="185"/>
    <x v="0"/>
  </r>
  <r>
    <d v="2013-01-12T00:00:00"/>
    <n v="10318"/>
    <d v="2013-01-13T00:00:00"/>
    <s v="Gama"/>
    <x v="4"/>
    <s v="Campo Grande"/>
    <n v="215"/>
    <x v="0"/>
  </r>
  <r>
    <d v="2013-01-13T00:00:00"/>
    <n v="10319"/>
    <d v="2013-01-13T00:00:00"/>
    <s v="Omega"/>
    <x v="2"/>
    <s v="Copacabana"/>
    <n v="145"/>
    <x v="0"/>
  </r>
  <r>
    <d v="2013-01-13T00:00:00"/>
    <n v="10320"/>
    <d v="2013-01-13T00:00:00"/>
    <s v="Delta"/>
    <x v="0"/>
    <s v="Leblon"/>
    <n v="185"/>
    <x v="0"/>
  </r>
  <r>
    <d v="2013-01-13T00:00:00"/>
    <n v="10321"/>
    <d v="2013-01-13T00:00:00"/>
    <s v="Alfa"/>
    <x v="4"/>
    <s v="Leblon"/>
    <n v="175"/>
    <x v="0"/>
  </r>
  <r>
    <d v="2013-01-13T00:00:00"/>
    <n v="10322"/>
    <d v="2013-01-13T00:00:00"/>
    <s v="Delta"/>
    <x v="5"/>
    <s v="Meier"/>
    <n v="105"/>
    <x v="0"/>
  </r>
  <r>
    <d v="2013-01-13T00:00:00"/>
    <n v="10323"/>
    <d v="2013-01-13T00:00:00"/>
    <s v="Alfa"/>
    <x v="4"/>
    <s v="Meier"/>
    <n v="175"/>
    <x v="0"/>
  </r>
  <r>
    <d v="2013-01-13T00:00:00"/>
    <n v="10324"/>
    <d v="2013-01-13T00:00:00"/>
    <s v="Omega"/>
    <x v="3"/>
    <s v="Leblon"/>
    <n v="205"/>
    <x v="0"/>
  </r>
  <r>
    <d v="2013-01-13T00:00:00"/>
    <n v="10325"/>
    <d v="2013-01-13T00:00:00"/>
    <s v="Alfa"/>
    <x v="5"/>
    <s v="Tijuca"/>
    <n v="175"/>
    <x v="0"/>
  </r>
  <r>
    <d v="2013-01-13T00:00:00"/>
    <n v="10326"/>
    <d v="2013-01-13T00:00:00"/>
    <s v="Beta"/>
    <x v="4"/>
    <s v="Grajaú"/>
    <n v="275"/>
    <x v="0"/>
  </r>
  <r>
    <d v="2013-01-13T00:00:00"/>
    <n v="10327"/>
    <d v="2013-01-13T00:00:00"/>
    <s v="Beta"/>
    <x v="2"/>
    <s v="Copacabana"/>
    <n v="150"/>
    <x v="0"/>
  </r>
  <r>
    <d v="2013-01-13T00:00:00"/>
    <n v="10328"/>
    <d v="2013-01-13T00:00:00"/>
    <s v="Gama"/>
    <x v="5"/>
    <s v="Grajaú"/>
    <n v="200"/>
    <x v="0"/>
  </r>
  <r>
    <d v="2013-01-13T00:00:00"/>
    <n v="10329"/>
    <d v="2013-01-13T00:00:00"/>
    <s v="Beta"/>
    <x v="2"/>
    <s v="Centro"/>
    <n v="155"/>
    <x v="0"/>
  </r>
  <r>
    <d v="2013-01-13T00:00:00"/>
    <n v="10330"/>
    <d v="2013-01-13T00:00:00"/>
    <s v="Alfa"/>
    <x v="2"/>
    <s v="Campo Grande"/>
    <n v="490"/>
    <x v="0"/>
  </r>
  <r>
    <d v="2013-01-13T00:00:00"/>
    <n v="10331"/>
    <d v="2013-01-13T00:00:00"/>
    <s v="Alfa"/>
    <x v="0"/>
    <s v="Campo Grande"/>
    <n v="190"/>
    <x v="0"/>
  </r>
  <r>
    <d v="2013-01-13T00:00:00"/>
    <n v="10332"/>
    <d v="2013-01-13T00:00:00"/>
    <s v="Gama"/>
    <x v="4"/>
    <s v="Leblon"/>
    <n v="375"/>
    <x v="0"/>
  </r>
  <r>
    <d v="2013-01-13T00:00:00"/>
    <n v="10333"/>
    <d v="2013-01-13T00:00:00"/>
    <s v="Beta"/>
    <x v="3"/>
    <s v="Copacabana"/>
    <n v="150"/>
    <x v="0"/>
  </r>
  <r>
    <d v="2013-01-13T00:00:00"/>
    <n v="10334"/>
    <d v="2013-01-13T00:00:00"/>
    <s v="Alfa"/>
    <x v="6"/>
    <s v="Meier"/>
    <n v="475"/>
    <x v="0"/>
  </r>
  <r>
    <d v="2013-01-13T00:00:00"/>
    <n v="10335"/>
    <d v="2013-01-13T00:00:00"/>
    <s v="Beta"/>
    <x v="5"/>
    <s v="Ipanema"/>
    <n v="275"/>
    <x v="0"/>
  </r>
  <r>
    <d v="2013-01-13T00:00:00"/>
    <n v="10336"/>
    <d v="2013-01-13T00:00:00"/>
    <s v="Alfa"/>
    <x v="4"/>
    <s v="Copacabana"/>
    <n v="325"/>
    <x v="0"/>
  </r>
  <r>
    <d v="2013-01-13T00:00:00"/>
    <n v="10337"/>
    <d v="2013-01-13T00:00:00"/>
    <s v="Beta"/>
    <x v="1"/>
    <s v="Madureira"/>
    <n v="405"/>
    <x v="0"/>
  </r>
  <r>
    <d v="2013-01-13T00:00:00"/>
    <n v="10338"/>
    <d v="2013-01-13T00:00:00"/>
    <s v="Alfa"/>
    <x v="1"/>
    <s v="Copacabana"/>
    <n v="175"/>
    <x v="0"/>
  </r>
  <r>
    <d v="2013-01-13T00:00:00"/>
    <n v="10339"/>
    <d v="2013-01-13T00:00:00"/>
    <s v="Alfa"/>
    <x v="2"/>
    <s v="Campo Grande"/>
    <n v="340"/>
    <x v="0"/>
  </r>
  <r>
    <d v="2013-01-13T00:00:00"/>
    <n v="10340"/>
    <d v="2013-01-13T00:00:00"/>
    <s v="Omega"/>
    <x v="2"/>
    <s v="Copacabana"/>
    <n v="205"/>
    <x v="0"/>
  </r>
  <r>
    <d v="2013-01-13T00:00:00"/>
    <n v="10341"/>
    <d v="2013-01-13T00:00:00"/>
    <s v="Omega"/>
    <x v="0"/>
    <s v="Ipanema"/>
    <n v="85"/>
    <x v="0"/>
  </r>
  <r>
    <d v="2013-01-13T00:00:00"/>
    <n v="10342"/>
    <d v="2013-01-13T00:00:00"/>
    <s v="Alfa"/>
    <x v="6"/>
    <s v="Campo Grande"/>
    <n v="490"/>
    <x v="0"/>
  </r>
  <r>
    <d v="2013-01-13T00:00:00"/>
    <n v="10343"/>
    <d v="2013-01-13T00:00:00"/>
    <s v="Alfa"/>
    <x v="2"/>
    <s v="Centro"/>
    <n v="480"/>
    <x v="0"/>
  </r>
  <r>
    <d v="2013-01-13T00:00:00"/>
    <n v="10344"/>
    <d v="2013-01-13T00:00:00"/>
    <s v="Gama"/>
    <x v="0"/>
    <s v="Madureira"/>
    <n v="380"/>
    <x v="0"/>
  </r>
  <r>
    <d v="2013-01-13T00:00:00"/>
    <n v="10345"/>
    <d v="2013-01-13T00:00:00"/>
    <s v="Delta"/>
    <x v="0"/>
    <s v="Campo Grande"/>
    <n v="120"/>
    <x v="0"/>
  </r>
  <r>
    <d v="2013-01-14T00:00:00"/>
    <n v="10346"/>
    <d v="2013-01-14T00:00:00"/>
    <s v="Gama"/>
    <x v="3"/>
    <s v="Centro"/>
    <n v="205"/>
    <x v="0"/>
  </r>
  <r>
    <d v="2013-01-14T00:00:00"/>
    <n v="10347"/>
    <d v="2013-01-14T00:00:00"/>
    <s v="Omega"/>
    <x v="4"/>
    <s v="Copacabana"/>
    <n v="145"/>
    <x v="0"/>
  </r>
  <r>
    <d v="2013-01-14T00:00:00"/>
    <n v="10348"/>
    <d v="2013-01-14T00:00:00"/>
    <s v="Alfa"/>
    <x v="5"/>
    <s v="Centro"/>
    <n v="330"/>
    <x v="0"/>
  </r>
  <r>
    <d v="2013-01-14T00:00:00"/>
    <n v="10349"/>
    <d v="2013-01-14T00:00:00"/>
    <s v="Beta"/>
    <x v="1"/>
    <s v="Meier"/>
    <n v="150"/>
    <x v="0"/>
  </r>
  <r>
    <d v="2013-01-14T00:00:00"/>
    <n v="10350"/>
    <d v="2013-01-14T00:00:00"/>
    <s v="Gama"/>
    <x v="1"/>
    <s v="Meier"/>
    <n v="375"/>
    <x v="0"/>
  </r>
  <r>
    <d v="2013-01-14T00:00:00"/>
    <n v="10351"/>
    <d v="2013-01-14T00:00:00"/>
    <s v="Alfa"/>
    <x v="5"/>
    <s v="Campo Grande"/>
    <n v="340"/>
    <x v="0"/>
  </r>
  <r>
    <d v="2013-01-14T00:00:00"/>
    <n v="10352"/>
    <d v="2013-01-14T00:00:00"/>
    <s v="Beta"/>
    <x v="3"/>
    <s v="Tijuca"/>
    <n v="400"/>
    <x v="0"/>
  </r>
  <r>
    <d v="2013-01-14T00:00:00"/>
    <n v="10353"/>
    <d v="2013-01-14T00:00:00"/>
    <s v="Gama"/>
    <x v="6"/>
    <s v="Copacabana"/>
    <n v="375"/>
    <x v="0"/>
  </r>
  <r>
    <d v="2013-01-14T00:00:00"/>
    <n v="10354"/>
    <d v="2013-01-14T00:00:00"/>
    <s v="Gama"/>
    <x v="5"/>
    <s v="Campo Grande"/>
    <n v="215"/>
    <x v="0"/>
  </r>
  <r>
    <d v="2013-01-14T00:00:00"/>
    <n v="10355"/>
    <d v="2013-01-14T00:00:00"/>
    <s v="Beta"/>
    <x v="6"/>
    <s v="Tijuca"/>
    <n v="150"/>
    <x v="0"/>
  </r>
  <r>
    <d v="2013-01-14T00:00:00"/>
    <n v="10356"/>
    <d v="2013-01-14T00:00:00"/>
    <s v="Delta"/>
    <x v="1"/>
    <s v="Meier"/>
    <n v="105"/>
    <x v="0"/>
  </r>
  <r>
    <d v="2013-01-14T00:00:00"/>
    <n v="10357"/>
    <d v="2013-01-14T00:00:00"/>
    <s v="Delta"/>
    <x v="6"/>
    <s v="Meier"/>
    <n v="185"/>
    <x v="0"/>
  </r>
  <r>
    <d v="2013-01-14T00:00:00"/>
    <n v="10358"/>
    <d v="2013-01-14T00:00:00"/>
    <s v="Gama"/>
    <x v="2"/>
    <s v="Ipanema"/>
    <n v="550"/>
    <x v="0"/>
  </r>
  <r>
    <d v="2013-01-14T00:00:00"/>
    <n v="10359"/>
    <d v="2013-01-14T00:00:00"/>
    <s v="Delta"/>
    <x v="1"/>
    <s v="Vila Isabel"/>
    <n v="105"/>
    <x v="0"/>
  </r>
  <r>
    <d v="2013-01-14T00:00:00"/>
    <n v="10360"/>
    <d v="2013-01-14T00:00:00"/>
    <s v="Delta"/>
    <x v="6"/>
    <s v="Campo Grande"/>
    <n v="200"/>
    <x v="0"/>
  </r>
  <r>
    <d v="2013-01-14T00:00:00"/>
    <n v="10361"/>
    <d v="2013-01-14T00:00:00"/>
    <s v="Beta"/>
    <x v="6"/>
    <s v="Ipanema"/>
    <n v="400"/>
    <x v="0"/>
  </r>
  <r>
    <d v="2013-01-14T00:00:00"/>
    <n v="10362"/>
    <d v="2013-01-14T00:00:00"/>
    <s v="Gama"/>
    <x v="3"/>
    <s v="Meier"/>
    <n v="200"/>
    <x v="0"/>
  </r>
  <r>
    <d v="2013-01-14T00:00:00"/>
    <n v="10363"/>
    <d v="2013-01-14T00:00:00"/>
    <s v="Alfa"/>
    <x v="4"/>
    <s v="Vila Isabel"/>
    <n v="475"/>
    <x v="0"/>
  </r>
  <r>
    <d v="2013-01-14T00:00:00"/>
    <n v="10364"/>
    <d v="2013-01-14T00:00:00"/>
    <s v="Alfa"/>
    <x v="4"/>
    <s v="Ipanema"/>
    <n v="325"/>
    <x v="0"/>
  </r>
  <r>
    <d v="2013-01-14T00:00:00"/>
    <n v="10365"/>
    <d v="2013-01-14T00:00:00"/>
    <s v="Beta"/>
    <x v="1"/>
    <s v="Madureira"/>
    <n v="155"/>
    <x v="0"/>
  </r>
  <r>
    <d v="2013-01-14T00:00:00"/>
    <n v="10366"/>
    <d v="2013-01-14T00:00:00"/>
    <s v="Delta"/>
    <x v="5"/>
    <s v="Vila Isabel"/>
    <n v="265"/>
    <x v="0"/>
  </r>
  <r>
    <d v="2013-01-14T00:00:00"/>
    <n v="10367"/>
    <d v="2013-01-14T00:00:00"/>
    <s v="Delta"/>
    <x v="3"/>
    <s v="Ipanema"/>
    <n v="265"/>
    <x v="0"/>
  </r>
  <r>
    <d v="2013-01-14T00:00:00"/>
    <n v="10368"/>
    <d v="2013-01-14T00:00:00"/>
    <s v="Omega"/>
    <x v="3"/>
    <s v="Campo Grande"/>
    <n v="220"/>
    <x v="0"/>
  </r>
  <r>
    <d v="2013-01-14T00:00:00"/>
    <n v="10369"/>
    <d v="2013-01-14T00:00:00"/>
    <s v="Alfa"/>
    <x v="1"/>
    <s v="Vila Isabel"/>
    <n v="175"/>
    <x v="0"/>
  </r>
  <r>
    <d v="2013-01-14T00:00:00"/>
    <n v="10370"/>
    <d v="2013-01-14T00:00:00"/>
    <s v="Beta"/>
    <x v="3"/>
    <s v="Ipanema"/>
    <n v="275"/>
    <x v="0"/>
  </r>
  <r>
    <d v="2013-01-14T00:00:00"/>
    <n v="10371"/>
    <d v="2013-01-14T00:00:00"/>
    <s v="Omega"/>
    <x v="5"/>
    <s v="Grajaú"/>
    <n v="145"/>
    <x v="0"/>
  </r>
  <r>
    <d v="2013-01-14T00:00:00"/>
    <n v="10372"/>
    <d v="2013-01-14T00:00:00"/>
    <s v="Gama"/>
    <x v="2"/>
    <s v="Tijuca"/>
    <n v="550"/>
    <x v="0"/>
  </r>
  <r>
    <d v="2013-01-14T00:00:00"/>
    <n v="10373"/>
    <d v="2013-01-14T00:00:00"/>
    <s v="Beta"/>
    <x v="2"/>
    <s v="Tijuca"/>
    <n v="400"/>
    <x v="0"/>
  </r>
  <r>
    <d v="2013-01-14T00:00:00"/>
    <n v="10374"/>
    <d v="2013-01-14T00:00:00"/>
    <s v="Beta"/>
    <x v="6"/>
    <s v="Meier"/>
    <n v="275"/>
    <x v="0"/>
  </r>
  <r>
    <d v="2013-01-14T00:00:00"/>
    <n v="10375"/>
    <d v="2013-01-14T00:00:00"/>
    <s v="Gama"/>
    <x v="2"/>
    <s v="Madureira"/>
    <n v="205"/>
    <x v="0"/>
  </r>
  <r>
    <d v="2013-01-14T00:00:00"/>
    <n v="10376"/>
    <d v="2013-01-14T00:00:00"/>
    <s v="Alfa"/>
    <x v="6"/>
    <s v="Tijuca"/>
    <n v="175"/>
    <x v="0"/>
  </r>
  <r>
    <d v="2013-01-14T00:00:00"/>
    <n v="10377"/>
    <d v="2013-01-14T00:00:00"/>
    <s v="Delta"/>
    <x v="5"/>
    <s v="Grajaú"/>
    <n v="265"/>
    <x v="0"/>
  </r>
  <r>
    <d v="2013-01-14T00:00:00"/>
    <n v="10378"/>
    <d v="2013-01-14T00:00:00"/>
    <s v="Beta"/>
    <x v="4"/>
    <s v="Meier"/>
    <n v="400"/>
    <x v="0"/>
  </r>
  <r>
    <d v="2013-01-14T00:00:00"/>
    <n v="10379"/>
    <d v="2013-01-14T00:00:00"/>
    <s v="Delta"/>
    <x v="2"/>
    <s v="Meier"/>
    <n v="265"/>
    <x v="0"/>
  </r>
  <r>
    <d v="2013-01-14T00:00:00"/>
    <n v="10380"/>
    <d v="2013-01-14T00:00:00"/>
    <s v="Alfa"/>
    <x v="1"/>
    <s v="Leblon"/>
    <n v="475"/>
    <x v="0"/>
  </r>
  <r>
    <d v="2013-01-14T00:00:00"/>
    <n v="10381"/>
    <d v="2013-01-14T00:00:00"/>
    <s v="Gama"/>
    <x v="0"/>
    <s v="Centro"/>
    <n v="205"/>
    <x v="0"/>
  </r>
  <r>
    <d v="2013-01-14T00:00:00"/>
    <n v="10382"/>
    <d v="2013-01-14T00:00:00"/>
    <s v="Omega"/>
    <x v="4"/>
    <s v="Madureira"/>
    <n v="90"/>
    <x v="0"/>
  </r>
  <r>
    <d v="2013-01-15T00:00:00"/>
    <n v="10383"/>
    <d v="2013-01-15T00:00:00"/>
    <s v="Delta"/>
    <x v="0"/>
    <s v="Grajaú"/>
    <n v="105"/>
    <x v="0"/>
  </r>
  <r>
    <d v="2013-01-15T00:00:00"/>
    <n v="10384"/>
    <d v="2013-01-15T00:00:00"/>
    <s v="Omega"/>
    <x v="1"/>
    <s v="Madureira"/>
    <n v="150"/>
    <x v="0"/>
  </r>
  <r>
    <d v="2013-01-15T00:00:00"/>
    <n v="10385"/>
    <d v="2013-01-15T00:00:00"/>
    <s v="Delta"/>
    <x v="5"/>
    <s v="Centro"/>
    <n v="190"/>
    <x v="0"/>
  </r>
  <r>
    <d v="2013-01-15T00:00:00"/>
    <n v="10386"/>
    <d v="2013-01-15T00:00:00"/>
    <s v="Omega"/>
    <x v="2"/>
    <s v="Tijuca"/>
    <n v="205"/>
    <x v="0"/>
  </r>
  <r>
    <d v="2013-01-15T00:00:00"/>
    <n v="10387"/>
    <d v="2013-01-15T00:00:00"/>
    <s v="Beta"/>
    <x v="3"/>
    <s v="Madureira"/>
    <n v="155"/>
    <x v="0"/>
  </r>
  <r>
    <d v="2013-01-15T00:00:00"/>
    <n v="10388"/>
    <d v="2013-01-15T00:00:00"/>
    <s v="Beta"/>
    <x v="2"/>
    <s v="Copacabana"/>
    <n v="150"/>
    <x v="0"/>
  </r>
  <r>
    <d v="2013-01-15T00:00:00"/>
    <n v="10389"/>
    <d v="2013-01-15T00:00:00"/>
    <s v="Gama"/>
    <x v="1"/>
    <s v="Campo Grande"/>
    <n v="565"/>
    <x v="0"/>
  </r>
  <r>
    <d v="2013-01-15T00:00:00"/>
    <n v="10390"/>
    <d v="2013-01-15T00:00:00"/>
    <s v="Alfa"/>
    <x v="1"/>
    <s v="Madureira"/>
    <n v="480"/>
    <x v="0"/>
  </r>
  <r>
    <d v="2013-01-15T00:00:00"/>
    <n v="10391"/>
    <d v="2013-01-15T00:00:00"/>
    <s v="Omega"/>
    <x v="2"/>
    <s v="Ipanema"/>
    <n v="85"/>
    <x v="0"/>
  </r>
  <r>
    <d v="2013-01-15T00:00:00"/>
    <n v="10392"/>
    <d v="2013-01-15T00:00:00"/>
    <s v="Gama"/>
    <x v="0"/>
    <s v="Ipanema"/>
    <n v="550"/>
    <x v="0"/>
  </r>
  <r>
    <d v="2013-01-15T00:00:00"/>
    <n v="10393"/>
    <d v="2013-01-15T00:00:00"/>
    <s v="Delta"/>
    <x v="2"/>
    <s v="Copacabana"/>
    <n v="185"/>
    <x v="0"/>
  </r>
  <r>
    <d v="2013-01-15T00:00:00"/>
    <n v="10394"/>
    <d v="2013-01-15T00:00:00"/>
    <s v="Alfa"/>
    <x v="1"/>
    <s v="Meier"/>
    <n v="475"/>
    <x v="0"/>
  </r>
  <r>
    <d v="2013-01-15T00:00:00"/>
    <n v="10395"/>
    <d v="2013-01-15T00:00:00"/>
    <s v="Omega"/>
    <x v="5"/>
    <s v="Leblon"/>
    <n v="145"/>
    <x v="0"/>
  </r>
  <r>
    <d v="2013-01-15T00:00:00"/>
    <n v="10396"/>
    <d v="2013-01-15T00:00:00"/>
    <s v="Alfa"/>
    <x v="6"/>
    <s v="Vila Isabel"/>
    <n v="475"/>
    <x v="0"/>
  </r>
  <r>
    <d v="2013-01-15T00:00:00"/>
    <n v="10397"/>
    <d v="2013-01-15T00:00:00"/>
    <s v="Beta"/>
    <x v="1"/>
    <s v="Meier"/>
    <n v="150"/>
    <x v="0"/>
  </r>
  <r>
    <d v="2013-01-15T00:00:00"/>
    <n v="10398"/>
    <d v="2013-01-15T00:00:00"/>
    <s v="Beta"/>
    <x v="5"/>
    <s v="Copacabana"/>
    <n v="150"/>
    <x v="0"/>
  </r>
  <r>
    <d v="2013-01-15T00:00:00"/>
    <n v="10399"/>
    <d v="2013-01-15T00:00:00"/>
    <s v="Gama"/>
    <x v="2"/>
    <s v="Madureira"/>
    <n v="380"/>
    <x v="0"/>
  </r>
  <r>
    <d v="2013-01-15T00:00:00"/>
    <n v="10400"/>
    <d v="2013-01-15T00:00:00"/>
    <s v="Gama"/>
    <x v="5"/>
    <s v="Copacabana"/>
    <n v="550"/>
    <x v="0"/>
  </r>
  <r>
    <d v="2013-01-15T00:00:00"/>
    <n v="10401"/>
    <d v="2013-01-15T00:00:00"/>
    <s v="Beta"/>
    <x v="5"/>
    <s v="Tijuca"/>
    <n v="150"/>
    <x v="0"/>
  </r>
  <r>
    <d v="2013-01-15T00:00:00"/>
    <n v="10402"/>
    <d v="2013-01-15T00:00:00"/>
    <s v="Gama"/>
    <x v="6"/>
    <s v="Ipanema"/>
    <n v="375"/>
    <x v="0"/>
  </r>
  <r>
    <d v="2013-01-15T00:00:00"/>
    <n v="10403"/>
    <d v="2013-01-15T00:00:00"/>
    <s v="Delta"/>
    <x v="5"/>
    <s v="Meier"/>
    <n v="185"/>
    <x v="0"/>
  </r>
  <r>
    <d v="2013-01-15T00:00:00"/>
    <n v="10404"/>
    <d v="2013-01-15T00:00:00"/>
    <s v="Beta"/>
    <x v="6"/>
    <s v="Grajaú"/>
    <n v="275"/>
    <x v="0"/>
  </r>
  <r>
    <d v="2013-01-15T00:00:00"/>
    <n v="10405"/>
    <d v="2013-01-15T00:00:00"/>
    <s v="Omega"/>
    <x v="5"/>
    <s v="Campo Grande"/>
    <n v="100"/>
    <x v="0"/>
  </r>
  <r>
    <d v="2013-01-15T00:00:00"/>
    <n v="10406"/>
    <d v="2013-01-15T00:00:00"/>
    <s v="Delta"/>
    <x v="0"/>
    <s v="Campo Grande"/>
    <n v="200"/>
    <x v="0"/>
  </r>
  <r>
    <d v="2013-01-15T00:00:00"/>
    <n v="10407"/>
    <d v="2013-01-15T00:00:00"/>
    <s v="Beta"/>
    <x v="6"/>
    <s v="Tijuca"/>
    <n v="150"/>
    <x v="0"/>
  </r>
  <r>
    <d v="2013-01-15T00:00:00"/>
    <n v="10408"/>
    <d v="2013-01-15T00:00:00"/>
    <s v="Omega"/>
    <x v="3"/>
    <s v="Campo Grande"/>
    <n v="220"/>
    <x v="0"/>
  </r>
  <r>
    <d v="2013-01-15T00:00:00"/>
    <n v="10409"/>
    <d v="2013-01-15T00:00:00"/>
    <s v="Omega"/>
    <x v="3"/>
    <s v="Grajaú"/>
    <n v="145"/>
    <x v="0"/>
  </r>
  <r>
    <d v="2013-01-16T00:00:00"/>
    <n v="10410"/>
    <d v="2013-01-16T00:00:00"/>
    <s v="Gama"/>
    <x v="1"/>
    <s v="Campo Grande"/>
    <n v="390"/>
    <x v="0"/>
  </r>
  <r>
    <d v="2013-01-16T00:00:00"/>
    <n v="10411"/>
    <d v="2013-01-16T00:00:00"/>
    <s v="Beta"/>
    <x v="4"/>
    <s v="Centro"/>
    <n v="280"/>
    <x v="0"/>
  </r>
  <r>
    <d v="2013-01-16T00:00:00"/>
    <n v="10412"/>
    <d v="2013-01-16T00:00:00"/>
    <s v="Gama"/>
    <x v="0"/>
    <s v="Leblon"/>
    <n v="550"/>
    <x v="0"/>
  </r>
  <r>
    <d v="2013-01-16T00:00:00"/>
    <n v="10413"/>
    <d v="2013-01-16T00:00:00"/>
    <s v="Beta"/>
    <x v="3"/>
    <s v="Campo Grande"/>
    <n v="165"/>
    <x v="0"/>
  </r>
  <r>
    <d v="2013-01-16T00:00:00"/>
    <n v="10414"/>
    <d v="2013-01-16T00:00:00"/>
    <s v="Gama"/>
    <x v="2"/>
    <s v="Leblon"/>
    <n v="375"/>
    <x v="0"/>
  </r>
  <r>
    <d v="2013-01-16T00:00:00"/>
    <n v="10415"/>
    <d v="2013-01-16T00:00:00"/>
    <s v="Gama"/>
    <x v="0"/>
    <s v="Meier"/>
    <n v="375"/>
    <x v="0"/>
  </r>
  <r>
    <d v="2013-01-16T00:00:00"/>
    <n v="10416"/>
    <d v="2013-01-16T00:00:00"/>
    <s v="Gama"/>
    <x v="1"/>
    <s v="Grajaú"/>
    <n v="200"/>
    <x v="0"/>
  </r>
  <r>
    <d v="2013-01-16T00:00:00"/>
    <n v="10417"/>
    <d v="2013-01-16T00:00:00"/>
    <s v="Gama"/>
    <x v="1"/>
    <s v="Tijuca"/>
    <n v="550"/>
    <x v="0"/>
  </r>
  <r>
    <d v="2013-01-16T00:00:00"/>
    <n v="10418"/>
    <d v="2013-01-16T00:00:00"/>
    <s v="Alfa"/>
    <x v="6"/>
    <s v="Copacabana"/>
    <n v="325"/>
    <x v="0"/>
  </r>
  <r>
    <d v="2013-01-16T00:00:00"/>
    <n v="10419"/>
    <d v="2013-01-16T00:00:00"/>
    <s v="Delta"/>
    <x v="0"/>
    <s v="Campo Grande"/>
    <n v="200"/>
    <x v="0"/>
  </r>
  <r>
    <d v="2013-01-16T00:00:00"/>
    <n v="10420"/>
    <d v="2013-01-16T00:00:00"/>
    <s v="Omega"/>
    <x v="5"/>
    <s v="Copacabana"/>
    <n v="85"/>
    <x v="0"/>
  </r>
  <r>
    <d v="2013-01-16T00:00:00"/>
    <n v="10421"/>
    <d v="2013-01-16T00:00:00"/>
    <s v="Delta"/>
    <x v="4"/>
    <s v="Madureira"/>
    <n v="270"/>
    <x v="0"/>
  </r>
  <r>
    <d v="2013-01-16T00:00:00"/>
    <n v="10422"/>
    <d v="2013-01-16T00:00:00"/>
    <s v="Alfa"/>
    <x v="6"/>
    <s v="Vila Isabel"/>
    <n v="325"/>
    <x v="0"/>
  </r>
  <r>
    <d v="2013-01-16T00:00:00"/>
    <n v="10423"/>
    <d v="2013-01-16T00:00:00"/>
    <s v="Omega"/>
    <x v="6"/>
    <s v="Vila Isabel"/>
    <n v="85"/>
    <x v="0"/>
  </r>
  <r>
    <d v="2013-01-16T00:00:00"/>
    <n v="10424"/>
    <d v="2013-01-16T00:00:00"/>
    <s v="Delta"/>
    <x v="1"/>
    <s v="Leblon"/>
    <n v="265"/>
    <x v="0"/>
  </r>
  <r>
    <d v="2013-01-16T00:00:00"/>
    <n v="10425"/>
    <d v="2013-01-16T00:00:00"/>
    <s v="Alfa"/>
    <x v="0"/>
    <s v="Campo Grande"/>
    <n v="190"/>
    <x v="0"/>
  </r>
  <r>
    <d v="2013-01-16T00:00:00"/>
    <n v="10426"/>
    <d v="2013-01-16T00:00:00"/>
    <s v="Delta"/>
    <x v="3"/>
    <s v="Ipanema"/>
    <n v="185"/>
    <x v="0"/>
  </r>
  <r>
    <d v="2013-01-16T00:00:00"/>
    <n v="10427"/>
    <d v="2013-01-16T00:00:00"/>
    <s v="Alfa"/>
    <x v="1"/>
    <s v="Centro"/>
    <n v="480"/>
    <x v="0"/>
  </r>
  <r>
    <d v="2013-01-17T00:00:00"/>
    <n v="10428"/>
    <d v="2013-01-17T00:00:00"/>
    <s v="Delta"/>
    <x v="5"/>
    <s v="Centro"/>
    <n v="270"/>
    <x v="0"/>
  </r>
  <r>
    <d v="2013-01-17T00:00:00"/>
    <n v="10429"/>
    <d v="2013-01-17T00:00:00"/>
    <s v="Delta"/>
    <x v="1"/>
    <s v="Copacabana"/>
    <n v="265"/>
    <x v="0"/>
  </r>
  <r>
    <d v="2013-01-17T00:00:00"/>
    <n v="10430"/>
    <d v="2013-01-17T00:00:00"/>
    <s v="Alfa"/>
    <x v="3"/>
    <s v="Meier"/>
    <n v="475"/>
    <x v="0"/>
  </r>
  <r>
    <d v="2013-01-17T00:00:00"/>
    <n v="10431"/>
    <d v="2013-01-17T00:00:00"/>
    <s v="Omega"/>
    <x v="3"/>
    <s v="Leblon"/>
    <n v="145"/>
    <x v="0"/>
  </r>
  <r>
    <d v="2013-01-17T00:00:00"/>
    <n v="10432"/>
    <d v="2013-01-17T00:00:00"/>
    <s v="Alfa"/>
    <x v="2"/>
    <s v="Grajaú"/>
    <n v="175"/>
    <x v="0"/>
  </r>
  <r>
    <d v="2013-01-17T00:00:00"/>
    <n v="10433"/>
    <d v="2013-01-17T00:00:00"/>
    <s v="Delta"/>
    <x v="3"/>
    <s v="Grajaú"/>
    <n v="105"/>
    <x v="0"/>
  </r>
  <r>
    <d v="2013-01-17T00:00:00"/>
    <n v="10434"/>
    <d v="2013-01-17T00:00:00"/>
    <s v="Beta"/>
    <x v="3"/>
    <s v="Ipanema"/>
    <n v="275"/>
    <x v="0"/>
  </r>
  <r>
    <d v="2013-01-17T00:00:00"/>
    <n v="10435"/>
    <d v="2013-01-17T00:00:00"/>
    <s v="Beta"/>
    <x v="5"/>
    <s v="Copacabana"/>
    <n v="150"/>
    <x v="0"/>
  </r>
  <r>
    <d v="2013-01-17T00:00:00"/>
    <n v="10436"/>
    <d v="2013-01-17T00:00:00"/>
    <s v="Beta"/>
    <x v="5"/>
    <s v="Meier"/>
    <n v="275"/>
    <x v="0"/>
  </r>
  <r>
    <d v="2013-01-17T00:00:00"/>
    <n v="10437"/>
    <d v="2013-01-17T00:00:00"/>
    <s v="Alfa"/>
    <x v="1"/>
    <s v="Madureira"/>
    <n v="480"/>
    <x v="0"/>
  </r>
  <r>
    <d v="2013-01-17T00:00:00"/>
    <n v="10438"/>
    <d v="2013-01-17T00:00:00"/>
    <s v="Omega"/>
    <x v="5"/>
    <s v="Madureira"/>
    <n v="150"/>
    <x v="0"/>
  </r>
  <r>
    <d v="2013-01-17T00:00:00"/>
    <n v="10439"/>
    <d v="2013-01-17T00:00:00"/>
    <s v="Gama"/>
    <x v="2"/>
    <s v="Meier"/>
    <n v="200"/>
    <x v="0"/>
  </r>
  <r>
    <d v="2013-01-17T00:00:00"/>
    <n v="10440"/>
    <d v="2013-01-17T00:00:00"/>
    <s v="Gama"/>
    <x v="3"/>
    <s v="Madureira"/>
    <n v="205"/>
    <x v="0"/>
  </r>
  <r>
    <d v="2013-01-17T00:00:00"/>
    <n v="10441"/>
    <d v="2013-01-17T00:00:00"/>
    <s v="Beta"/>
    <x v="6"/>
    <s v="Tijuca"/>
    <n v="400"/>
    <x v="0"/>
  </r>
  <r>
    <d v="2013-01-17T00:00:00"/>
    <n v="10442"/>
    <d v="2013-01-17T00:00:00"/>
    <s v="Omega"/>
    <x v="1"/>
    <s v="Campo Grande"/>
    <n v="100"/>
    <x v="0"/>
  </r>
  <r>
    <d v="2013-01-17T00:00:00"/>
    <n v="10443"/>
    <d v="2013-01-17T00:00:00"/>
    <s v="Delta"/>
    <x v="1"/>
    <s v="Campo Grande"/>
    <n v="200"/>
    <x v="0"/>
  </r>
  <r>
    <d v="2013-01-17T00:00:00"/>
    <n v="10444"/>
    <d v="2013-01-17T00:00:00"/>
    <s v="Gama"/>
    <x v="0"/>
    <s v="Tijuca"/>
    <n v="375"/>
    <x v="0"/>
  </r>
  <r>
    <d v="2013-01-17T00:00:00"/>
    <n v="10445"/>
    <d v="2013-01-17T00:00:00"/>
    <s v="Alfa"/>
    <x v="0"/>
    <s v="Madureira"/>
    <n v="330"/>
    <x v="0"/>
  </r>
  <r>
    <d v="2013-01-17T00:00:00"/>
    <n v="10446"/>
    <d v="2013-01-17T00:00:00"/>
    <s v="Alfa"/>
    <x v="1"/>
    <s v="Campo Grande"/>
    <n v="190"/>
    <x v="0"/>
  </r>
  <r>
    <d v="2013-01-17T00:00:00"/>
    <n v="10447"/>
    <d v="2013-01-17T00:00:00"/>
    <s v="Gama"/>
    <x v="0"/>
    <s v="Copacabana"/>
    <n v="550"/>
    <x v="0"/>
  </r>
  <r>
    <d v="2013-01-17T00:00:00"/>
    <n v="10448"/>
    <d v="2013-01-17T00:00:00"/>
    <s v="Omega"/>
    <x v="5"/>
    <s v="Vila Isabel"/>
    <n v="205"/>
    <x v="0"/>
  </r>
  <r>
    <d v="2013-01-17T00:00:00"/>
    <n v="10449"/>
    <d v="2013-01-17T00:00:00"/>
    <s v="Omega"/>
    <x v="6"/>
    <s v="Vila Isabel"/>
    <n v="205"/>
    <x v="0"/>
  </r>
  <r>
    <d v="2013-01-17T00:00:00"/>
    <n v="10450"/>
    <d v="2013-01-17T00:00:00"/>
    <s v="Gama"/>
    <x v="6"/>
    <s v="Copacabana"/>
    <n v="550"/>
    <x v="0"/>
  </r>
  <r>
    <d v="2013-01-17T00:00:00"/>
    <n v="10451"/>
    <d v="2013-01-17T00:00:00"/>
    <s v="Omega"/>
    <x v="4"/>
    <s v="Ipanema"/>
    <n v="145"/>
    <x v="0"/>
  </r>
  <r>
    <d v="2013-01-17T00:00:00"/>
    <n v="10452"/>
    <d v="2013-01-17T00:00:00"/>
    <s v="Gama"/>
    <x v="1"/>
    <s v="Meier"/>
    <n v="375"/>
    <x v="0"/>
  </r>
  <r>
    <d v="2013-01-17T00:00:00"/>
    <n v="10453"/>
    <d v="2013-01-17T00:00:00"/>
    <s v="Omega"/>
    <x v="5"/>
    <s v="Vila Isabel"/>
    <n v="205"/>
    <x v="0"/>
  </r>
  <r>
    <d v="2013-01-18T00:00:00"/>
    <n v="10454"/>
    <d v="2013-01-25T00:00:00"/>
    <s v="Omega"/>
    <x v="0"/>
    <s v="Meier"/>
    <n v="145"/>
    <x v="0"/>
  </r>
  <r>
    <d v="2013-01-18T00:00:00"/>
    <n v="10455"/>
    <d v="2013-01-25T00:00:00"/>
    <s v="Alfa"/>
    <x v="2"/>
    <s v="Ipanema"/>
    <n v="175"/>
    <x v="0"/>
  </r>
  <r>
    <d v="2013-01-18T00:00:00"/>
    <n v="10456"/>
    <d v="2013-01-25T00:00:00"/>
    <s v="Omega"/>
    <x v="4"/>
    <s v="Leblon"/>
    <n v="205"/>
    <x v="0"/>
  </r>
  <r>
    <d v="2013-01-18T00:00:00"/>
    <n v="10457"/>
    <d v="2013-01-25T00:00:00"/>
    <s v="Gama"/>
    <x v="3"/>
    <s v="Grajaú"/>
    <n v="375"/>
    <x v="0"/>
  </r>
  <r>
    <d v="2013-01-18T00:00:00"/>
    <n v="10458"/>
    <d v="2013-01-25T00:00:00"/>
    <s v="Omega"/>
    <x v="6"/>
    <s v="Madureira"/>
    <n v="150"/>
    <x v="0"/>
  </r>
  <r>
    <d v="2013-01-18T00:00:00"/>
    <n v="10459"/>
    <d v="2013-01-25T00:00:00"/>
    <s v="Omega"/>
    <x v="0"/>
    <s v="Vila Isabel"/>
    <n v="85"/>
    <x v="0"/>
  </r>
  <r>
    <d v="2013-01-18T00:00:00"/>
    <n v="10460"/>
    <d v="2013-01-25T00:00:00"/>
    <s v="Alfa"/>
    <x v="6"/>
    <s v="Centro"/>
    <n v="180"/>
    <x v="0"/>
  </r>
  <r>
    <d v="2013-01-18T00:00:00"/>
    <n v="10461"/>
    <d v="2013-01-25T00:00:00"/>
    <s v="Omega"/>
    <x v="2"/>
    <s v="Centro"/>
    <n v="210"/>
    <x v="0"/>
  </r>
  <r>
    <d v="2013-01-18T00:00:00"/>
    <n v="10462"/>
    <d v="2013-01-25T00:00:00"/>
    <s v="Gama"/>
    <x v="0"/>
    <s v="Leblon"/>
    <n v="375"/>
    <x v="0"/>
  </r>
  <r>
    <d v="2013-01-18T00:00:00"/>
    <n v="10463"/>
    <d v="2013-01-25T00:00:00"/>
    <s v="Delta"/>
    <x v="0"/>
    <s v="Madureira"/>
    <n v="110"/>
    <x v="0"/>
  </r>
  <r>
    <d v="2013-01-18T00:00:00"/>
    <n v="10464"/>
    <d v="2013-01-25T00:00:00"/>
    <s v="Alfa"/>
    <x v="0"/>
    <s v="Ipanema"/>
    <n v="475"/>
    <x v="0"/>
  </r>
  <r>
    <d v="2013-01-18T00:00:00"/>
    <n v="10465"/>
    <d v="2013-01-25T00:00:00"/>
    <s v="Alfa"/>
    <x v="0"/>
    <s v="Meier"/>
    <n v="475"/>
    <x v="0"/>
  </r>
  <r>
    <d v="2013-01-18T00:00:00"/>
    <n v="10466"/>
    <d v="2013-01-25T00:00:00"/>
    <s v="Beta"/>
    <x v="1"/>
    <s v="Vila Isabel"/>
    <n v="400"/>
    <x v="0"/>
  </r>
  <r>
    <d v="2013-01-18T00:00:00"/>
    <n v="10467"/>
    <d v="2013-01-25T00:00:00"/>
    <s v="Delta"/>
    <x v="6"/>
    <s v="Leblon"/>
    <n v="105"/>
    <x v="0"/>
  </r>
  <r>
    <d v="2013-01-18T00:00:00"/>
    <n v="10468"/>
    <d v="2013-01-25T00:00:00"/>
    <s v="Beta"/>
    <x v="4"/>
    <s v="Vila Isabel"/>
    <n v="275"/>
    <x v="0"/>
  </r>
  <r>
    <d v="2013-01-18T00:00:00"/>
    <n v="10469"/>
    <d v="2013-01-25T00:00:00"/>
    <s v="Delta"/>
    <x v="5"/>
    <s v="Leblon"/>
    <n v="265"/>
    <x v="0"/>
  </r>
  <r>
    <d v="2013-01-18T00:00:00"/>
    <n v="10470"/>
    <d v="2013-01-25T00:00:00"/>
    <s v="Delta"/>
    <x v="0"/>
    <s v="Meier"/>
    <n v="105"/>
    <x v="0"/>
  </r>
  <r>
    <d v="2013-01-18T00:00:00"/>
    <n v="10471"/>
    <d v="2013-01-25T00:00:00"/>
    <s v="Alfa"/>
    <x v="5"/>
    <s v="Leblon"/>
    <n v="325"/>
    <x v="0"/>
  </r>
  <r>
    <d v="2013-01-18T00:00:00"/>
    <n v="10472"/>
    <d v="2013-01-25T00:00:00"/>
    <s v="Gama"/>
    <x v="6"/>
    <s v="Tijuca"/>
    <n v="550"/>
    <x v="0"/>
  </r>
  <r>
    <d v="2013-01-18T00:00:00"/>
    <n v="10473"/>
    <d v="2013-01-25T00:00:00"/>
    <s v="Beta"/>
    <x v="1"/>
    <s v="Copacabana"/>
    <n v="275"/>
    <x v="0"/>
  </r>
  <r>
    <d v="2013-01-18T00:00:00"/>
    <n v="10474"/>
    <d v="2013-01-25T00:00:00"/>
    <s v="Omega"/>
    <x v="3"/>
    <s v="Madureira"/>
    <n v="150"/>
    <x v="0"/>
  </r>
  <r>
    <d v="2013-01-18T00:00:00"/>
    <n v="10475"/>
    <d v="2013-01-25T00:00:00"/>
    <s v="Delta"/>
    <x v="2"/>
    <s v="Tijuca"/>
    <n v="265"/>
    <x v="0"/>
  </r>
  <r>
    <d v="2013-01-18T00:00:00"/>
    <n v="10476"/>
    <d v="2013-01-25T00:00:00"/>
    <s v="Omega"/>
    <x v="2"/>
    <s v="Meier"/>
    <n v="205"/>
    <x v="0"/>
  </r>
  <r>
    <d v="2013-01-18T00:00:00"/>
    <n v="10477"/>
    <d v="2013-01-25T00:00:00"/>
    <s v="Beta"/>
    <x v="0"/>
    <s v="Campo Grande"/>
    <n v="415"/>
    <x v="0"/>
  </r>
  <r>
    <d v="2013-01-18T00:00:00"/>
    <n v="10478"/>
    <d v="2013-01-25T00:00:00"/>
    <s v="Gama"/>
    <x v="0"/>
    <s v="Vila Isabel"/>
    <n v="200"/>
    <x v="0"/>
  </r>
  <r>
    <d v="2013-01-18T00:00:00"/>
    <n v="10479"/>
    <d v="2013-01-25T00:00:00"/>
    <s v="Alfa"/>
    <x v="4"/>
    <s v="Copacabana"/>
    <n v="325"/>
    <x v="0"/>
  </r>
  <r>
    <d v="2013-01-18T00:00:00"/>
    <n v="10480"/>
    <d v="2013-01-25T00:00:00"/>
    <s v="Beta"/>
    <x v="6"/>
    <s v="Centro"/>
    <n v="405"/>
    <x v="0"/>
  </r>
  <r>
    <d v="2013-01-19T00:00:00"/>
    <n v="10481"/>
    <d v="2013-01-20T00:00:00"/>
    <s v="Gama"/>
    <x v="3"/>
    <s v="Ipanema"/>
    <n v="550"/>
    <x v="0"/>
  </r>
  <r>
    <d v="2013-01-19T00:00:00"/>
    <n v="10482"/>
    <d v="2013-01-20T00:00:00"/>
    <s v="Delta"/>
    <x v="0"/>
    <s v="Campo Grande"/>
    <n v="120"/>
    <x v="0"/>
  </r>
  <r>
    <d v="2013-01-19T00:00:00"/>
    <n v="10483"/>
    <d v="2013-01-20T00:00:00"/>
    <s v="Omega"/>
    <x v="0"/>
    <s v="Copacabana"/>
    <n v="145"/>
    <x v="0"/>
  </r>
  <r>
    <d v="2013-01-19T00:00:00"/>
    <n v="10484"/>
    <d v="2013-01-20T00:00:00"/>
    <s v="Omega"/>
    <x v="6"/>
    <s v="Ipanema"/>
    <n v="85"/>
    <x v="0"/>
  </r>
  <r>
    <d v="2013-01-19T00:00:00"/>
    <n v="10485"/>
    <d v="2013-01-20T00:00:00"/>
    <s v="Delta"/>
    <x v="4"/>
    <s v="Leblon"/>
    <n v="265"/>
    <x v="0"/>
  </r>
  <r>
    <d v="2013-01-19T00:00:00"/>
    <n v="10486"/>
    <d v="2013-01-20T00:00:00"/>
    <s v="Gama"/>
    <x v="6"/>
    <s v="Leblon"/>
    <n v="200"/>
    <x v="0"/>
  </r>
  <r>
    <d v="2013-01-19T00:00:00"/>
    <n v="10487"/>
    <d v="2013-01-20T00:00:00"/>
    <s v="Omega"/>
    <x v="6"/>
    <s v="Meier"/>
    <n v="205"/>
    <x v="0"/>
  </r>
  <r>
    <d v="2013-01-19T00:00:00"/>
    <n v="10488"/>
    <d v="2013-01-20T00:00:00"/>
    <s v="Delta"/>
    <x v="1"/>
    <s v="Meier"/>
    <n v="105"/>
    <x v="0"/>
  </r>
  <r>
    <d v="2013-01-19T00:00:00"/>
    <n v="10489"/>
    <d v="2013-01-20T00:00:00"/>
    <s v="Omega"/>
    <x v="0"/>
    <s v="Campo Grande"/>
    <n v="160"/>
    <x v="0"/>
  </r>
  <r>
    <d v="2013-01-19T00:00:00"/>
    <n v="10490"/>
    <d v="2013-01-20T00:00:00"/>
    <s v="Beta"/>
    <x v="6"/>
    <s v="Copacabana"/>
    <n v="400"/>
    <x v="0"/>
  </r>
  <r>
    <d v="2013-01-19T00:00:00"/>
    <n v="10491"/>
    <d v="2013-01-20T00:00:00"/>
    <s v="Beta"/>
    <x v="5"/>
    <s v="Madureira"/>
    <n v="405"/>
    <x v="0"/>
  </r>
  <r>
    <d v="2013-01-19T00:00:00"/>
    <n v="10492"/>
    <d v="2013-01-20T00:00:00"/>
    <s v="Omega"/>
    <x v="0"/>
    <s v="Leblon"/>
    <n v="85"/>
    <x v="0"/>
  </r>
  <r>
    <d v="2013-01-19T00:00:00"/>
    <n v="10493"/>
    <d v="2013-01-20T00:00:00"/>
    <s v="Alfa"/>
    <x v="0"/>
    <s v="Meier"/>
    <n v="175"/>
    <x v="0"/>
  </r>
  <r>
    <d v="2013-01-19T00:00:00"/>
    <n v="10494"/>
    <d v="2013-01-20T00:00:00"/>
    <s v="Gama"/>
    <x v="1"/>
    <s v="Meier"/>
    <n v="200"/>
    <x v="0"/>
  </r>
  <r>
    <d v="2013-01-19T00:00:00"/>
    <n v="10495"/>
    <d v="2013-01-20T00:00:00"/>
    <s v="Omega"/>
    <x v="2"/>
    <s v="Campo Grande"/>
    <n v="100"/>
    <x v="0"/>
  </r>
  <r>
    <d v="2013-01-19T00:00:00"/>
    <n v="10496"/>
    <d v="2013-01-20T00:00:00"/>
    <s v="Omega"/>
    <x v="6"/>
    <s v="Ipanema"/>
    <n v="205"/>
    <x v="0"/>
  </r>
  <r>
    <d v="2013-01-19T00:00:00"/>
    <n v="10497"/>
    <d v="2013-01-20T00:00:00"/>
    <s v="Gama"/>
    <x v="6"/>
    <s v="Leblon"/>
    <n v="550"/>
    <x v="0"/>
  </r>
  <r>
    <d v="2013-01-19T00:00:00"/>
    <n v="10498"/>
    <d v="2013-01-20T00:00:00"/>
    <s v="Gama"/>
    <x v="4"/>
    <s v="Meier"/>
    <n v="550"/>
    <x v="0"/>
  </r>
  <r>
    <d v="2013-01-19T00:00:00"/>
    <n v="10499"/>
    <d v="2013-01-20T00:00:00"/>
    <s v="Omega"/>
    <x v="4"/>
    <s v="Grajaú"/>
    <n v="85"/>
    <x v="0"/>
  </r>
  <r>
    <d v="2013-01-19T00:00:00"/>
    <n v="10500"/>
    <d v="2013-01-20T00:00:00"/>
    <s v="Delta"/>
    <x v="3"/>
    <s v="Grajaú"/>
    <n v="105"/>
    <x v="0"/>
  </r>
  <r>
    <d v="2013-01-19T00:00:00"/>
    <n v="10501"/>
    <d v="2013-01-20T00:00:00"/>
    <s v="Delta"/>
    <x v="4"/>
    <s v="Copacabana"/>
    <n v="185"/>
    <x v="0"/>
  </r>
  <r>
    <d v="2013-01-19T00:00:00"/>
    <n v="10502"/>
    <d v="2013-01-20T00:00:00"/>
    <s v="Beta"/>
    <x v="3"/>
    <s v="Madureira"/>
    <n v="280"/>
    <x v="0"/>
  </r>
  <r>
    <d v="2013-01-19T00:00:00"/>
    <n v="10503"/>
    <d v="2013-01-20T00:00:00"/>
    <s v="Alfa"/>
    <x v="2"/>
    <s v="Campo Grande"/>
    <n v="340"/>
    <x v="0"/>
  </r>
  <r>
    <d v="2013-01-19T00:00:00"/>
    <n v="10504"/>
    <d v="2013-01-20T00:00:00"/>
    <s v="Delta"/>
    <x v="4"/>
    <s v="Campo Grande"/>
    <n v="280"/>
    <x v="0"/>
  </r>
  <r>
    <d v="2013-01-19T00:00:00"/>
    <n v="10505"/>
    <d v="2013-01-20T00:00:00"/>
    <s v="Gama"/>
    <x v="3"/>
    <s v="Copacabana"/>
    <n v="200"/>
    <x v="0"/>
  </r>
  <r>
    <d v="2013-01-19T00:00:00"/>
    <n v="10506"/>
    <d v="2013-01-20T00:00:00"/>
    <s v="Omega"/>
    <x v="6"/>
    <s v="Meier"/>
    <n v="145"/>
    <x v="0"/>
  </r>
  <r>
    <d v="2013-01-19T00:00:00"/>
    <n v="10507"/>
    <d v="2013-01-20T00:00:00"/>
    <s v="Gama"/>
    <x v="2"/>
    <s v="Grajaú"/>
    <n v="550"/>
    <x v="0"/>
  </r>
  <r>
    <d v="2013-01-19T00:00:00"/>
    <n v="10508"/>
    <d v="2013-01-20T00:00:00"/>
    <s v="Omega"/>
    <x v="5"/>
    <s v="Ipanema"/>
    <n v="145"/>
    <x v="0"/>
  </r>
  <r>
    <d v="2013-01-19T00:00:00"/>
    <n v="10509"/>
    <d v="2013-01-20T00:00:00"/>
    <s v="Beta"/>
    <x v="5"/>
    <s v="Grajaú"/>
    <n v="275"/>
    <x v="0"/>
  </r>
  <r>
    <d v="2013-01-19T00:00:00"/>
    <n v="10510"/>
    <d v="2013-01-20T00:00:00"/>
    <s v="Omega"/>
    <x v="4"/>
    <s v="Centro"/>
    <n v="210"/>
    <x v="0"/>
  </r>
  <r>
    <d v="2013-01-19T00:00:00"/>
    <n v="10511"/>
    <d v="2013-01-20T00:00:00"/>
    <s v="Alfa"/>
    <x v="4"/>
    <s v="Grajaú"/>
    <n v="325"/>
    <x v="0"/>
  </r>
  <r>
    <d v="2013-01-20T00:00:00"/>
    <n v="10512"/>
    <d v="2013-01-20T00:00:00"/>
    <s v="Omega"/>
    <x v="5"/>
    <s v="Ipanema"/>
    <n v="205"/>
    <x v="0"/>
  </r>
  <r>
    <d v="2013-01-20T00:00:00"/>
    <n v="10513"/>
    <d v="2013-01-20T00:00:00"/>
    <s v="Gama"/>
    <x v="0"/>
    <s v="Campo Grande"/>
    <n v="390"/>
    <x v="0"/>
  </r>
  <r>
    <d v="2013-01-20T00:00:00"/>
    <n v="10514"/>
    <d v="2013-01-20T00:00:00"/>
    <s v="Alfa"/>
    <x v="3"/>
    <s v="Ipanema"/>
    <n v="475"/>
    <x v="0"/>
  </r>
  <r>
    <d v="2013-01-20T00:00:00"/>
    <n v="10515"/>
    <d v="2013-01-20T00:00:00"/>
    <s v="Omega"/>
    <x v="1"/>
    <s v="Tijuca"/>
    <n v="205"/>
    <x v="0"/>
  </r>
  <r>
    <d v="2013-01-20T00:00:00"/>
    <n v="10516"/>
    <d v="2013-01-20T00:00:00"/>
    <s v="Gama"/>
    <x v="2"/>
    <s v="Meier"/>
    <n v="200"/>
    <x v="0"/>
  </r>
  <r>
    <d v="2013-01-20T00:00:00"/>
    <n v="10517"/>
    <d v="2013-01-20T00:00:00"/>
    <s v="Delta"/>
    <x v="0"/>
    <s v="Copacabana"/>
    <n v="185"/>
    <x v="0"/>
  </r>
  <r>
    <d v="2013-01-20T00:00:00"/>
    <n v="10518"/>
    <d v="2013-01-20T00:00:00"/>
    <s v="Alfa"/>
    <x v="0"/>
    <s v="Meier"/>
    <n v="325"/>
    <x v="0"/>
  </r>
  <r>
    <d v="2013-01-20T00:00:00"/>
    <n v="10519"/>
    <d v="2013-01-20T00:00:00"/>
    <s v="Delta"/>
    <x v="4"/>
    <s v="Copacabana"/>
    <n v="105"/>
    <x v="0"/>
  </r>
  <r>
    <d v="2013-01-20T00:00:00"/>
    <n v="10520"/>
    <d v="2013-01-20T00:00:00"/>
    <s v="Omega"/>
    <x v="2"/>
    <s v="Centro"/>
    <n v="90"/>
    <x v="0"/>
  </r>
  <r>
    <d v="2013-01-20T00:00:00"/>
    <n v="10521"/>
    <d v="2013-01-20T00:00:00"/>
    <s v="Gama"/>
    <x v="6"/>
    <s v="Ipanema"/>
    <n v="375"/>
    <x v="0"/>
  </r>
  <r>
    <d v="2013-01-20T00:00:00"/>
    <n v="10522"/>
    <d v="2013-01-20T00:00:00"/>
    <s v="Omega"/>
    <x v="0"/>
    <s v="Grajaú"/>
    <n v="145"/>
    <x v="0"/>
  </r>
  <r>
    <d v="2013-01-20T00:00:00"/>
    <n v="10523"/>
    <d v="2013-01-20T00:00:00"/>
    <s v="Beta"/>
    <x v="5"/>
    <s v="Meier"/>
    <n v="150"/>
    <x v="0"/>
  </r>
  <r>
    <d v="2013-01-20T00:00:00"/>
    <n v="10524"/>
    <d v="2013-01-20T00:00:00"/>
    <s v="Gama"/>
    <x v="3"/>
    <s v="Vila Isabel"/>
    <n v="375"/>
    <x v="0"/>
  </r>
  <r>
    <d v="2013-01-20T00:00:00"/>
    <n v="10525"/>
    <d v="2013-01-20T00:00:00"/>
    <s v="Omega"/>
    <x v="4"/>
    <s v="Meier"/>
    <n v="145"/>
    <x v="0"/>
  </r>
  <r>
    <d v="2013-01-20T00:00:00"/>
    <n v="10526"/>
    <d v="2013-01-20T00:00:00"/>
    <s v="Omega"/>
    <x v="3"/>
    <s v="Copacabana"/>
    <n v="145"/>
    <x v="0"/>
  </r>
  <r>
    <d v="2013-01-20T00:00:00"/>
    <n v="10527"/>
    <d v="2013-01-20T00:00:00"/>
    <s v="Alfa"/>
    <x v="4"/>
    <s v="Tijuca"/>
    <n v="175"/>
    <x v="0"/>
  </r>
  <r>
    <d v="2013-01-20T00:00:00"/>
    <n v="10528"/>
    <d v="2013-01-20T00:00:00"/>
    <s v="Beta"/>
    <x v="6"/>
    <s v="Campo Grande"/>
    <n v="415"/>
    <x v="0"/>
  </r>
  <r>
    <d v="2013-01-20T00:00:00"/>
    <n v="10529"/>
    <d v="2013-01-20T00:00:00"/>
    <s v="Gama"/>
    <x v="0"/>
    <s v="Vila Isabel"/>
    <n v="200"/>
    <x v="0"/>
  </r>
  <r>
    <d v="2013-01-20T00:00:00"/>
    <n v="10530"/>
    <d v="2013-01-20T00:00:00"/>
    <s v="Gama"/>
    <x v="5"/>
    <s v="Vila Isabel"/>
    <n v="550"/>
    <x v="0"/>
  </r>
  <r>
    <d v="2013-01-20T00:00:00"/>
    <n v="10531"/>
    <d v="2013-01-20T00:00:00"/>
    <s v="Delta"/>
    <x v="4"/>
    <s v="Grajaú"/>
    <n v="265"/>
    <x v="0"/>
  </r>
  <r>
    <d v="2013-01-20T00:00:00"/>
    <n v="10532"/>
    <d v="2013-01-20T00:00:00"/>
    <s v="Alfa"/>
    <x v="2"/>
    <s v="Copacabana"/>
    <n v="175"/>
    <x v="0"/>
  </r>
  <r>
    <d v="2013-01-20T00:00:00"/>
    <n v="10533"/>
    <d v="2013-01-20T00:00:00"/>
    <s v="Beta"/>
    <x v="6"/>
    <s v="Leblon"/>
    <n v="400"/>
    <x v="0"/>
  </r>
  <r>
    <d v="2013-01-20T00:00:00"/>
    <n v="10534"/>
    <d v="2013-01-20T00:00:00"/>
    <s v="Alfa"/>
    <x v="3"/>
    <s v="Campo Grande"/>
    <n v="340"/>
    <x v="0"/>
  </r>
  <r>
    <d v="2013-01-20T00:00:00"/>
    <n v="10535"/>
    <d v="2013-01-20T00:00:00"/>
    <s v="Alfa"/>
    <x v="2"/>
    <s v="Ipanema"/>
    <n v="475"/>
    <x v="0"/>
  </r>
  <r>
    <d v="2013-01-20T00:00:00"/>
    <n v="10536"/>
    <d v="2013-01-20T00:00:00"/>
    <s v="Omega"/>
    <x v="5"/>
    <s v="Leblon"/>
    <n v="205"/>
    <x v="0"/>
  </r>
  <r>
    <d v="2013-01-20T00:00:00"/>
    <n v="10537"/>
    <d v="2013-01-20T00:00:00"/>
    <s v="Beta"/>
    <x v="6"/>
    <s v="Copacabana"/>
    <n v="400"/>
    <x v="0"/>
  </r>
  <r>
    <d v="2013-01-20T00:00:00"/>
    <n v="10538"/>
    <d v="2013-01-20T00:00:00"/>
    <s v="Beta"/>
    <x v="5"/>
    <s v="Vila Isabel"/>
    <n v="275"/>
    <x v="0"/>
  </r>
  <r>
    <d v="2013-01-20T00:00:00"/>
    <n v="10539"/>
    <d v="2013-01-20T00:00:00"/>
    <s v="Gama"/>
    <x v="3"/>
    <s v="Grajaú"/>
    <n v="200"/>
    <x v="0"/>
  </r>
  <r>
    <d v="2013-01-20T00:00:00"/>
    <n v="10540"/>
    <d v="2013-01-20T00:00:00"/>
    <s v="Omega"/>
    <x v="3"/>
    <s v="Copacabana"/>
    <n v="85"/>
    <x v="0"/>
  </r>
  <r>
    <d v="2013-01-20T00:00:00"/>
    <n v="10541"/>
    <d v="2013-01-20T00:00:00"/>
    <s v="Delta"/>
    <x v="1"/>
    <s v="Ipanema"/>
    <n v="185"/>
    <x v="0"/>
  </r>
  <r>
    <d v="2013-01-20T00:00:00"/>
    <n v="10542"/>
    <d v="2013-01-20T00:00:00"/>
    <s v="Omega"/>
    <x v="1"/>
    <s v="Ipanema"/>
    <n v="145"/>
    <x v="0"/>
  </r>
  <r>
    <d v="2013-01-20T00:00:00"/>
    <n v="10543"/>
    <d v="2013-01-20T00:00:00"/>
    <s v="Beta"/>
    <x v="6"/>
    <s v="Grajaú"/>
    <n v="150"/>
    <x v="0"/>
  </r>
  <r>
    <d v="2013-01-21T00:00:00"/>
    <n v="10544"/>
    <d v="2013-01-21T00:00:00"/>
    <s v="Alfa"/>
    <x v="2"/>
    <s v="Leblon"/>
    <n v="475"/>
    <x v="0"/>
  </r>
  <r>
    <d v="2013-01-21T00:00:00"/>
    <n v="10545"/>
    <d v="2013-01-21T00:00:00"/>
    <s v="Gama"/>
    <x v="4"/>
    <s v="Meier"/>
    <n v="375"/>
    <x v="0"/>
  </r>
  <r>
    <d v="2013-01-21T00:00:00"/>
    <n v="10546"/>
    <d v="2013-01-21T00:00:00"/>
    <s v="Alfa"/>
    <x v="0"/>
    <s v="Vila Isabel"/>
    <n v="325"/>
    <x v="0"/>
  </r>
  <r>
    <d v="2013-01-21T00:00:00"/>
    <n v="10547"/>
    <d v="2013-01-21T00:00:00"/>
    <s v="Gama"/>
    <x v="6"/>
    <s v="Vila Isabel"/>
    <n v="375"/>
    <x v="0"/>
  </r>
  <r>
    <d v="2013-01-21T00:00:00"/>
    <n v="10548"/>
    <d v="2013-01-21T00:00:00"/>
    <s v="Beta"/>
    <x v="4"/>
    <s v="Leblon"/>
    <n v="400"/>
    <x v="0"/>
  </r>
  <r>
    <d v="2013-01-21T00:00:00"/>
    <n v="10549"/>
    <d v="2013-01-21T00:00:00"/>
    <s v="Omega"/>
    <x v="1"/>
    <s v="Centro"/>
    <n v="90"/>
    <x v="0"/>
  </r>
  <r>
    <d v="2013-01-21T00:00:00"/>
    <n v="10550"/>
    <d v="2013-01-21T00:00:00"/>
    <s v="Beta"/>
    <x v="4"/>
    <s v="Ipanema"/>
    <n v="400"/>
    <x v="0"/>
  </r>
  <r>
    <d v="2013-01-21T00:00:00"/>
    <n v="10551"/>
    <d v="2013-01-21T00:00:00"/>
    <s v="Gama"/>
    <x v="2"/>
    <s v="Madureira"/>
    <n v="205"/>
    <x v="0"/>
  </r>
  <r>
    <d v="2013-01-21T00:00:00"/>
    <n v="10552"/>
    <d v="2013-01-21T00:00:00"/>
    <s v="Alfa"/>
    <x v="1"/>
    <s v="Grajaú"/>
    <n v="175"/>
    <x v="0"/>
  </r>
  <r>
    <d v="2013-01-21T00:00:00"/>
    <n v="10553"/>
    <d v="2013-01-21T00:00:00"/>
    <s v="Delta"/>
    <x v="0"/>
    <s v="Meier"/>
    <n v="185"/>
    <x v="0"/>
  </r>
  <r>
    <d v="2013-01-21T00:00:00"/>
    <n v="10554"/>
    <d v="2013-01-21T00:00:00"/>
    <s v="Alfa"/>
    <x v="3"/>
    <s v="Tijuca"/>
    <n v="325"/>
    <x v="0"/>
  </r>
  <r>
    <d v="2013-01-21T00:00:00"/>
    <n v="10555"/>
    <d v="2013-01-21T00:00:00"/>
    <s v="Delta"/>
    <x v="2"/>
    <s v="Copacabana"/>
    <n v="265"/>
    <x v="0"/>
  </r>
  <r>
    <d v="2013-01-21T00:00:00"/>
    <n v="10556"/>
    <d v="2013-01-21T00:00:00"/>
    <s v="Alfa"/>
    <x v="5"/>
    <s v="Grajaú"/>
    <n v="175"/>
    <x v="0"/>
  </r>
  <r>
    <d v="2013-01-21T00:00:00"/>
    <n v="10557"/>
    <d v="2013-01-21T00:00:00"/>
    <s v="Alfa"/>
    <x v="3"/>
    <s v="Vila Isabel"/>
    <n v="475"/>
    <x v="0"/>
  </r>
  <r>
    <d v="2013-01-21T00:00:00"/>
    <n v="10558"/>
    <d v="2013-01-21T00:00:00"/>
    <s v="Omega"/>
    <x v="4"/>
    <s v="Leblon"/>
    <n v="85"/>
    <x v="0"/>
  </r>
  <r>
    <d v="2013-01-21T00:00:00"/>
    <n v="10559"/>
    <d v="2013-01-21T00:00:00"/>
    <s v="Delta"/>
    <x v="0"/>
    <s v="Leblon"/>
    <n v="185"/>
    <x v="0"/>
  </r>
  <r>
    <d v="2013-01-21T00:00:00"/>
    <n v="10560"/>
    <d v="2013-01-21T00:00:00"/>
    <s v="Gama"/>
    <x v="2"/>
    <s v="Leblon"/>
    <n v="375"/>
    <x v="0"/>
  </r>
  <r>
    <d v="2013-01-21T00:00:00"/>
    <n v="10561"/>
    <d v="2013-01-21T00:00:00"/>
    <s v="Delta"/>
    <x v="3"/>
    <s v="Vila Isabel"/>
    <n v="265"/>
    <x v="0"/>
  </r>
  <r>
    <d v="2013-01-21T00:00:00"/>
    <n v="10562"/>
    <d v="2013-01-21T00:00:00"/>
    <s v="Beta"/>
    <x v="0"/>
    <s v="Centro"/>
    <n v="155"/>
    <x v="0"/>
  </r>
  <r>
    <d v="2013-01-21T00:00:00"/>
    <n v="10563"/>
    <d v="2013-01-21T00:00:00"/>
    <s v="Beta"/>
    <x v="5"/>
    <s v="Campo Grande"/>
    <n v="415"/>
    <x v="0"/>
  </r>
  <r>
    <d v="2013-01-21T00:00:00"/>
    <n v="10564"/>
    <d v="2013-01-21T00:00:00"/>
    <s v="Alfa"/>
    <x v="3"/>
    <s v="Tijuca"/>
    <n v="475"/>
    <x v="0"/>
  </r>
  <r>
    <d v="2013-01-21T00:00:00"/>
    <n v="10565"/>
    <d v="2013-01-21T00:00:00"/>
    <s v="Beta"/>
    <x v="4"/>
    <s v="Centro"/>
    <n v="405"/>
    <x v="0"/>
  </r>
  <r>
    <d v="2013-01-21T00:00:00"/>
    <n v="10566"/>
    <d v="2013-01-21T00:00:00"/>
    <s v="Omega"/>
    <x v="0"/>
    <s v="Madureira"/>
    <n v="150"/>
    <x v="0"/>
  </r>
  <r>
    <d v="2013-01-21T00:00:00"/>
    <n v="10567"/>
    <d v="2013-01-21T00:00:00"/>
    <s v="Beta"/>
    <x v="2"/>
    <s v="Ipanema"/>
    <n v="150"/>
    <x v="0"/>
  </r>
  <r>
    <d v="2013-01-21T00:00:00"/>
    <n v="10568"/>
    <d v="2013-01-21T00:00:00"/>
    <s v="Alfa"/>
    <x v="0"/>
    <s v="Madureira"/>
    <n v="480"/>
    <x v="0"/>
  </r>
  <r>
    <d v="2013-01-21T00:00:00"/>
    <n v="10569"/>
    <d v="2013-01-21T00:00:00"/>
    <s v="Beta"/>
    <x v="5"/>
    <s v="Meier"/>
    <n v="275"/>
    <x v="0"/>
  </r>
  <r>
    <d v="2013-01-21T00:00:00"/>
    <n v="10570"/>
    <d v="2013-01-21T00:00:00"/>
    <s v="Alfa"/>
    <x v="6"/>
    <s v="Meier"/>
    <n v="175"/>
    <x v="0"/>
  </r>
  <r>
    <d v="2013-01-21T00:00:00"/>
    <n v="10571"/>
    <d v="2013-01-21T00:00:00"/>
    <s v="Beta"/>
    <x v="1"/>
    <s v="Campo Grande"/>
    <n v="415"/>
    <x v="0"/>
  </r>
  <r>
    <d v="2013-01-21T00:00:00"/>
    <n v="10572"/>
    <d v="2013-01-21T00:00:00"/>
    <s v="Alfa"/>
    <x v="2"/>
    <s v="Grajaú"/>
    <n v="475"/>
    <x v="0"/>
  </r>
  <r>
    <d v="2013-01-21T00:00:00"/>
    <n v="10573"/>
    <d v="2013-01-21T00:00:00"/>
    <s v="Gama"/>
    <x v="6"/>
    <s v="Meier"/>
    <n v="550"/>
    <x v="0"/>
  </r>
  <r>
    <d v="2013-01-22T00:00:00"/>
    <n v="10574"/>
    <d v="2013-01-22T00:00:00"/>
    <s v="Delta"/>
    <x v="5"/>
    <s v="Grajaú"/>
    <n v="265"/>
    <x v="0"/>
  </r>
  <r>
    <d v="2013-01-22T00:00:00"/>
    <n v="10575"/>
    <d v="2013-01-22T00:00:00"/>
    <s v="Omega"/>
    <x v="3"/>
    <s v="Leblon"/>
    <n v="85"/>
    <x v="0"/>
  </r>
  <r>
    <d v="2013-01-22T00:00:00"/>
    <n v="10576"/>
    <d v="2013-01-22T00:00:00"/>
    <s v="Omega"/>
    <x v="4"/>
    <s v="Campo Grande"/>
    <n v="220"/>
    <x v="0"/>
  </r>
  <r>
    <d v="2013-01-22T00:00:00"/>
    <n v="10577"/>
    <d v="2013-01-22T00:00:00"/>
    <s v="Beta"/>
    <x v="0"/>
    <s v="Grajaú"/>
    <n v="275"/>
    <x v="0"/>
  </r>
  <r>
    <d v="2013-01-22T00:00:00"/>
    <n v="10578"/>
    <d v="2013-01-22T00:00:00"/>
    <s v="Gama"/>
    <x v="5"/>
    <s v="Tijuca"/>
    <n v="550"/>
    <x v="0"/>
  </r>
  <r>
    <d v="2013-01-22T00:00:00"/>
    <n v="10579"/>
    <d v="2013-01-22T00:00:00"/>
    <s v="Omega"/>
    <x v="0"/>
    <s v="Centro"/>
    <n v="90"/>
    <x v="0"/>
  </r>
  <r>
    <d v="2013-01-22T00:00:00"/>
    <n v="10580"/>
    <d v="2013-01-22T00:00:00"/>
    <s v="Beta"/>
    <x v="4"/>
    <s v="Tijuca"/>
    <n v="275"/>
    <x v="0"/>
  </r>
  <r>
    <d v="2013-01-22T00:00:00"/>
    <n v="10581"/>
    <d v="2013-01-22T00:00:00"/>
    <s v="Omega"/>
    <x v="5"/>
    <s v="Ipanema"/>
    <n v="85"/>
    <x v="0"/>
  </r>
  <r>
    <d v="2013-01-22T00:00:00"/>
    <n v="10582"/>
    <d v="2013-01-22T00:00:00"/>
    <s v="Omega"/>
    <x v="2"/>
    <s v="Ipanema"/>
    <n v="85"/>
    <x v="0"/>
  </r>
  <r>
    <d v="2013-01-22T00:00:00"/>
    <n v="10583"/>
    <d v="2013-01-22T00:00:00"/>
    <s v="Beta"/>
    <x v="1"/>
    <s v="Copacabana"/>
    <n v="400"/>
    <x v="0"/>
  </r>
  <r>
    <d v="2013-01-22T00:00:00"/>
    <n v="10584"/>
    <d v="2013-01-22T00:00:00"/>
    <s v="Omega"/>
    <x v="6"/>
    <s v="Centro"/>
    <n v="90"/>
    <x v="0"/>
  </r>
  <r>
    <d v="2013-01-22T00:00:00"/>
    <n v="10585"/>
    <d v="2013-01-22T00:00:00"/>
    <s v="Alfa"/>
    <x v="4"/>
    <s v="Campo Grande"/>
    <n v="490"/>
    <x v="0"/>
  </r>
  <r>
    <d v="2013-01-22T00:00:00"/>
    <n v="10586"/>
    <d v="2013-01-22T00:00:00"/>
    <s v="Beta"/>
    <x v="1"/>
    <s v="Vila Isabel"/>
    <n v="275"/>
    <x v="0"/>
  </r>
  <r>
    <d v="2013-01-22T00:00:00"/>
    <n v="10587"/>
    <d v="2013-01-22T00:00:00"/>
    <s v="Beta"/>
    <x v="5"/>
    <s v="Vila Isabel"/>
    <n v="275"/>
    <x v="0"/>
  </r>
  <r>
    <d v="2013-01-22T00:00:00"/>
    <n v="10588"/>
    <d v="2013-01-22T00:00:00"/>
    <s v="Beta"/>
    <x v="4"/>
    <s v="Centro"/>
    <n v="155"/>
    <x v="0"/>
  </r>
  <r>
    <d v="2013-01-22T00:00:00"/>
    <n v="10589"/>
    <d v="2013-01-22T00:00:00"/>
    <s v="Delta"/>
    <x v="0"/>
    <s v="Centro"/>
    <n v="270"/>
    <x v="0"/>
  </r>
  <r>
    <d v="2013-01-22T00:00:00"/>
    <n v="10590"/>
    <d v="2013-01-22T00:00:00"/>
    <s v="Beta"/>
    <x v="0"/>
    <s v="Madureira"/>
    <n v="155"/>
    <x v="0"/>
  </r>
  <r>
    <d v="2013-01-22T00:00:00"/>
    <n v="10591"/>
    <d v="2013-01-22T00:00:00"/>
    <s v="Beta"/>
    <x v="3"/>
    <s v="Leblon"/>
    <n v="150"/>
    <x v="0"/>
  </r>
  <r>
    <d v="2013-01-22T00:00:00"/>
    <n v="10592"/>
    <d v="2013-01-22T00:00:00"/>
    <s v="Beta"/>
    <x v="2"/>
    <s v="Campo Grande"/>
    <n v="415"/>
    <x v="0"/>
  </r>
  <r>
    <d v="2013-01-22T00:00:00"/>
    <n v="10593"/>
    <d v="2013-01-22T00:00:00"/>
    <s v="Delta"/>
    <x v="5"/>
    <s v="Copacabana"/>
    <n v="265"/>
    <x v="0"/>
  </r>
  <r>
    <d v="2013-01-22T00:00:00"/>
    <n v="10594"/>
    <d v="2013-01-22T00:00:00"/>
    <s v="Beta"/>
    <x v="6"/>
    <s v="Meier"/>
    <n v="400"/>
    <x v="0"/>
  </r>
  <r>
    <d v="2013-01-22T00:00:00"/>
    <n v="10595"/>
    <d v="2013-01-22T00:00:00"/>
    <s v="Gama"/>
    <x v="3"/>
    <s v="Leblon"/>
    <n v="375"/>
    <x v="0"/>
  </r>
  <r>
    <d v="2013-01-22T00:00:00"/>
    <n v="10596"/>
    <d v="2013-01-22T00:00:00"/>
    <s v="Delta"/>
    <x v="4"/>
    <s v="Ipanema"/>
    <n v="185"/>
    <x v="0"/>
  </r>
  <r>
    <d v="2013-01-22T00:00:00"/>
    <n v="10597"/>
    <d v="2013-01-22T00:00:00"/>
    <s v="Omega"/>
    <x v="4"/>
    <s v="Tijuca"/>
    <n v="85"/>
    <x v="0"/>
  </r>
  <r>
    <d v="2013-01-22T00:00:00"/>
    <n v="10598"/>
    <d v="2013-01-22T00:00:00"/>
    <s v="Alfa"/>
    <x v="2"/>
    <s v="Vila Isabel"/>
    <n v="325"/>
    <x v="0"/>
  </r>
  <r>
    <d v="2013-01-22T00:00:00"/>
    <n v="10599"/>
    <d v="2013-01-22T00:00:00"/>
    <s v="Omega"/>
    <x v="0"/>
    <s v="Grajaú"/>
    <n v="85"/>
    <x v="0"/>
  </r>
  <r>
    <d v="2013-01-22T00:00:00"/>
    <n v="10600"/>
    <d v="2013-01-22T00:00:00"/>
    <s v="Omega"/>
    <x v="1"/>
    <s v="Copacabana"/>
    <n v="205"/>
    <x v="0"/>
  </r>
  <r>
    <d v="2013-01-22T00:00:00"/>
    <n v="10601"/>
    <d v="2013-01-22T00:00:00"/>
    <s v="Beta"/>
    <x v="4"/>
    <s v="Grajaú"/>
    <n v="400"/>
    <x v="0"/>
  </r>
  <r>
    <d v="2013-01-23T00:00:00"/>
    <n v="10602"/>
    <d v="2013-01-23T00:00:00"/>
    <s v="Gama"/>
    <x v="3"/>
    <s v="Campo Grande"/>
    <n v="390"/>
    <x v="0"/>
  </r>
  <r>
    <d v="2013-01-23T00:00:00"/>
    <n v="10603"/>
    <d v="2013-01-23T00:00:00"/>
    <s v="Alfa"/>
    <x v="3"/>
    <s v="Copacabana"/>
    <n v="325"/>
    <x v="0"/>
  </r>
  <r>
    <d v="2013-01-23T00:00:00"/>
    <n v="10604"/>
    <d v="2013-01-23T00:00:00"/>
    <s v="Delta"/>
    <x v="0"/>
    <s v="Madureira"/>
    <n v="190"/>
    <x v="0"/>
  </r>
  <r>
    <d v="2013-01-23T00:00:00"/>
    <n v="10605"/>
    <d v="2013-01-23T00:00:00"/>
    <s v="Gama"/>
    <x v="5"/>
    <s v="Centro"/>
    <n v="205"/>
    <x v="0"/>
  </r>
  <r>
    <d v="2013-01-23T00:00:00"/>
    <n v="10606"/>
    <d v="2013-01-23T00:00:00"/>
    <s v="Gama"/>
    <x v="5"/>
    <s v="Meier"/>
    <n v="200"/>
    <x v="0"/>
  </r>
  <r>
    <d v="2013-01-23T00:00:00"/>
    <n v="10607"/>
    <d v="2013-01-23T00:00:00"/>
    <s v="Alfa"/>
    <x v="5"/>
    <s v="Vila Isabel"/>
    <n v="475"/>
    <x v="0"/>
  </r>
  <r>
    <d v="2013-01-23T00:00:00"/>
    <n v="10608"/>
    <d v="2013-01-23T00:00:00"/>
    <s v="Delta"/>
    <x v="6"/>
    <s v="Vila Isabel"/>
    <n v="185"/>
    <x v="0"/>
  </r>
  <r>
    <d v="2013-01-23T00:00:00"/>
    <n v="10609"/>
    <d v="2013-01-23T00:00:00"/>
    <s v="Beta"/>
    <x v="5"/>
    <s v="Centro"/>
    <n v="280"/>
    <x v="0"/>
  </r>
  <r>
    <d v="2013-01-23T00:00:00"/>
    <n v="10610"/>
    <d v="2013-01-23T00:00:00"/>
    <s v="Alfa"/>
    <x v="0"/>
    <s v="Grajaú"/>
    <n v="175"/>
    <x v="0"/>
  </r>
  <r>
    <d v="2013-01-23T00:00:00"/>
    <n v="10611"/>
    <d v="2013-01-23T00:00:00"/>
    <s v="Alfa"/>
    <x v="6"/>
    <s v="Copacabana"/>
    <n v="325"/>
    <x v="0"/>
  </r>
  <r>
    <d v="2013-01-23T00:00:00"/>
    <n v="10612"/>
    <d v="2013-01-23T00:00:00"/>
    <s v="Delta"/>
    <x v="4"/>
    <s v="Madureira"/>
    <n v="270"/>
    <x v="0"/>
  </r>
  <r>
    <d v="2013-01-23T00:00:00"/>
    <n v="10613"/>
    <d v="2013-01-23T00:00:00"/>
    <s v="Gama"/>
    <x v="2"/>
    <s v="Centro"/>
    <n v="555"/>
    <x v="0"/>
  </r>
  <r>
    <d v="2013-01-23T00:00:00"/>
    <n v="10614"/>
    <d v="2013-01-23T00:00:00"/>
    <s v="Gama"/>
    <x v="3"/>
    <s v="Campo Grande"/>
    <n v="390"/>
    <x v="0"/>
  </r>
  <r>
    <d v="2013-01-23T00:00:00"/>
    <n v="10615"/>
    <d v="2013-01-23T00:00:00"/>
    <s v="Beta"/>
    <x v="1"/>
    <s v="Vila Isabel"/>
    <n v="400"/>
    <x v="0"/>
  </r>
  <r>
    <d v="2013-01-23T00:00:00"/>
    <n v="10616"/>
    <d v="2013-01-23T00:00:00"/>
    <s v="Beta"/>
    <x v="0"/>
    <s v="Campo Grande"/>
    <n v="415"/>
    <x v="0"/>
  </r>
  <r>
    <d v="2013-01-23T00:00:00"/>
    <n v="10617"/>
    <d v="2013-01-23T00:00:00"/>
    <s v="Delta"/>
    <x v="0"/>
    <s v="Grajaú"/>
    <n v="185"/>
    <x v="0"/>
  </r>
  <r>
    <d v="2013-01-23T00:00:00"/>
    <n v="10618"/>
    <d v="2013-01-23T00:00:00"/>
    <s v="Omega"/>
    <x v="5"/>
    <s v="Meier"/>
    <n v="85"/>
    <x v="0"/>
  </r>
  <r>
    <d v="2013-01-23T00:00:00"/>
    <n v="10619"/>
    <d v="2013-01-23T00:00:00"/>
    <s v="Gama"/>
    <x v="6"/>
    <s v="Tijuca"/>
    <n v="200"/>
    <x v="0"/>
  </r>
  <r>
    <d v="2013-01-23T00:00:00"/>
    <n v="10620"/>
    <d v="2013-01-23T00:00:00"/>
    <s v="Beta"/>
    <x v="5"/>
    <s v="Madureira"/>
    <n v="280"/>
    <x v="0"/>
  </r>
  <r>
    <d v="2013-01-23T00:00:00"/>
    <n v="10621"/>
    <d v="2013-01-23T00:00:00"/>
    <s v="Alfa"/>
    <x v="1"/>
    <s v="Ipanema"/>
    <n v="325"/>
    <x v="0"/>
  </r>
  <r>
    <d v="2013-01-23T00:00:00"/>
    <n v="10622"/>
    <d v="2013-01-23T00:00:00"/>
    <s v="Beta"/>
    <x v="6"/>
    <s v="Centro"/>
    <n v="155"/>
    <x v="0"/>
  </r>
  <r>
    <d v="2013-01-23T00:00:00"/>
    <n v="10623"/>
    <d v="2013-01-23T00:00:00"/>
    <s v="Omega"/>
    <x v="0"/>
    <s v="Tijuca"/>
    <n v="145"/>
    <x v="0"/>
  </r>
  <r>
    <d v="2013-01-23T00:00:00"/>
    <n v="10624"/>
    <d v="2013-01-23T00:00:00"/>
    <s v="Beta"/>
    <x v="0"/>
    <s v="Madureira"/>
    <n v="280"/>
    <x v="0"/>
  </r>
  <r>
    <d v="2013-01-23T00:00:00"/>
    <n v="10625"/>
    <d v="2013-01-23T00:00:00"/>
    <s v="Omega"/>
    <x v="5"/>
    <s v="Centro"/>
    <n v="210"/>
    <x v="0"/>
  </r>
  <r>
    <d v="2013-01-23T00:00:00"/>
    <n v="10626"/>
    <d v="2013-01-23T00:00:00"/>
    <s v="Delta"/>
    <x v="5"/>
    <s v="Leblon"/>
    <n v="265"/>
    <x v="0"/>
  </r>
  <r>
    <d v="2013-01-23T00:00:00"/>
    <n v="10627"/>
    <d v="2013-01-23T00:00:00"/>
    <s v="Gama"/>
    <x v="0"/>
    <s v="Meier"/>
    <n v="550"/>
    <x v="0"/>
  </r>
  <r>
    <d v="2013-01-23T00:00:00"/>
    <n v="10628"/>
    <d v="2013-01-23T00:00:00"/>
    <s v="Delta"/>
    <x v="1"/>
    <s v="Centro"/>
    <n v="270"/>
    <x v="0"/>
  </r>
  <r>
    <d v="2013-01-23T00:00:00"/>
    <n v="10629"/>
    <d v="2013-01-23T00:00:00"/>
    <s v="Omega"/>
    <x v="2"/>
    <s v="Madureira"/>
    <n v="90"/>
    <x v="0"/>
  </r>
  <r>
    <d v="2013-01-23T00:00:00"/>
    <n v="10630"/>
    <d v="2013-01-23T00:00:00"/>
    <s v="Alfa"/>
    <x v="4"/>
    <s v="Copacabana"/>
    <n v="175"/>
    <x v="0"/>
  </r>
  <r>
    <d v="2013-01-23T00:00:00"/>
    <n v="10631"/>
    <d v="2013-01-23T00:00:00"/>
    <s v="Alfa"/>
    <x v="1"/>
    <s v="Copacabana"/>
    <n v="325"/>
    <x v="0"/>
  </r>
  <r>
    <d v="2013-01-23T00:00:00"/>
    <n v="10632"/>
    <d v="2013-01-23T00:00:00"/>
    <s v="Omega"/>
    <x v="3"/>
    <s v="Ipanema"/>
    <n v="205"/>
    <x v="0"/>
  </r>
  <r>
    <d v="2013-01-23T00:00:00"/>
    <n v="10633"/>
    <d v="2013-01-23T00:00:00"/>
    <s v="Omega"/>
    <x v="2"/>
    <s v="Meier"/>
    <n v="205"/>
    <x v="0"/>
  </r>
  <r>
    <d v="2013-01-23T00:00:00"/>
    <n v="10634"/>
    <d v="2013-01-23T00:00:00"/>
    <s v="Gama"/>
    <x v="6"/>
    <s v="Meier"/>
    <n v="550"/>
    <x v="0"/>
  </r>
  <r>
    <d v="2013-01-24T00:00:00"/>
    <n v="10635"/>
    <d v="2013-01-24T00:00:00"/>
    <s v="Beta"/>
    <x v="5"/>
    <s v="Campo Grande"/>
    <n v="165"/>
    <x v="0"/>
  </r>
  <r>
    <d v="2013-01-24T00:00:00"/>
    <n v="10636"/>
    <d v="2013-01-24T00:00:00"/>
    <s v="Delta"/>
    <x v="1"/>
    <s v="Campo Grande"/>
    <n v="280"/>
    <x v="0"/>
  </r>
  <r>
    <d v="2013-01-24T00:00:00"/>
    <n v="10637"/>
    <d v="2013-01-24T00:00:00"/>
    <s v="Gama"/>
    <x v="6"/>
    <s v="Campo Grande"/>
    <n v="565"/>
    <x v="0"/>
  </r>
  <r>
    <d v="2013-01-24T00:00:00"/>
    <n v="10638"/>
    <d v="2013-01-24T00:00:00"/>
    <s v="Beta"/>
    <x v="2"/>
    <s v="Madureira"/>
    <n v="155"/>
    <x v="0"/>
  </r>
  <r>
    <d v="2013-01-24T00:00:00"/>
    <n v="10639"/>
    <d v="2013-01-24T00:00:00"/>
    <s v="Alfa"/>
    <x v="0"/>
    <s v="Vila Isabel"/>
    <n v="475"/>
    <x v="0"/>
  </r>
  <r>
    <d v="2013-01-24T00:00:00"/>
    <n v="10640"/>
    <d v="2013-01-24T00:00:00"/>
    <s v="Delta"/>
    <x v="4"/>
    <s v="Meier"/>
    <n v="265"/>
    <x v="0"/>
  </r>
  <r>
    <d v="2013-01-24T00:00:00"/>
    <n v="10641"/>
    <d v="2013-01-24T00:00:00"/>
    <s v="Omega"/>
    <x v="6"/>
    <s v="Grajaú"/>
    <n v="205"/>
    <x v="0"/>
  </r>
  <r>
    <d v="2013-01-24T00:00:00"/>
    <n v="10642"/>
    <d v="2013-01-24T00:00:00"/>
    <s v="Alfa"/>
    <x v="4"/>
    <s v="Ipanema"/>
    <n v="175"/>
    <x v="0"/>
  </r>
  <r>
    <d v="2013-01-24T00:00:00"/>
    <n v="10643"/>
    <d v="2013-01-24T00:00:00"/>
    <s v="Beta"/>
    <x v="2"/>
    <s v="Grajaú"/>
    <n v="400"/>
    <x v="0"/>
  </r>
  <r>
    <d v="2013-01-24T00:00:00"/>
    <n v="10644"/>
    <d v="2013-01-24T00:00:00"/>
    <s v="Omega"/>
    <x v="6"/>
    <s v="Copacabana"/>
    <n v="205"/>
    <x v="0"/>
  </r>
  <r>
    <d v="2013-01-24T00:00:00"/>
    <n v="10645"/>
    <d v="2013-01-24T00:00:00"/>
    <s v="Beta"/>
    <x v="1"/>
    <s v="Tijuca"/>
    <n v="275"/>
    <x v="0"/>
  </r>
  <r>
    <d v="2013-01-24T00:00:00"/>
    <n v="10646"/>
    <d v="2013-01-24T00:00:00"/>
    <s v="Beta"/>
    <x v="4"/>
    <s v="Madureira"/>
    <n v="280"/>
    <x v="0"/>
  </r>
  <r>
    <d v="2013-01-24T00:00:00"/>
    <n v="10647"/>
    <d v="2013-01-24T00:00:00"/>
    <s v="Delta"/>
    <x v="5"/>
    <s v="Tijuca"/>
    <n v="105"/>
    <x v="0"/>
  </r>
  <r>
    <d v="2013-01-24T00:00:00"/>
    <n v="10648"/>
    <d v="2013-01-24T00:00:00"/>
    <s v="Beta"/>
    <x v="6"/>
    <s v="Ipanema"/>
    <n v="275"/>
    <x v="0"/>
  </r>
  <r>
    <d v="2013-01-24T00:00:00"/>
    <n v="10649"/>
    <d v="2013-01-24T00:00:00"/>
    <s v="Delta"/>
    <x v="4"/>
    <s v="Vila Isabel"/>
    <n v="105"/>
    <x v="0"/>
  </r>
  <r>
    <d v="2013-01-24T00:00:00"/>
    <n v="10650"/>
    <d v="2013-01-24T00:00:00"/>
    <s v="Beta"/>
    <x v="4"/>
    <s v="Copacabana"/>
    <n v="150"/>
    <x v="0"/>
  </r>
  <r>
    <d v="2013-01-24T00:00:00"/>
    <n v="10651"/>
    <d v="2013-01-24T00:00:00"/>
    <s v="Alfa"/>
    <x v="5"/>
    <s v="Ipanema"/>
    <n v="175"/>
    <x v="0"/>
  </r>
  <r>
    <d v="2013-01-24T00:00:00"/>
    <n v="10652"/>
    <d v="2013-01-24T00:00:00"/>
    <s v="Beta"/>
    <x v="5"/>
    <s v="Centro"/>
    <n v="155"/>
    <x v="0"/>
  </r>
  <r>
    <d v="2013-01-24T00:00:00"/>
    <n v="10653"/>
    <d v="2013-01-24T00:00:00"/>
    <s v="Alfa"/>
    <x v="5"/>
    <s v="Copacabana"/>
    <n v="175"/>
    <x v="0"/>
  </r>
  <r>
    <d v="2013-01-24T00:00:00"/>
    <n v="10654"/>
    <d v="2013-01-24T00:00:00"/>
    <s v="Beta"/>
    <x v="6"/>
    <s v="Meier"/>
    <n v="150"/>
    <x v="0"/>
  </r>
  <r>
    <d v="2013-01-24T00:00:00"/>
    <n v="10655"/>
    <d v="2013-01-24T00:00:00"/>
    <s v="Alfa"/>
    <x v="3"/>
    <s v="Vila Isabel"/>
    <n v="475"/>
    <x v="0"/>
  </r>
  <r>
    <d v="2013-01-24T00:00:00"/>
    <n v="10656"/>
    <d v="2013-01-24T00:00:00"/>
    <s v="Beta"/>
    <x v="3"/>
    <s v="Meier"/>
    <n v="400"/>
    <x v="0"/>
  </r>
  <r>
    <d v="2013-01-24T00:00:00"/>
    <n v="10657"/>
    <d v="2013-01-24T00:00:00"/>
    <s v="Gama"/>
    <x v="2"/>
    <s v="Ipanema"/>
    <n v="200"/>
    <x v="0"/>
  </r>
  <r>
    <d v="2013-01-24T00:00:00"/>
    <n v="10658"/>
    <d v="2013-01-24T00:00:00"/>
    <s v="Gama"/>
    <x v="0"/>
    <s v="Campo Grande"/>
    <n v="565"/>
    <x v="0"/>
  </r>
  <r>
    <d v="2013-01-24T00:00:00"/>
    <n v="10659"/>
    <d v="2013-01-24T00:00:00"/>
    <s v="Alfa"/>
    <x v="4"/>
    <s v="Tijuca"/>
    <n v="325"/>
    <x v="0"/>
  </r>
  <r>
    <d v="2013-01-24T00:00:00"/>
    <n v="10660"/>
    <d v="2013-01-24T00:00:00"/>
    <s v="Gama"/>
    <x v="4"/>
    <s v="Centro"/>
    <n v="380"/>
    <x v="0"/>
  </r>
  <r>
    <d v="2013-01-24T00:00:00"/>
    <n v="10661"/>
    <d v="2013-01-24T00:00:00"/>
    <s v="Beta"/>
    <x v="3"/>
    <s v="Campo Grande"/>
    <n v="165"/>
    <x v="0"/>
  </r>
  <r>
    <d v="2013-01-24T00:00:00"/>
    <n v="10662"/>
    <d v="2013-01-24T00:00:00"/>
    <s v="Alfa"/>
    <x v="1"/>
    <s v="Madureira"/>
    <n v="480"/>
    <x v="0"/>
  </r>
  <r>
    <d v="2013-01-24T00:00:00"/>
    <n v="10663"/>
    <d v="2013-01-24T00:00:00"/>
    <s v="Omega"/>
    <x v="5"/>
    <s v="Campo Grande"/>
    <n v="220"/>
    <x v="0"/>
  </r>
  <r>
    <d v="2013-01-24T00:00:00"/>
    <n v="10664"/>
    <d v="2013-01-24T00:00:00"/>
    <s v="Omega"/>
    <x v="0"/>
    <s v="Centro"/>
    <n v="150"/>
    <x v="0"/>
  </r>
  <r>
    <d v="2013-01-24T00:00:00"/>
    <n v="10665"/>
    <d v="2013-01-24T00:00:00"/>
    <s v="Gama"/>
    <x v="1"/>
    <s v="Vila Isabel"/>
    <n v="200"/>
    <x v="0"/>
  </r>
  <r>
    <d v="2013-01-25T00:00:00"/>
    <n v="10666"/>
    <d v="2013-02-01T00:00:00"/>
    <s v="Beta"/>
    <x v="6"/>
    <s v="Madureira"/>
    <n v="405"/>
    <x v="0"/>
  </r>
  <r>
    <d v="2013-01-25T00:00:00"/>
    <n v="10667"/>
    <d v="2013-02-01T00:00:00"/>
    <s v="Beta"/>
    <x v="6"/>
    <s v="Centro"/>
    <n v="155"/>
    <x v="0"/>
  </r>
  <r>
    <d v="2013-01-25T00:00:00"/>
    <n v="10668"/>
    <d v="2013-02-01T00:00:00"/>
    <s v="Alfa"/>
    <x v="6"/>
    <s v="Madureira"/>
    <n v="180"/>
    <x v="0"/>
  </r>
  <r>
    <d v="2013-01-25T00:00:00"/>
    <n v="10669"/>
    <d v="2013-02-01T00:00:00"/>
    <s v="Omega"/>
    <x v="4"/>
    <s v="Meier"/>
    <n v="85"/>
    <x v="0"/>
  </r>
  <r>
    <d v="2013-01-25T00:00:00"/>
    <n v="10670"/>
    <d v="2013-02-01T00:00:00"/>
    <s v="Gama"/>
    <x v="2"/>
    <s v="Leblon"/>
    <n v="550"/>
    <x v="0"/>
  </r>
  <r>
    <d v="2013-01-25T00:00:00"/>
    <n v="10671"/>
    <d v="2013-02-01T00:00:00"/>
    <s v="Delta"/>
    <x v="5"/>
    <s v="Vila Isabel"/>
    <n v="105"/>
    <x v="0"/>
  </r>
  <r>
    <d v="2013-01-25T00:00:00"/>
    <n v="10672"/>
    <d v="2013-02-01T00:00:00"/>
    <s v="Beta"/>
    <x v="5"/>
    <s v="Grajaú"/>
    <n v="400"/>
    <x v="0"/>
  </r>
  <r>
    <d v="2013-01-25T00:00:00"/>
    <n v="10673"/>
    <d v="2013-02-01T00:00:00"/>
    <s v="Alfa"/>
    <x v="5"/>
    <s v="Centro"/>
    <n v="480"/>
    <x v="0"/>
  </r>
  <r>
    <d v="2013-01-25T00:00:00"/>
    <n v="10674"/>
    <d v="2013-02-01T00:00:00"/>
    <s v="Delta"/>
    <x v="5"/>
    <s v="Ipanema"/>
    <n v="265"/>
    <x v="0"/>
  </r>
  <r>
    <d v="2013-01-25T00:00:00"/>
    <n v="10675"/>
    <d v="2013-02-01T00:00:00"/>
    <s v="Beta"/>
    <x v="0"/>
    <s v="Centro"/>
    <n v="280"/>
    <x v="0"/>
  </r>
  <r>
    <d v="2013-01-25T00:00:00"/>
    <n v="10676"/>
    <d v="2013-02-01T00:00:00"/>
    <s v="Alfa"/>
    <x v="4"/>
    <s v="Tijuca"/>
    <n v="175"/>
    <x v="0"/>
  </r>
  <r>
    <d v="2013-01-25T00:00:00"/>
    <n v="10677"/>
    <d v="2013-02-01T00:00:00"/>
    <s v="Alfa"/>
    <x v="4"/>
    <s v="Tijuca"/>
    <n v="175"/>
    <x v="0"/>
  </r>
  <r>
    <d v="2013-01-25T00:00:00"/>
    <n v="10678"/>
    <d v="2013-02-01T00:00:00"/>
    <s v="Beta"/>
    <x v="3"/>
    <s v="Vila Isabel"/>
    <n v="275"/>
    <x v="0"/>
  </r>
  <r>
    <d v="2013-01-25T00:00:00"/>
    <n v="10679"/>
    <d v="2013-02-01T00:00:00"/>
    <s v="Omega"/>
    <x v="1"/>
    <s v="Grajaú"/>
    <n v="205"/>
    <x v="0"/>
  </r>
  <r>
    <d v="2013-01-25T00:00:00"/>
    <n v="10680"/>
    <d v="2013-02-01T00:00:00"/>
    <s v="Alfa"/>
    <x v="0"/>
    <s v="Meier"/>
    <n v="475"/>
    <x v="0"/>
  </r>
  <r>
    <d v="2013-01-25T00:00:00"/>
    <n v="10681"/>
    <d v="2013-02-01T00:00:00"/>
    <s v="Beta"/>
    <x v="1"/>
    <s v="Ipanema"/>
    <n v="400"/>
    <x v="0"/>
  </r>
  <r>
    <d v="2013-01-25T00:00:00"/>
    <n v="10682"/>
    <d v="2013-02-01T00:00:00"/>
    <s v="Delta"/>
    <x v="2"/>
    <s v="Grajaú"/>
    <n v="105"/>
    <x v="0"/>
  </r>
  <r>
    <d v="2013-01-25T00:00:00"/>
    <n v="10683"/>
    <d v="2013-02-01T00:00:00"/>
    <s v="Delta"/>
    <x v="6"/>
    <s v="Madureira"/>
    <n v="190"/>
    <x v="0"/>
  </r>
  <r>
    <d v="2013-01-25T00:00:00"/>
    <n v="10684"/>
    <d v="2013-02-01T00:00:00"/>
    <s v="Alfa"/>
    <x v="2"/>
    <s v="Madureira"/>
    <n v="480"/>
    <x v="0"/>
  </r>
  <r>
    <d v="2013-01-25T00:00:00"/>
    <n v="10685"/>
    <d v="2013-02-01T00:00:00"/>
    <s v="Alfa"/>
    <x v="5"/>
    <s v="Leblon"/>
    <n v="475"/>
    <x v="0"/>
  </r>
  <r>
    <d v="2013-01-25T00:00:00"/>
    <n v="10686"/>
    <d v="2013-02-01T00:00:00"/>
    <s v="Alfa"/>
    <x v="1"/>
    <s v="Centro"/>
    <n v="330"/>
    <x v="0"/>
  </r>
  <r>
    <d v="2013-01-25T00:00:00"/>
    <n v="10687"/>
    <d v="2013-02-01T00:00:00"/>
    <s v="Beta"/>
    <x v="4"/>
    <s v="Ipanema"/>
    <n v="275"/>
    <x v="0"/>
  </r>
  <r>
    <d v="2013-01-25T00:00:00"/>
    <n v="10688"/>
    <d v="2013-02-01T00:00:00"/>
    <s v="Gama"/>
    <x v="2"/>
    <s v="Centro"/>
    <n v="205"/>
    <x v="0"/>
  </r>
  <r>
    <d v="2013-01-25T00:00:00"/>
    <n v="10689"/>
    <d v="2013-02-01T00:00:00"/>
    <s v="Beta"/>
    <x v="3"/>
    <s v="Centro"/>
    <n v="155"/>
    <x v="0"/>
  </r>
  <r>
    <d v="2013-01-25T00:00:00"/>
    <n v="10690"/>
    <d v="2013-02-01T00:00:00"/>
    <s v="Beta"/>
    <x v="4"/>
    <s v="Leblon"/>
    <n v="150"/>
    <x v="0"/>
  </r>
  <r>
    <d v="2013-01-25T00:00:00"/>
    <n v="10691"/>
    <d v="2013-02-01T00:00:00"/>
    <s v="Omega"/>
    <x v="4"/>
    <s v="Meier"/>
    <n v="145"/>
    <x v="0"/>
  </r>
  <r>
    <d v="2013-01-25T00:00:00"/>
    <n v="10692"/>
    <d v="2013-02-01T00:00:00"/>
    <s v="Omega"/>
    <x v="1"/>
    <s v="Centro"/>
    <n v="90"/>
    <x v="0"/>
  </r>
  <r>
    <d v="2013-01-25T00:00:00"/>
    <n v="10693"/>
    <d v="2013-02-01T00:00:00"/>
    <s v="Gama"/>
    <x v="3"/>
    <s v="Meier"/>
    <n v="200"/>
    <x v="0"/>
  </r>
  <r>
    <d v="2013-01-25T00:00:00"/>
    <n v="10694"/>
    <d v="2013-02-01T00:00:00"/>
    <s v="Beta"/>
    <x v="1"/>
    <s v="Grajaú"/>
    <n v="275"/>
    <x v="0"/>
  </r>
  <r>
    <d v="2013-01-25T00:00:00"/>
    <n v="10695"/>
    <d v="2013-02-01T00:00:00"/>
    <s v="Beta"/>
    <x v="3"/>
    <s v="Campo Grande"/>
    <n v="165"/>
    <x v="0"/>
  </r>
  <r>
    <d v="2013-01-25T00:00:00"/>
    <n v="10696"/>
    <d v="2013-02-01T00:00:00"/>
    <s v="Alfa"/>
    <x v="0"/>
    <s v="Vila Isabel"/>
    <n v="175"/>
    <x v="0"/>
  </r>
  <r>
    <d v="2013-01-26T00:00:00"/>
    <n v="10697"/>
    <d v="2013-01-27T00:00:00"/>
    <s v="Delta"/>
    <x v="4"/>
    <s v="Meier"/>
    <n v="265"/>
    <x v="0"/>
  </r>
  <r>
    <d v="2013-01-26T00:00:00"/>
    <n v="10698"/>
    <d v="2013-01-27T00:00:00"/>
    <s v="Delta"/>
    <x v="6"/>
    <s v="Campo Grande"/>
    <n v="200"/>
    <x v="0"/>
  </r>
  <r>
    <d v="2013-01-26T00:00:00"/>
    <n v="10699"/>
    <d v="2013-01-27T00:00:00"/>
    <s v="Delta"/>
    <x v="1"/>
    <s v="Leblon"/>
    <n v="105"/>
    <x v="0"/>
  </r>
  <r>
    <d v="2013-01-26T00:00:00"/>
    <n v="10700"/>
    <d v="2013-01-27T00:00:00"/>
    <s v="Gama"/>
    <x v="4"/>
    <s v="Grajaú"/>
    <n v="550"/>
    <x v="0"/>
  </r>
  <r>
    <d v="2013-01-26T00:00:00"/>
    <n v="10701"/>
    <d v="2013-01-27T00:00:00"/>
    <s v="Gama"/>
    <x v="3"/>
    <s v="Copacabana"/>
    <n v="200"/>
    <x v="0"/>
  </r>
  <r>
    <d v="2013-01-26T00:00:00"/>
    <n v="10702"/>
    <d v="2013-01-27T00:00:00"/>
    <s v="Delta"/>
    <x v="2"/>
    <s v="Centro"/>
    <n v="270"/>
    <x v="0"/>
  </r>
  <r>
    <d v="2013-01-26T00:00:00"/>
    <n v="10703"/>
    <d v="2013-01-27T00:00:00"/>
    <s v="Delta"/>
    <x v="2"/>
    <s v="Madureira"/>
    <n v="110"/>
    <x v="0"/>
  </r>
  <r>
    <d v="2013-01-26T00:00:00"/>
    <n v="10704"/>
    <d v="2013-01-27T00:00:00"/>
    <s v="Gama"/>
    <x v="0"/>
    <s v="Leblon"/>
    <n v="375"/>
    <x v="0"/>
  </r>
  <r>
    <d v="2013-01-26T00:00:00"/>
    <n v="10705"/>
    <d v="2013-01-27T00:00:00"/>
    <s v="Omega"/>
    <x v="3"/>
    <s v="Meier"/>
    <n v="205"/>
    <x v="0"/>
  </r>
  <r>
    <d v="2013-01-26T00:00:00"/>
    <n v="10706"/>
    <d v="2013-01-27T00:00:00"/>
    <s v="Delta"/>
    <x v="2"/>
    <s v="Leblon"/>
    <n v="265"/>
    <x v="0"/>
  </r>
  <r>
    <d v="2013-01-26T00:00:00"/>
    <n v="10707"/>
    <d v="2013-01-27T00:00:00"/>
    <s v="Beta"/>
    <x v="5"/>
    <s v="Copacabana"/>
    <n v="400"/>
    <x v="0"/>
  </r>
  <r>
    <d v="2013-01-26T00:00:00"/>
    <n v="10708"/>
    <d v="2013-01-27T00:00:00"/>
    <s v="Beta"/>
    <x v="0"/>
    <s v="Vila Isabel"/>
    <n v="275"/>
    <x v="0"/>
  </r>
  <r>
    <d v="2013-01-26T00:00:00"/>
    <n v="10709"/>
    <d v="2013-01-27T00:00:00"/>
    <s v="Omega"/>
    <x v="2"/>
    <s v="Copacabana"/>
    <n v="205"/>
    <x v="0"/>
  </r>
  <r>
    <d v="2013-01-26T00:00:00"/>
    <n v="10710"/>
    <d v="2013-01-27T00:00:00"/>
    <s v="Omega"/>
    <x v="6"/>
    <s v="Vila Isabel"/>
    <n v="85"/>
    <x v="0"/>
  </r>
  <r>
    <d v="2013-01-26T00:00:00"/>
    <n v="10711"/>
    <d v="2013-01-27T00:00:00"/>
    <s v="Delta"/>
    <x v="1"/>
    <s v="Centro"/>
    <n v="190"/>
    <x v="0"/>
  </r>
  <r>
    <d v="2013-01-26T00:00:00"/>
    <n v="10712"/>
    <d v="2013-01-27T00:00:00"/>
    <s v="Alfa"/>
    <x v="4"/>
    <s v="Copacabana"/>
    <n v="175"/>
    <x v="0"/>
  </r>
  <r>
    <d v="2013-01-26T00:00:00"/>
    <n v="10713"/>
    <d v="2013-01-27T00:00:00"/>
    <s v="Omega"/>
    <x v="0"/>
    <s v="Copacabana"/>
    <n v="205"/>
    <x v="0"/>
  </r>
  <r>
    <d v="2013-01-26T00:00:00"/>
    <n v="10714"/>
    <d v="2013-01-27T00:00:00"/>
    <s v="Alfa"/>
    <x v="0"/>
    <s v="Vila Isabel"/>
    <n v="175"/>
    <x v="0"/>
  </r>
  <r>
    <d v="2013-01-27T00:00:00"/>
    <n v="10715"/>
    <d v="2013-01-27T00:00:00"/>
    <s v="Delta"/>
    <x v="1"/>
    <s v="Campo Grande"/>
    <n v="120"/>
    <x v="0"/>
  </r>
  <r>
    <d v="2013-01-27T00:00:00"/>
    <n v="10716"/>
    <d v="2013-01-27T00:00:00"/>
    <s v="Omega"/>
    <x v="3"/>
    <s v="Vila Isabel"/>
    <n v="145"/>
    <x v="0"/>
  </r>
  <r>
    <d v="2013-01-27T00:00:00"/>
    <n v="10717"/>
    <d v="2013-01-27T00:00:00"/>
    <s v="Delta"/>
    <x v="6"/>
    <s v="Meier"/>
    <n v="105"/>
    <x v="0"/>
  </r>
  <r>
    <d v="2013-01-27T00:00:00"/>
    <n v="10718"/>
    <d v="2013-01-27T00:00:00"/>
    <s v="Alfa"/>
    <x v="1"/>
    <s v="Campo Grande"/>
    <n v="190"/>
    <x v="0"/>
  </r>
  <r>
    <d v="2013-01-27T00:00:00"/>
    <n v="10719"/>
    <d v="2013-01-27T00:00:00"/>
    <s v="Omega"/>
    <x v="3"/>
    <s v="Vila Isabel"/>
    <n v="145"/>
    <x v="0"/>
  </r>
  <r>
    <d v="2013-01-27T00:00:00"/>
    <n v="10720"/>
    <d v="2013-01-27T00:00:00"/>
    <s v="Gama"/>
    <x v="3"/>
    <s v="Meier"/>
    <n v="375"/>
    <x v="0"/>
  </r>
  <r>
    <d v="2013-01-27T00:00:00"/>
    <n v="10721"/>
    <d v="2013-01-27T00:00:00"/>
    <s v="Alfa"/>
    <x v="4"/>
    <s v="Grajaú"/>
    <n v="175"/>
    <x v="0"/>
  </r>
  <r>
    <d v="2013-01-27T00:00:00"/>
    <n v="10722"/>
    <d v="2013-01-27T00:00:00"/>
    <s v="Beta"/>
    <x v="5"/>
    <s v="Copacabana"/>
    <n v="400"/>
    <x v="0"/>
  </r>
  <r>
    <d v="2013-01-27T00:00:00"/>
    <n v="10723"/>
    <d v="2013-01-27T00:00:00"/>
    <s v="Alfa"/>
    <x v="6"/>
    <s v="Vila Isabel"/>
    <n v="475"/>
    <x v="0"/>
  </r>
  <r>
    <d v="2013-01-27T00:00:00"/>
    <n v="10724"/>
    <d v="2013-01-27T00:00:00"/>
    <s v="Alfa"/>
    <x v="4"/>
    <s v="Leblon"/>
    <n v="325"/>
    <x v="0"/>
  </r>
  <r>
    <d v="2013-01-27T00:00:00"/>
    <n v="10725"/>
    <d v="2013-01-27T00:00:00"/>
    <s v="Delta"/>
    <x v="3"/>
    <s v="Leblon"/>
    <n v="265"/>
    <x v="0"/>
  </r>
  <r>
    <d v="2013-01-27T00:00:00"/>
    <n v="10726"/>
    <d v="2013-01-27T00:00:00"/>
    <s v="Alfa"/>
    <x v="5"/>
    <s v="Campo Grande"/>
    <n v="340"/>
    <x v="0"/>
  </r>
  <r>
    <d v="2013-01-27T00:00:00"/>
    <n v="10727"/>
    <d v="2013-01-27T00:00:00"/>
    <s v="Alfa"/>
    <x v="3"/>
    <s v="Madureira"/>
    <n v="480"/>
    <x v="0"/>
  </r>
  <r>
    <d v="2013-01-27T00:00:00"/>
    <n v="10728"/>
    <d v="2013-01-27T00:00:00"/>
    <s v="Gama"/>
    <x v="2"/>
    <s v="Copacabana"/>
    <n v="200"/>
    <x v="0"/>
  </r>
  <r>
    <d v="2013-01-27T00:00:00"/>
    <n v="10729"/>
    <d v="2013-01-27T00:00:00"/>
    <s v="Omega"/>
    <x v="1"/>
    <s v="Tijuca"/>
    <n v="85"/>
    <x v="0"/>
  </r>
  <r>
    <d v="2013-01-27T00:00:00"/>
    <n v="10730"/>
    <d v="2013-01-27T00:00:00"/>
    <s v="Beta"/>
    <x v="4"/>
    <s v="Copacabana"/>
    <n v="150"/>
    <x v="0"/>
  </r>
  <r>
    <d v="2013-01-27T00:00:00"/>
    <n v="10731"/>
    <d v="2013-01-27T00:00:00"/>
    <s v="Omega"/>
    <x v="2"/>
    <s v="Ipanema"/>
    <n v="85"/>
    <x v="0"/>
  </r>
  <r>
    <d v="2013-01-27T00:00:00"/>
    <n v="10732"/>
    <d v="2013-01-27T00:00:00"/>
    <s v="Delta"/>
    <x v="0"/>
    <s v="Centro"/>
    <n v="110"/>
    <x v="0"/>
  </r>
  <r>
    <d v="2013-01-27T00:00:00"/>
    <n v="10733"/>
    <d v="2013-01-27T00:00:00"/>
    <s v="Omega"/>
    <x v="0"/>
    <s v="Meier"/>
    <n v="85"/>
    <x v="0"/>
  </r>
  <r>
    <d v="2013-01-27T00:00:00"/>
    <n v="10734"/>
    <d v="2013-01-27T00:00:00"/>
    <s v="Alfa"/>
    <x v="2"/>
    <s v="Leblon"/>
    <n v="475"/>
    <x v="0"/>
  </r>
  <r>
    <d v="2013-01-27T00:00:00"/>
    <n v="10735"/>
    <d v="2013-01-27T00:00:00"/>
    <s v="Omega"/>
    <x v="3"/>
    <s v="Centro"/>
    <n v="150"/>
    <x v="0"/>
  </r>
  <r>
    <d v="2013-01-27T00:00:00"/>
    <n v="10736"/>
    <d v="2013-01-27T00:00:00"/>
    <s v="Delta"/>
    <x v="1"/>
    <s v="Vila Isabel"/>
    <n v="265"/>
    <x v="0"/>
  </r>
  <r>
    <d v="2013-01-27T00:00:00"/>
    <n v="10737"/>
    <d v="2013-01-27T00:00:00"/>
    <s v="Delta"/>
    <x v="6"/>
    <s v="Madureira"/>
    <n v="110"/>
    <x v="0"/>
  </r>
  <r>
    <d v="2013-01-27T00:00:00"/>
    <n v="10738"/>
    <d v="2013-01-27T00:00:00"/>
    <s v="Beta"/>
    <x v="3"/>
    <s v="Centro"/>
    <n v="155"/>
    <x v="0"/>
  </r>
  <r>
    <d v="2013-01-27T00:00:00"/>
    <n v="10739"/>
    <d v="2013-01-27T00:00:00"/>
    <s v="Alfa"/>
    <x v="2"/>
    <s v="Meier"/>
    <n v="175"/>
    <x v="0"/>
  </r>
  <r>
    <d v="2013-01-28T00:00:00"/>
    <n v="10740"/>
    <d v="2013-01-28T00:00:00"/>
    <s v="Gama"/>
    <x v="0"/>
    <s v="Grajaú"/>
    <n v="550"/>
    <x v="0"/>
  </r>
  <r>
    <d v="2013-01-28T00:00:00"/>
    <n v="10741"/>
    <d v="2013-01-28T00:00:00"/>
    <s v="Delta"/>
    <x v="5"/>
    <s v="Grajaú"/>
    <n v="105"/>
    <x v="0"/>
  </r>
  <r>
    <d v="2013-01-28T00:00:00"/>
    <n v="10742"/>
    <d v="2013-01-28T00:00:00"/>
    <s v="Gama"/>
    <x v="2"/>
    <s v="Vila Isabel"/>
    <n v="200"/>
    <x v="0"/>
  </r>
  <r>
    <d v="2013-01-28T00:00:00"/>
    <n v="10743"/>
    <d v="2013-01-28T00:00:00"/>
    <s v="Alfa"/>
    <x v="5"/>
    <s v="Leblon"/>
    <n v="175"/>
    <x v="0"/>
  </r>
  <r>
    <d v="2013-01-28T00:00:00"/>
    <n v="10744"/>
    <d v="2013-01-28T00:00:00"/>
    <s v="Delta"/>
    <x v="4"/>
    <s v="Campo Grande"/>
    <n v="200"/>
    <x v="0"/>
  </r>
  <r>
    <d v="2013-01-28T00:00:00"/>
    <n v="10745"/>
    <d v="2013-01-28T00:00:00"/>
    <s v="Alfa"/>
    <x v="0"/>
    <s v="Ipanema"/>
    <n v="475"/>
    <x v="0"/>
  </r>
  <r>
    <d v="2013-01-28T00:00:00"/>
    <n v="10746"/>
    <d v="2013-01-28T00:00:00"/>
    <s v="Gama"/>
    <x v="6"/>
    <s v="Vila Isabel"/>
    <n v="550"/>
    <x v="0"/>
  </r>
  <r>
    <d v="2013-01-28T00:00:00"/>
    <n v="10747"/>
    <d v="2013-01-28T00:00:00"/>
    <s v="Omega"/>
    <x v="1"/>
    <s v="Ipanema"/>
    <n v="85"/>
    <x v="0"/>
  </r>
  <r>
    <d v="2013-01-28T00:00:00"/>
    <n v="10748"/>
    <d v="2013-01-28T00:00:00"/>
    <s v="Gama"/>
    <x v="4"/>
    <s v="Campo Grande"/>
    <n v="390"/>
    <x v="0"/>
  </r>
  <r>
    <d v="2013-01-28T00:00:00"/>
    <n v="10749"/>
    <d v="2013-01-28T00:00:00"/>
    <s v="Beta"/>
    <x v="3"/>
    <s v="Campo Grande"/>
    <n v="290"/>
    <x v="0"/>
  </r>
  <r>
    <d v="2013-01-28T00:00:00"/>
    <n v="10750"/>
    <d v="2013-01-28T00:00:00"/>
    <s v="Omega"/>
    <x v="2"/>
    <s v="Grajaú"/>
    <n v="145"/>
    <x v="0"/>
  </r>
  <r>
    <d v="2013-01-28T00:00:00"/>
    <n v="10751"/>
    <d v="2013-01-28T00:00:00"/>
    <s v="Alfa"/>
    <x v="1"/>
    <s v="Vila Isabel"/>
    <n v="175"/>
    <x v="0"/>
  </r>
  <r>
    <d v="2013-01-28T00:00:00"/>
    <n v="10752"/>
    <d v="2013-01-28T00:00:00"/>
    <s v="Gama"/>
    <x v="5"/>
    <s v="Madureira"/>
    <n v="555"/>
    <x v="0"/>
  </r>
  <r>
    <d v="2013-01-28T00:00:00"/>
    <n v="10753"/>
    <d v="2013-01-28T00:00:00"/>
    <s v="Beta"/>
    <x v="2"/>
    <s v="Grajaú"/>
    <n v="150"/>
    <x v="0"/>
  </r>
  <r>
    <d v="2013-01-28T00:00:00"/>
    <n v="10754"/>
    <d v="2013-01-28T00:00:00"/>
    <s v="Alfa"/>
    <x v="2"/>
    <s v="Campo Grande"/>
    <n v="340"/>
    <x v="0"/>
  </r>
  <r>
    <d v="2013-01-28T00:00:00"/>
    <n v="10755"/>
    <d v="2013-01-28T00:00:00"/>
    <s v="Omega"/>
    <x v="0"/>
    <s v="Campo Grande"/>
    <n v="160"/>
    <x v="0"/>
  </r>
  <r>
    <d v="2013-01-28T00:00:00"/>
    <n v="10756"/>
    <d v="2013-01-28T00:00:00"/>
    <s v="Beta"/>
    <x v="5"/>
    <s v="Vila Isabel"/>
    <n v="400"/>
    <x v="0"/>
  </r>
  <r>
    <d v="2013-01-28T00:00:00"/>
    <n v="10757"/>
    <d v="2013-01-28T00:00:00"/>
    <s v="Gama"/>
    <x v="3"/>
    <s v="Madureira"/>
    <n v="205"/>
    <x v="0"/>
  </r>
  <r>
    <d v="2013-01-28T00:00:00"/>
    <n v="10758"/>
    <d v="2013-01-28T00:00:00"/>
    <s v="Beta"/>
    <x v="5"/>
    <s v="Vila Isabel"/>
    <n v="275"/>
    <x v="0"/>
  </r>
  <r>
    <d v="2013-01-28T00:00:00"/>
    <n v="10759"/>
    <d v="2013-01-28T00:00:00"/>
    <s v="Gama"/>
    <x v="2"/>
    <s v="Tijuca"/>
    <n v="550"/>
    <x v="0"/>
  </r>
  <r>
    <d v="2013-01-28T00:00:00"/>
    <n v="10760"/>
    <d v="2013-01-28T00:00:00"/>
    <s v="Alfa"/>
    <x v="0"/>
    <s v="Centro"/>
    <n v="330"/>
    <x v="0"/>
  </r>
  <r>
    <d v="2013-01-28T00:00:00"/>
    <n v="10761"/>
    <d v="2013-01-28T00:00:00"/>
    <s v="Delta"/>
    <x v="0"/>
    <s v="Vila Isabel"/>
    <n v="185"/>
    <x v="0"/>
  </r>
  <r>
    <d v="2013-01-28T00:00:00"/>
    <n v="10762"/>
    <d v="2013-01-28T00:00:00"/>
    <s v="Omega"/>
    <x v="6"/>
    <s v="Tijuca"/>
    <n v="145"/>
    <x v="0"/>
  </r>
  <r>
    <d v="2013-01-28T00:00:00"/>
    <n v="10763"/>
    <d v="2013-01-28T00:00:00"/>
    <s v="Omega"/>
    <x v="3"/>
    <s v="Campo Grande"/>
    <n v="100"/>
    <x v="0"/>
  </r>
  <r>
    <d v="2013-01-29T00:00:00"/>
    <n v="10764"/>
    <d v="2013-01-29T00:00:00"/>
    <s v="Omega"/>
    <x v="2"/>
    <s v="Copacabana"/>
    <n v="85"/>
    <x v="0"/>
  </r>
  <r>
    <d v="2013-01-29T00:00:00"/>
    <n v="10765"/>
    <d v="2013-01-29T00:00:00"/>
    <s v="Beta"/>
    <x v="5"/>
    <s v="Leblon"/>
    <n v="150"/>
    <x v="0"/>
  </r>
  <r>
    <d v="2013-01-29T00:00:00"/>
    <n v="10766"/>
    <d v="2013-01-29T00:00:00"/>
    <s v="Delta"/>
    <x v="1"/>
    <s v="Leblon"/>
    <n v="265"/>
    <x v="0"/>
  </r>
  <r>
    <d v="2013-01-29T00:00:00"/>
    <n v="10767"/>
    <d v="2013-01-29T00:00:00"/>
    <s v="Gama"/>
    <x v="5"/>
    <s v="Campo Grande"/>
    <n v="390"/>
    <x v="0"/>
  </r>
  <r>
    <d v="2013-01-29T00:00:00"/>
    <n v="10768"/>
    <d v="2013-01-29T00:00:00"/>
    <s v="Beta"/>
    <x v="1"/>
    <s v="Centro"/>
    <n v="155"/>
    <x v="0"/>
  </r>
  <r>
    <d v="2013-01-29T00:00:00"/>
    <n v="10769"/>
    <d v="2013-01-29T00:00:00"/>
    <s v="Omega"/>
    <x v="0"/>
    <s v="Madureira"/>
    <n v="150"/>
    <x v="0"/>
  </r>
  <r>
    <d v="2013-01-29T00:00:00"/>
    <n v="10770"/>
    <d v="2013-01-29T00:00:00"/>
    <s v="Beta"/>
    <x v="0"/>
    <s v="Copacabana"/>
    <n v="275"/>
    <x v="0"/>
  </r>
  <r>
    <d v="2013-01-29T00:00:00"/>
    <n v="10771"/>
    <d v="2013-01-29T00:00:00"/>
    <s v="Gama"/>
    <x v="6"/>
    <s v="Copacabana"/>
    <n v="375"/>
    <x v="0"/>
  </r>
  <r>
    <d v="2013-01-29T00:00:00"/>
    <n v="10772"/>
    <d v="2013-01-29T00:00:00"/>
    <s v="Gama"/>
    <x v="6"/>
    <s v="Leblon"/>
    <n v="200"/>
    <x v="0"/>
  </r>
  <r>
    <d v="2013-01-29T00:00:00"/>
    <n v="10773"/>
    <d v="2013-01-29T00:00:00"/>
    <s v="Beta"/>
    <x v="4"/>
    <s v="Meier"/>
    <n v="275"/>
    <x v="0"/>
  </r>
  <r>
    <d v="2013-01-29T00:00:00"/>
    <n v="10774"/>
    <d v="2013-01-29T00:00:00"/>
    <s v="Alfa"/>
    <x v="2"/>
    <s v="Centro"/>
    <n v="480"/>
    <x v="0"/>
  </r>
  <r>
    <d v="2013-01-29T00:00:00"/>
    <n v="10775"/>
    <d v="2013-01-29T00:00:00"/>
    <s v="Beta"/>
    <x v="5"/>
    <s v="Centro"/>
    <n v="155"/>
    <x v="0"/>
  </r>
  <r>
    <d v="2013-01-29T00:00:00"/>
    <n v="10776"/>
    <d v="2013-01-29T00:00:00"/>
    <s v="Gama"/>
    <x v="4"/>
    <s v="Ipanema"/>
    <n v="200"/>
    <x v="0"/>
  </r>
  <r>
    <d v="2013-01-29T00:00:00"/>
    <n v="10777"/>
    <d v="2013-01-29T00:00:00"/>
    <s v="Delta"/>
    <x v="5"/>
    <s v="Campo Grande"/>
    <n v="280"/>
    <x v="0"/>
  </r>
  <r>
    <d v="2013-01-29T00:00:00"/>
    <n v="10778"/>
    <d v="2013-01-29T00:00:00"/>
    <s v="Gama"/>
    <x v="0"/>
    <s v="Copacabana"/>
    <n v="375"/>
    <x v="0"/>
  </r>
  <r>
    <d v="2013-01-29T00:00:00"/>
    <n v="10779"/>
    <d v="2013-01-29T00:00:00"/>
    <s v="Delta"/>
    <x v="3"/>
    <s v="Vila Isabel"/>
    <n v="185"/>
    <x v="0"/>
  </r>
  <r>
    <d v="2013-01-29T00:00:00"/>
    <n v="10780"/>
    <d v="2013-01-29T00:00:00"/>
    <s v="Beta"/>
    <x v="1"/>
    <s v="Vila Isabel"/>
    <n v="150"/>
    <x v="0"/>
  </r>
  <r>
    <d v="2013-01-29T00:00:00"/>
    <n v="10781"/>
    <d v="2013-01-29T00:00:00"/>
    <s v="Delta"/>
    <x v="0"/>
    <s v="Grajaú"/>
    <n v="265"/>
    <x v="0"/>
  </r>
  <r>
    <d v="2013-01-29T00:00:00"/>
    <n v="10782"/>
    <d v="2013-01-29T00:00:00"/>
    <s v="Gama"/>
    <x v="1"/>
    <s v="Centro"/>
    <n v="555"/>
    <x v="0"/>
  </r>
  <r>
    <d v="2013-01-29T00:00:00"/>
    <n v="10783"/>
    <d v="2013-01-29T00:00:00"/>
    <s v="Delta"/>
    <x v="6"/>
    <s v="Ipanema"/>
    <n v="265"/>
    <x v="0"/>
  </r>
  <r>
    <d v="2013-01-29T00:00:00"/>
    <n v="10784"/>
    <d v="2013-01-29T00:00:00"/>
    <s v="Omega"/>
    <x v="1"/>
    <s v="Meier"/>
    <n v="85"/>
    <x v="0"/>
  </r>
  <r>
    <d v="2013-01-29T00:00:00"/>
    <n v="10785"/>
    <d v="2013-01-29T00:00:00"/>
    <s v="Alfa"/>
    <x v="0"/>
    <s v="Centro"/>
    <n v="480"/>
    <x v="0"/>
  </r>
  <r>
    <d v="2013-01-29T00:00:00"/>
    <n v="10786"/>
    <d v="2013-01-29T00:00:00"/>
    <s v="Omega"/>
    <x v="6"/>
    <s v="Copacabana"/>
    <n v="145"/>
    <x v="0"/>
  </r>
  <r>
    <d v="2013-01-29T00:00:00"/>
    <n v="10787"/>
    <d v="2013-01-29T00:00:00"/>
    <s v="Delta"/>
    <x v="6"/>
    <s v="Madureira"/>
    <n v="190"/>
    <x v="0"/>
  </r>
  <r>
    <d v="2013-01-29T00:00:00"/>
    <n v="10788"/>
    <d v="2013-01-29T00:00:00"/>
    <s v="Alfa"/>
    <x v="5"/>
    <s v="Copacabana"/>
    <n v="475"/>
    <x v="0"/>
  </r>
  <r>
    <d v="2013-01-29T00:00:00"/>
    <n v="10789"/>
    <d v="2013-01-29T00:00:00"/>
    <s v="Gama"/>
    <x v="5"/>
    <s v="Copacabana"/>
    <n v="550"/>
    <x v="0"/>
  </r>
  <r>
    <d v="2013-01-29T00:00:00"/>
    <n v="10790"/>
    <d v="2013-01-29T00:00:00"/>
    <s v="Beta"/>
    <x v="0"/>
    <s v="Meier"/>
    <n v="150"/>
    <x v="0"/>
  </r>
  <r>
    <d v="2013-01-30T00:00:00"/>
    <n v="10791"/>
    <d v="2013-01-30T00:00:00"/>
    <s v="Beta"/>
    <x v="6"/>
    <s v="Campo Grande"/>
    <n v="290"/>
    <x v="0"/>
  </r>
  <r>
    <d v="2013-01-30T00:00:00"/>
    <n v="10792"/>
    <d v="2013-01-30T00:00:00"/>
    <s v="Delta"/>
    <x v="5"/>
    <s v="Grajaú"/>
    <n v="265"/>
    <x v="0"/>
  </r>
  <r>
    <d v="2013-01-30T00:00:00"/>
    <n v="10793"/>
    <d v="2013-01-30T00:00:00"/>
    <s v="Alfa"/>
    <x v="0"/>
    <s v="Ipanema"/>
    <n v="325"/>
    <x v="0"/>
  </r>
  <r>
    <d v="2013-01-30T00:00:00"/>
    <n v="10794"/>
    <d v="2013-01-30T00:00:00"/>
    <s v="Gama"/>
    <x v="6"/>
    <s v="Tijuca"/>
    <n v="200"/>
    <x v="0"/>
  </r>
  <r>
    <d v="2013-01-30T00:00:00"/>
    <n v="10795"/>
    <d v="2013-01-30T00:00:00"/>
    <s v="Beta"/>
    <x v="6"/>
    <s v="Campo Grande"/>
    <n v="290"/>
    <x v="0"/>
  </r>
  <r>
    <d v="2013-01-30T00:00:00"/>
    <n v="10796"/>
    <d v="2013-01-30T00:00:00"/>
    <s v="Gama"/>
    <x v="0"/>
    <s v="Tijuca"/>
    <n v="550"/>
    <x v="0"/>
  </r>
  <r>
    <d v="2013-01-30T00:00:00"/>
    <n v="10797"/>
    <d v="2013-01-30T00:00:00"/>
    <s v="Alfa"/>
    <x v="1"/>
    <s v="Tijuca"/>
    <n v="325"/>
    <x v="0"/>
  </r>
  <r>
    <d v="2013-01-30T00:00:00"/>
    <n v="10798"/>
    <d v="2013-01-30T00:00:00"/>
    <s v="Delta"/>
    <x v="3"/>
    <s v="Ipanema"/>
    <n v="265"/>
    <x v="0"/>
  </r>
  <r>
    <d v="2013-01-30T00:00:00"/>
    <n v="10799"/>
    <d v="2013-01-30T00:00:00"/>
    <s v="Gama"/>
    <x v="6"/>
    <s v="Leblon"/>
    <n v="375"/>
    <x v="0"/>
  </r>
  <r>
    <d v="2013-01-30T00:00:00"/>
    <n v="10800"/>
    <d v="2013-01-30T00:00:00"/>
    <s v="Delta"/>
    <x v="2"/>
    <s v="Tijuca"/>
    <n v="105"/>
    <x v="0"/>
  </r>
  <r>
    <d v="2013-01-30T00:00:00"/>
    <n v="10801"/>
    <d v="2013-01-30T00:00:00"/>
    <s v="Gama"/>
    <x v="2"/>
    <s v="Leblon"/>
    <n v="200"/>
    <x v="0"/>
  </r>
  <r>
    <d v="2013-01-30T00:00:00"/>
    <n v="10802"/>
    <d v="2013-01-30T00:00:00"/>
    <s v="Gama"/>
    <x v="5"/>
    <s v="Copacabana"/>
    <n v="200"/>
    <x v="0"/>
  </r>
  <r>
    <d v="2013-01-30T00:00:00"/>
    <n v="10803"/>
    <d v="2013-01-30T00:00:00"/>
    <s v="Omega"/>
    <x v="3"/>
    <s v="Grajaú"/>
    <n v="85"/>
    <x v="0"/>
  </r>
  <r>
    <d v="2013-01-30T00:00:00"/>
    <n v="10804"/>
    <d v="2013-01-30T00:00:00"/>
    <s v="Omega"/>
    <x v="0"/>
    <s v="Meier"/>
    <n v="145"/>
    <x v="0"/>
  </r>
  <r>
    <d v="2013-01-30T00:00:00"/>
    <n v="10805"/>
    <d v="2013-01-30T00:00:00"/>
    <s v="Omega"/>
    <x v="2"/>
    <s v="Vila Isabel"/>
    <n v="85"/>
    <x v="0"/>
  </r>
  <r>
    <d v="2013-01-30T00:00:00"/>
    <n v="10806"/>
    <d v="2013-01-30T00:00:00"/>
    <s v="Alfa"/>
    <x v="3"/>
    <s v="Grajaú"/>
    <n v="175"/>
    <x v="0"/>
  </r>
  <r>
    <d v="2013-01-30T00:00:00"/>
    <n v="10807"/>
    <d v="2013-01-30T00:00:00"/>
    <s v="Omega"/>
    <x v="6"/>
    <s v="Centro"/>
    <n v="90"/>
    <x v="0"/>
  </r>
  <r>
    <d v="2013-01-30T00:00:00"/>
    <n v="10808"/>
    <d v="2013-01-30T00:00:00"/>
    <s v="Delta"/>
    <x v="0"/>
    <s v="Centro"/>
    <n v="270"/>
    <x v="0"/>
  </r>
  <r>
    <d v="2013-01-30T00:00:00"/>
    <n v="10809"/>
    <d v="2013-01-30T00:00:00"/>
    <s v="Gama"/>
    <x v="2"/>
    <s v="Ipanema"/>
    <n v="200"/>
    <x v="0"/>
  </r>
  <r>
    <d v="2013-01-30T00:00:00"/>
    <n v="10810"/>
    <d v="2013-01-30T00:00:00"/>
    <s v="Gama"/>
    <x v="4"/>
    <s v="Madureira"/>
    <n v="555"/>
    <x v="0"/>
  </r>
  <r>
    <d v="2013-01-30T00:00:00"/>
    <n v="10811"/>
    <d v="2013-01-30T00:00:00"/>
    <s v="Beta"/>
    <x v="2"/>
    <s v="Vila Isabel"/>
    <n v="150"/>
    <x v="0"/>
  </r>
  <r>
    <d v="2013-01-30T00:00:00"/>
    <n v="10812"/>
    <d v="2013-01-30T00:00:00"/>
    <s v="Gama"/>
    <x v="0"/>
    <s v="Tijuca"/>
    <n v="375"/>
    <x v="0"/>
  </r>
  <r>
    <d v="2013-01-30T00:00:00"/>
    <n v="10813"/>
    <d v="2013-01-30T00:00:00"/>
    <s v="Beta"/>
    <x v="5"/>
    <s v="Grajaú"/>
    <n v="400"/>
    <x v="0"/>
  </r>
  <r>
    <d v="2013-01-30T00:00:00"/>
    <n v="10814"/>
    <d v="2013-01-30T00:00:00"/>
    <s v="Alfa"/>
    <x v="3"/>
    <s v="Centro"/>
    <n v="480"/>
    <x v="0"/>
  </r>
  <r>
    <d v="2013-01-30T00:00:00"/>
    <n v="10815"/>
    <d v="2013-01-30T00:00:00"/>
    <s v="Alfa"/>
    <x v="2"/>
    <s v="Grajaú"/>
    <n v="325"/>
    <x v="0"/>
  </r>
  <r>
    <d v="2013-01-30T00:00:00"/>
    <n v="10816"/>
    <d v="2013-01-30T00:00:00"/>
    <s v="Omega"/>
    <x v="2"/>
    <s v="Madureira"/>
    <n v="150"/>
    <x v="0"/>
  </r>
  <r>
    <d v="2013-01-30T00:00:00"/>
    <n v="10817"/>
    <d v="2013-01-30T00:00:00"/>
    <s v="Delta"/>
    <x v="1"/>
    <s v="Copacabana"/>
    <n v="105"/>
    <x v="0"/>
  </r>
  <r>
    <d v="2013-01-30T00:00:00"/>
    <n v="10818"/>
    <d v="2013-01-30T00:00:00"/>
    <s v="Delta"/>
    <x v="3"/>
    <s v="Madureira"/>
    <n v="190"/>
    <x v="0"/>
  </r>
  <r>
    <d v="2013-01-30T00:00:00"/>
    <n v="10819"/>
    <d v="2013-01-30T00:00:00"/>
    <s v="Gama"/>
    <x v="3"/>
    <s v="Campo Grande"/>
    <n v="390"/>
    <x v="0"/>
  </r>
  <r>
    <d v="2013-01-30T00:00:00"/>
    <n v="10820"/>
    <d v="2013-01-30T00:00:00"/>
    <s v="Gama"/>
    <x v="4"/>
    <s v="Vila Isabel"/>
    <n v="200"/>
    <x v="0"/>
  </r>
  <r>
    <d v="2013-01-30T00:00:00"/>
    <n v="10821"/>
    <d v="2013-01-30T00:00:00"/>
    <s v="Alfa"/>
    <x v="5"/>
    <s v="Vila Isabel"/>
    <n v="325"/>
    <x v="0"/>
  </r>
  <r>
    <d v="2013-01-30T00:00:00"/>
    <n v="10822"/>
    <d v="2013-01-30T00:00:00"/>
    <s v="Delta"/>
    <x v="2"/>
    <s v="Grajaú"/>
    <n v="265"/>
    <x v="0"/>
  </r>
  <r>
    <d v="2013-01-30T00:00:00"/>
    <n v="10823"/>
    <d v="2013-01-30T00:00:00"/>
    <s v="Omega"/>
    <x v="3"/>
    <s v="Grajaú"/>
    <n v="145"/>
    <x v="0"/>
  </r>
  <r>
    <d v="2013-01-30T00:00:00"/>
    <n v="10824"/>
    <d v="2013-01-30T00:00:00"/>
    <s v="Delta"/>
    <x v="4"/>
    <s v="Centro"/>
    <n v="270"/>
    <x v="0"/>
  </r>
  <r>
    <d v="2013-01-30T00:00:00"/>
    <n v="10825"/>
    <d v="2013-01-30T00:00:00"/>
    <s v="Gama"/>
    <x v="2"/>
    <s v="Grajaú"/>
    <n v="200"/>
    <x v="0"/>
  </r>
  <r>
    <d v="2013-01-30T00:00:00"/>
    <n v="10826"/>
    <d v="2013-01-30T00:00:00"/>
    <s v="Delta"/>
    <x v="0"/>
    <s v="Tijuca"/>
    <n v="185"/>
    <x v="0"/>
  </r>
  <r>
    <d v="2013-01-30T00:00:00"/>
    <n v="10827"/>
    <d v="2013-01-30T00:00:00"/>
    <s v="Alfa"/>
    <x v="5"/>
    <s v="Tijuca"/>
    <n v="175"/>
    <x v="0"/>
  </r>
  <r>
    <d v="2013-01-30T00:00:00"/>
    <n v="10828"/>
    <d v="2013-01-30T00:00:00"/>
    <s v="Omega"/>
    <x v="4"/>
    <s v="Centro"/>
    <n v="90"/>
    <x v="0"/>
  </r>
  <r>
    <d v="2013-01-30T00:00:00"/>
    <n v="10829"/>
    <d v="2013-01-30T00:00:00"/>
    <s v="Omega"/>
    <x v="1"/>
    <s v="Copacabana"/>
    <n v="85"/>
    <x v="0"/>
  </r>
  <r>
    <d v="2013-01-30T00:00:00"/>
    <n v="10830"/>
    <d v="2013-01-30T00:00:00"/>
    <s v="Omega"/>
    <x v="2"/>
    <s v="Campo Grande"/>
    <n v="220"/>
    <x v="0"/>
  </r>
  <r>
    <d v="2013-01-30T00:00:00"/>
    <n v="10831"/>
    <d v="2013-01-30T00:00:00"/>
    <s v="Gama"/>
    <x v="2"/>
    <s v="Leblon"/>
    <n v="200"/>
    <x v="0"/>
  </r>
  <r>
    <d v="2013-01-31T00:00:00"/>
    <n v="10832"/>
    <d v="2013-01-31T00:00:00"/>
    <s v="Omega"/>
    <x v="0"/>
    <s v="Campo Grande"/>
    <n v="220"/>
    <x v="0"/>
  </r>
  <r>
    <d v="2013-01-31T00:00:00"/>
    <n v="10833"/>
    <d v="2013-01-31T00:00:00"/>
    <s v="Omega"/>
    <x v="5"/>
    <s v="Copacabana"/>
    <n v="145"/>
    <x v="0"/>
  </r>
  <r>
    <d v="2013-01-31T00:00:00"/>
    <n v="10834"/>
    <d v="2013-01-31T00:00:00"/>
    <s v="Gama"/>
    <x v="5"/>
    <s v="Copacabana"/>
    <n v="375"/>
    <x v="0"/>
  </r>
  <r>
    <d v="2013-01-31T00:00:00"/>
    <n v="10835"/>
    <d v="2013-01-31T00:00:00"/>
    <s v="Beta"/>
    <x v="5"/>
    <s v="Tijuca"/>
    <n v="150"/>
    <x v="0"/>
  </r>
  <r>
    <d v="2013-01-31T00:00:00"/>
    <n v="10836"/>
    <d v="2013-01-31T00:00:00"/>
    <s v="Delta"/>
    <x v="5"/>
    <s v="Ipanema"/>
    <n v="185"/>
    <x v="0"/>
  </r>
  <r>
    <d v="2013-01-31T00:00:00"/>
    <n v="10837"/>
    <d v="2013-01-31T00:00:00"/>
    <s v="Alfa"/>
    <x v="3"/>
    <s v="Centro"/>
    <n v="330"/>
    <x v="0"/>
  </r>
  <r>
    <d v="2013-01-31T00:00:00"/>
    <n v="10838"/>
    <d v="2013-01-31T00:00:00"/>
    <s v="Omega"/>
    <x v="1"/>
    <s v="Ipanema"/>
    <n v="85"/>
    <x v="0"/>
  </r>
  <r>
    <d v="2013-01-31T00:00:00"/>
    <n v="10839"/>
    <d v="2013-01-31T00:00:00"/>
    <s v="Gama"/>
    <x v="4"/>
    <s v="Vila Isabel"/>
    <n v="200"/>
    <x v="0"/>
  </r>
  <r>
    <d v="2013-01-31T00:00:00"/>
    <n v="10840"/>
    <d v="2013-01-31T00:00:00"/>
    <s v="Alfa"/>
    <x v="3"/>
    <s v="Leblon"/>
    <n v="175"/>
    <x v="0"/>
  </r>
  <r>
    <d v="2013-01-31T00:00:00"/>
    <n v="10841"/>
    <d v="2013-01-31T00:00:00"/>
    <s v="Beta"/>
    <x v="0"/>
    <s v="Leblon"/>
    <n v="400"/>
    <x v="0"/>
  </r>
  <r>
    <d v="2013-01-31T00:00:00"/>
    <n v="10842"/>
    <d v="2013-01-31T00:00:00"/>
    <s v="Gama"/>
    <x v="2"/>
    <s v="Centro"/>
    <n v="380"/>
    <x v="0"/>
  </r>
  <r>
    <d v="2013-01-31T00:00:00"/>
    <n v="10843"/>
    <d v="2013-01-31T00:00:00"/>
    <s v="Delta"/>
    <x v="2"/>
    <s v="Ipanema"/>
    <n v="105"/>
    <x v="0"/>
  </r>
  <r>
    <d v="2013-01-31T00:00:00"/>
    <n v="10844"/>
    <d v="2013-01-31T00:00:00"/>
    <s v="Omega"/>
    <x v="6"/>
    <s v="Campo Grande"/>
    <n v="100"/>
    <x v="0"/>
  </r>
  <r>
    <d v="2013-01-31T00:00:00"/>
    <n v="10845"/>
    <d v="2013-01-31T00:00:00"/>
    <s v="Alfa"/>
    <x v="6"/>
    <s v="Leblon"/>
    <n v="475"/>
    <x v="0"/>
  </r>
  <r>
    <d v="2013-01-31T00:00:00"/>
    <n v="10846"/>
    <d v="2013-01-31T00:00:00"/>
    <s v="Alfa"/>
    <x v="3"/>
    <s v="Campo Grande"/>
    <n v="490"/>
    <x v="0"/>
  </r>
  <r>
    <d v="2013-01-31T00:00:00"/>
    <n v="10847"/>
    <d v="2013-01-31T00:00:00"/>
    <s v="Omega"/>
    <x v="5"/>
    <s v="Copacabana"/>
    <n v="205"/>
    <x v="0"/>
  </r>
  <r>
    <d v="2013-01-31T00:00:00"/>
    <n v="10848"/>
    <d v="2013-01-31T00:00:00"/>
    <s v="Gama"/>
    <x v="5"/>
    <s v="Tijuca"/>
    <n v="200"/>
    <x v="0"/>
  </r>
  <r>
    <d v="2013-01-31T00:00:00"/>
    <n v="10849"/>
    <d v="2013-01-31T00:00:00"/>
    <s v="Alfa"/>
    <x v="4"/>
    <s v="Meier"/>
    <n v="325"/>
    <x v="0"/>
  </r>
  <r>
    <d v="2013-02-01T00:00:00"/>
    <n v="10850"/>
    <d v="2013-02-08T00:00:00"/>
    <s v="Omega"/>
    <x v="2"/>
    <s v="Madureira"/>
    <n v="90"/>
    <x v="1"/>
  </r>
  <r>
    <d v="2013-02-01T00:00:00"/>
    <n v="10851"/>
    <d v="2013-02-08T00:00:00"/>
    <s v="Delta"/>
    <x v="6"/>
    <s v="Campo Grande"/>
    <n v="280"/>
    <x v="1"/>
  </r>
  <r>
    <d v="2013-02-01T00:00:00"/>
    <n v="10852"/>
    <d v="2013-02-08T00:00:00"/>
    <s v="Gama"/>
    <x v="1"/>
    <s v="Madureira"/>
    <n v="205"/>
    <x v="1"/>
  </r>
  <r>
    <d v="2013-02-01T00:00:00"/>
    <n v="10853"/>
    <d v="2013-02-08T00:00:00"/>
    <s v="Beta"/>
    <x v="0"/>
    <s v="Centro"/>
    <n v="280"/>
    <x v="1"/>
  </r>
  <r>
    <d v="2013-02-01T00:00:00"/>
    <n v="10854"/>
    <d v="2013-02-08T00:00:00"/>
    <s v="Gama"/>
    <x v="0"/>
    <s v="Madureira"/>
    <n v="555"/>
    <x v="1"/>
  </r>
  <r>
    <d v="2013-02-01T00:00:00"/>
    <n v="10855"/>
    <d v="2013-02-08T00:00:00"/>
    <s v="Delta"/>
    <x v="2"/>
    <s v="Grajaú"/>
    <n v="265"/>
    <x v="1"/>
  </r>
  <r>
    <d v="2013-02-01T00:00:00"/>
    <n v="10856"/>
    <d v="2013-02-08T00:00:00"/>
    <s v="Beta"/>
    <x v="1"/>
    <s v="Centro"/>
    <n v="155"/>
    <x v="1"/>
  </r>
  <r>
    <d v="2013-02-01T00:00:00"/>
    <n v="10857"/>
    <d v="2013-02-08T00:00:00"/>
    <s v="Gama"/>
    <x v="1"/>
    <s v="Copacabana"/>
    <n v="375"/>
    <x v="1"/>
  </r>
  <r>
    <d v="2013-02-01T00:00:00"/>
    <n v="10858"/>
    <d v="2013-02-08T00:00:00"/>
    <s v="Gama"/>
    <x v="0"/>
    <s v="Leblon"/>
    <n v="375"/>
    <x v="1"/>
  </r>
  <r>
    <d v="2013-02-01T00:00:00"/>
    <n v="10859"/>
    <d v="2013-02-08T00:00:00"/>
    <s v="Gama"/>
    <x v="4"/>
    <s v="Ipanema"/>
    <n v="375"/>
    <x v="1"/>
  </r>
  <r>
    <d v="2013-02-01T00:00:00"/>
    <n v="10860"/>
    <d v="2013-02-08T00:00:00"/>
    <s v="Beta"/>
    <x v="5"/>
    <s v="Campo Grande"/>
    <n v="415"/>
    <x v="1"/>
  </r>
  <r>
    <d v="2013-02-01T00:00:00"/>
    <n v="10861"/>
    <d v="2013-02-08T00:00:00"/>
    <s v="Beta"/>
    <x v="2"/>
    <s v="Campo Grande"/>
    <n v="290"/>
    <x v="1"/>
  </r>
  <r>
    <d v="2013-02-01T00:00:00"/>
    <n v="10862"/>
    <d v="2013-02-08T00:00:00"/>
    <s v="Omega"/>
    <x v="3"/>
    <s v="Campo Grande"/>
    <n v="160"/>
    <x v="1"/>
  </r>
  <r>
    <d v="2013-02-01T00:00:00"/>
    <n v="10863"/>
    <d v="2013-02-08T00:00:00"/>
    <s v="Beta"/>
    <x v="6"/>
    <s v="Vila Isabel"/>
    <n v="400"/>
    <x v="1"/>
  </r>
  <r>
    <d v="2013-02-01T00:00:00"/>
    <n v="10864"/>
    <d v="2013-02-08T00:00:00"/>
    <s v="Delta"/>
    <x v="0"/>
    <s v="Vila Isabel"/>
    <n v="265"/>
    <x v="1"/>
  </r>
  <r>
    <d v="2013-02-01T00:00:00"/>
    <n v="10865"/>
    <d v="2013-02-08T00:00:00"/>
    <s v="Alfa"/>
    <x v="2"/>
    <s v="Vila Isabel"/>
    <n v="475"/>
    <x v="1"/>
  </r>
  <r>
    <d v="2013-02-01T00:00:00"/>
    <n v="10866"/>
    <d v="2013-02-08T00:00:00"/>
    <s v="Alfa"/>
    <x v="2"/>
    <s v="Tijuca"/>
    <n v="325"/>
    <x v="1"/>
  </r>
  <r>
    <d v="2013-02-01T00:00:00"/>
    <n v="10867"/>
    <d v="2013-02-08T00:00:00"/>
    <s v="Gama"/>
    <x v="3"/>
    <s v="Vila Isabel"/>
    <n v="375"/>
    <x v="1"/>
  </r>
  <r>
    <d v="2013-02-01T00:00:00"/>
    <n v="10868"/>
    <d v="2013-02-08T00:00:00"/>
    <s v="Beta"/>
    <x v="5"/>
    <s v="Meier"/>
    <n v="400"/>
    <x v="1"/>
  </r>
  <r>
    <d v="2013-02-01T00:00:00"/>
    <n v="10869"/>
    <d v="2013-02-08T00:00:00"/>
    <s v="Beta"/>
    <x v="0"/>
    <s v="Copacabana"/>
    <n v="400"/>
    <x v="1"/>
  </r>
  <r>
    <d v="2013-02-01T00:00:00"/>
    <n v="10870"/>
    <d v="2013-02-08T00:00:00"/>
    <s v="Gama"/>
    <x v="3"/>
    <s v="Vila Isabel"/>
    <n v="550"/>
    <x v="1"/>
  </r>
  <r>
    <d v="2013-02-01T00:00:00"/>
    <n v="10871"/>
    <d v="2013-02-08T00:00:00"/>
    <s v="Beta"/>
    <x v="4"/>
    <s v="Leblon"/>
    <n v="150"/>
    <x v="1"/>
  </r>
  <r>
    <d v="2013-02-01T00:00:00"/>
    <n v="10872"/>
    <d v="2013-02-08T00:00:00"/>
    <s v="Gama"/>
    <x v="5"/>
    <s v="Madureira"/>
    <n v="205"/>
    <x v="1"/>
  </r>
  <r>
    <d v="2013-02-01T00:00:00"/>
    <n v="10873"/>
    <d v="2013-02-08T00:00:00"/>
    <s v="Gama"/>
    <x v="0"/>
    <s v="Campo Grande"/>
    <n v="390"/>
    <x v="1"/>
  </r>
  <r>
    <d v="2013-02-01T00:00:00"/>
    <n v="10874"/>
    <d v="2013-02-08T00:00:00"/>
    <s v="Delta"/>
    <x v="0"/>
    <s v="Grajaú"/>
    <n v="105"/>
    <x v="1"/>
  </r>
  <r>
    <d v="2013-02-01T00:00:00"/>
    <n v="10875"/>
    <d v="2013-02-08T00:00:00"/>
    <s v="Beta"/>
    <x v="0"/>
    <s v="Meier"/>
    <n v="150"/>
    <x v="1"/>
  </r>
  <r>
    <d v="2013-02-01T00:00:00"/>
    <n v="10876"/>
    <d v="2013-02-08T00:00:00"/>
    <s v="Omega"/>
    <x v="4"/>
    <s v="Tijuca"/>
    <n v="85"/>
    <x v="1"/>
  </r>
  <r>
    <d v="2013-02-01T00:00:00"/>
    <n v="10877"/>
    <d v="2013-02-08T00:00:00"/>
    <s v="Omega"/>
    <x v="4"/>
    <s v="Vila Isabel"/>
    <n v="205"/>
    <x v="1"/>
  </r>
  <r>
    <d v="2013-02-01T00:00:00"/>
    <n v="10878"/>
    <d v="2013-02-08T00:00:00"/>
    <s v="Alfa"/>
    <x v="0"/>
    <s v="Vila Isabel"/>
    <n v="175"/>
    <x v="1"/>
  </r>
  <r>
    <d v="2013-02-01T00:00:00"/>
    <n v="10879"/>
    <d v="2013-02-08T00:00:00"/>
    <s v="Omega"/>
    <x v="4"/>
    <s v="Vila Isabel"/>
    <n v="205"/>
    <x v="1"/>
  </r>
  <r>
    <d v="2013-02-02T00:00:00"/>
    <n v="10880"/>
    <d v="2013-02-03T00:00:00"/>
    <s v="Delta"/>
    <x v="6"/>
    <s v="Meier"/>
    <n v="265"/>
    <x v="1"/>
  </r>
  <r>
    <d v="2013-02-02T00:00:00"/>
    <n v="10881"/>
    <d v="2013-02-03T00:00:00"/>
    <s v="Beta"/>
    <x v="3"/>
    <s v="Centro"/>
    <n v="280"/>
    <x v="1"/>
  </r>
  <r>
    <d v="2013-02-02T00:00:00"/>
    <n v="10882"/>
    <d v="2013-02-03T00:00:00"/>
    <s v="Gama"/>
    <x v="2"/>
    <s v="Leblon"/>
    <n v="200"/>
    <x v="1"/>
  </r>
  <r>
    <d v="2013-02-02T00:00:00"/>
    <n v="10883"/>
    <d v="2013-02-03T00:00:00"/>
    <s v="Beta"/>
    <x v="4"/>
    <s v="Tijuca"/>
    <n v="150"/>
    <x v="1"/>
  </r>
  <r>
    <d v="2013-02-02T00:00:00"/>
    <n v="10884"/>
    <d v="2013-02-03T00:00:00"/>
    <s v="Beta"/>
    <x v="0"/>
    <s v="Ipanema"/>
    <n v="400"/>
    <x v="1"/>
  </r>
  <r>
    <d v="2013-02-02T00:00:00"/>
    <n v="10885"/>
    <d v="2013-02-03T00:00:00"/>
    <s v="Delta"/>
    <x v="6"/>
    <s v="Copacabana"/>
    <n v="265"/>
    <x v="1"/>
  </r>
  <r>
    <d v="2013-02-02T00:00:00"/>
    <n v="10886"/>
    <d v="2013-02-03T00:00:00"/>
    <s v="Gama"/>
    <x v="3"/>
    <s v="Ipanema"/>
    <n v="550"/>
    <x v="1"/>
  </r>
  <r>
    <d v="2013-02-02T00:00:00"/>
    <n v="10887"/>
    <d v="2013-02-03T00:00:00"/>
    <s v="Gama"/>
    <x v="3"/>
    <s v="Copacabana"/>
    <n v="550"/>
    <x v="1"/>
  </r>
  <r>
    <d v="2013-02-02T00:00:00"/>
    <n v="10888"/>
    <d v="2013-02-03T00:00:00"/>
    <s v="Delta"/>
    <x v="0"/>
    <s v="Centro"/>
    <n v="190"/>
    <x v="1"/>
  </r>
  <r>
    <d v="2013-02-02T00:00:00"/>
    <n v="10889"/>
    <d v="2013-02-03T00:00:00"/>
    <s v="Alfa"/>
    <x v="5"/>
    <s v="Copacabana"/>
    <n v="475"/>
    <x v="1"/>
  </r>
  <r>
    <d v="2013-02-02T00:00:00"/>
    <n v="10890"/>
    <d v="2013-02-03T00:00:00"/>
    <s v="Beta"/>
    <x v="4"/>
    <s v="Leblon"/>
    <n v="400"/>
    <x v="1"/>
  </r>
  <r>
    <d v="2013-02-02T00:00:00"/>
    <n v="10891"/>
    <d v="2013-02-03T00:00:00"/>
    <s v="Delta"/>
    <x v="3"/>
    <s v="Copacabana"/>
    <n v="265"/>
    <x v="1"/>
  </r>
  <r>
    <d v="2013-02-02T00:00:00"/>
    <n v="10892"/>
    <d v="2013-02-03T00:00:00"/>
    <s v="Alfa"/>
    <x v="1"/>
    <s v="Campo Grande"/>
    <n v="190"/>
    <x v="1"/>
  </r>
  <r>
    <d v="2013-02-02T00:00:00"/>
    <n v="10893"/>
    <d v="2013-02-03T00:00:00"/>
    <s v="Beta"/>
    <x v="3"/>
    <s v="Campo Grande"/>
    <n v="290"/>
    <x v="1"/>
  </r>
  <r>
    <d v="2013-02-02T00:00:00"/>
    <n v="10894"/>
    <d v="2013-02-03T00:00:00"/>
    <s v="Delta"/>
    <x v="3"/>
    <s v="Grajaú"/>
    <n v="265"/>
    <x v="1"/>
  </r>
  <r>
    <d v="2013-02-02T00:00:00"/>
    <n v="10895"/>
    <d v="2013-02-03T00:00:00"/>
    <s v="Omega"/>
    <x v="3"/>
    <s v="Ipanema"/>
    <n v="145"/>
    <x v="1"/>
  </r>
  <r>
    <d v="2013-02-02T00:00:00"/>
    <n v="10896"/>
    <d v="2013-02-03T00:00:00"/>
    <s v="Beta"/>
    <x v="4"/>
    <s v="Copacabana"/>
    <n v="400"/>
    <x v="1"/>
  </r>
  <r>
    <d v="2013-02-02T00:00:00"/>
    <n v="10897"/>
    <d v="2013-02-03T00:00:00"/>
    <s v="Beta"/>
    <x v="1"/>
    <s v="Campo Grande"/>
    <n v="165"/>
    <x v="1"/>
  </r>
  <r>
    <d v="2013-02-02T00:00:00"/>
    <n v="10898"/>
    <d v="2013-02-03T00:00:00"/>
    <s v="Beta"/>
    <x v="2"/>
    <s v="Grajaú"/>
    <n v="150"/>
    <x v="1"/>
  </r>
  <r>
    <d v="2013-02-02T00:00:00"/>
    <n v="10899"/>
    <d v="2013-02-03T00:00:00"/>
    <s v="Gama"/>
    <x v="1"/>
    <s v="Leblon"/>
    <n v="550"/>
    <x v="1"/>
  </r>
  <r>
    <d v="2013-02-02T00:00:00"/>
    <n v="10900"/>
    <d v="2013-02-03T00:00:00"/>
    <s v="Beta"/>
    <x v="0"/>
    <s v="Tijuca"/>
    <n v="150"/>
    <x v="1"/>
  </r>
  <r>
    <d v="2013-02-02T00:00:00"/>
    <n v="10901"/>
    <d v="2013-02-03T00:00:00"/>
    <s v="Gama"/>
    <x v="6"/>
    <s v="Centro"/>
    <n v="555"/>
    <x v="1"/>
  </r>
  <r>
    <d v="2013-02-02T00:00:00"/>
    <n v="10902"/>
    <d v="2013-02-03T00:00:00"/>
    <s v="Beta"/>
    <x v="1"/>
    <s v="Meier"/>
    <n v="150"/>
    <x v="1"/>
  </r>
  <r>
    <d v="2013-02-02T00:00:00"/>
    <n v="10903"/>
    <d v="2013-02-03T00:00:00"/>
    <s v="Alfa"/>
    <x v="1"/>
    <s v="Tijuca"/>
    <n v="475"/>
    <x v="1"/>
  </r>
  <r>
    <d v="2013-02-02T00:00:00"/>
    <n v="10904"/>
    <d v="2013-02-03T00:00:00"/>
    <s v="Beta"/>
    <x v="0"/>
    <s v="Madureira"/>
    <n v="155"/>
    <x v="1"/>
  </r>
  <r>
    <d v="2013-02-02T00:00:00"/>
    <n v="10905"/>
    <d v="2013-02-03T00:00:00"/>
    <s v="Gama"/>
    <x v="4"/>
    <s v="Madureira"/>
    <n v="205"/>
    <x v="1"/>
  </r>
  <r>
    <d v="2013-02-02T00:00:00"/>
    <n v="10906"/>
    <d v="2013-02-03T00:00:00"/>
    <s v="Delta"/>
    <x v="3"/>
    <s v="Vila Isabel"/>
    <n v="185"/>
    <x v="1"/>
  </r>
  <r>
    <d v="2013-02-02T00:00:00"/>
    <n v="10907"/>
    <d v="2013-02-03T00:00:00"/>
    <s v="Delta"/>
    <x v="4"/>
    <s v="Vila Isabel"/>
    <n v="105"/>
    <x v="1"/>
  </r>
  <r>
    <d v="2013-02-03T00:00:00"/>
    <n v="10908"/>
    <d v="2013-02-03T00:00:00"/>
    <s v="Alfa"/>
    <x v="0"/>
    <s v="Campo Grande"/>
    <n v="490"/>
    <x v="1"/>
  </r>
  <r>
    <d v="2013-02-03T00:00:00"/>
    <n v="10909"/>
    <d v="2013-02-03T00:00:00"/>
    <s v="Omega"/>
    <x v="3"/>
    <s v="Tijuca"/>
    <n v="145"/>
    <x v="1"/>
  </r>
  <r>
    <d v="2013-02-03T00:00:00"/>
    <n v="10910"/>
    <d v="2013-02-03T00:00:00"/>
    <s v="Delta"/>
    <x v="6"/>
    <s v="Copacabana"/>
    <n v="185"/>
    <x v="1"/>
  </r>
  <r>
    <d v="2013-02-03T00:00:00"/>
    <n v="10911"/>
    <d v="2013-02-03T00:00:00"/>
    <s v="Alfa"/>
    <x v="6"/>
    <s v="Meier"/>
    <n v="475"/>
    <x v="1"/>
  </r>
  <r>
    <d v="2013-02-03T00:00:00"/>
    <n v="10912"/>
    <d v="2013-02-03T00:00:00"/>
    <s v="Gama"/>
    <x v="0"/>
    <s v="Madureira"/>
    <n v="555"/>
    <x v="1"/>
  </r>
  <r>
    <d v="2013-02-03T00:00:00"/>
    <n v="10913"/>
    <d v="2013-02-03T00:00:00"/>
    <s v="Gama"/>
    <x v="2"/>
    <s v="Ipanema"/>
    <n v="200"/>
    <x v="1"/>
  </r>
  <r>
    <d v="2013-02-03T00:00:00"/>
    <n v="10914"/>
    <d v="2013-02-03T00:00:00"/>
    <s v="Gama"/>
    <x v="5"/>
    <s v="Ipanema"/>
    <n v="375"/>
    <x v="1"/>
  </r>
  <r>
    <d v="2013-02-03T00:00:00"/>
    <n v="10915"/>
    <d v="2013-02-03T00:00:00"/>
    <s v="Gama"/>
    <x v="0"/>
    <s v="Madureira"/>
    <n v="380"/>
    <x v="1"/>
  </r>
  <r>
    <d v="2013-02-03T00:00:00"/>
    <n v="10916"/>
    <d v="2013-02-03T00:00:00"/>
    <s v="Omega"/>
    <x v="1"/>
    <s v="Grajaú"/>
    <n v="145"/>
    <x v="1"/>
  </r>
  <r>
    <d v="2013-02-03T00:00:00"/>
    <n v="10917"/>
    <d v="2013-02-03T00:00:00"/>
    <s v="Alfa"/>
    <x v="5"/>
    <s v="Grajaú"/>
    <n v="175"/>
    <x v="1"/>
  </r>
  <r>
    <d v="2013-02-03T00:00:00"/>
    <n v="10918"/>
    <d v="2013-02-03T00:00:00"/>
    <s v="Omega"/>
    <x v="2"/>
    <s v="Leblon"/>
    <n v="205"/>
    <x v="1"/>
  </r>
  <r>
    <d v="2013-02-03T00:00:00"/>
    <n v="10919"/>
    <d v="2013-02-03T00:00:00"/>
    <s v="Alfa"/>
    <x v="4"/>
    <s v="Meier"/>
    <n v="175"/>
    <x v="1"/>
  </r>
  <r>
    <d v="2013-02-03T00:00:00"/>
    <n v="10920"/>
    <d v="2013-02-03T00:00:00"/>
    <s v="Delta"/>
    <x v="4"/>
    <s v="Madureira"/>
    <n v="110"/>
    <x v="1"/>
  </r>
  <r>
    <d v="2013-02-03T00:00:00"/>
    <n v="10921"/>
    <d v="2013-02-03T00:00:00"/>
    <s v="Gama"/>
    <x v="0"/>
    <s v="Tijuca"/>
    <n v="200"/>
    <x v="1"/>
  </r>
  <r>
    <d v="2013-02-03T00:00:00"/>
    <n v="10922"/>
    <d v="2013-02-03T00:00:00"/>
    <s v="Omega"/>
    <x v="4"/>
    <s v="Centro"/>
    <n v="210"/>
    <x v="1"/>
  </r>
  <r>
    <d v="2013-02-03T00:00:00"/>
    <n v="10923"/>
    <d v="2013-02-03T00:00:00"/>
    <s v="Omega"/>
    <x v="2"/>
    <s v="Copacabana"/>
    <n v="145"/>
    <x v="1"/>
  </r>
  <r>
    <d v="2013-02-03T00:00:00"/>
    <n v="10924"/>
    <d v="2013-02-03T00:00:00"/>
    <s v="Gama"/>
    <x v="1"/>
    <s v="Campo Grande"/>
    <n v="390"/>
    <x v="1"/>
  </r>
  <r>
    <d v="2013-02-03T00:00:00"/>
    <n v="10925"/>
    <d v="2013-02-03T00:00:00"/>
    <s v="Beta"/>
    <x v="3"/>
    <s v="Meier"/>
    <n v="400"/>
    <x v="1"/>
  </r>
  <r>
    <d v="2013-02-03T00:00:00"/>
    <n v="10926"/>
    <d v="2013-02-03T00:00:00"/>
    <s v="Beta"/>
    <x v="5"/>
    <s v="Leblon"/>
    <n v="400"/>
    <x v="1"/>
  </r>
  <r>
    <d v="2013-02-03T00:00:00"/>
    <n v="10927"/>
    <d v="2013-02-03T00:00:00"/>
    <s v="Delta"/>
    <x v="1"/>
    <s v="Madureira"/>
    <n v="110"/>
    <x v="1"/>
  </r>
  <r>
    <d v="2013-02-03T00:00:00"/>
    <n v="10928"/>
    <d v="2013-02-03T00:00:00"/>
    <s v="Beta"/>
    <x v="0"/>
    <s v="Grajaú"/>
    <n v="150"/>
    <x v="1"/>
  </r>
  <r>
    <d v="2013-02-03T00:00:00"/>
    <n v="10929"/>
    <d v="2013-02-03T00:00:00"/>
    <s v="Gama"/>
    <x v="3"/>
    <s v="Vila Isabel"/>
    <n v="375"/>
    <x v="1"/>
  </r>
  <r>
    <d v="2013-02-03T00:00:00"/>
    <n v="10930"/>
    <d v="2013-02-03T00:00:00"/>
    <s v="Alfa"/>
    <x v="1"/>
    <s v="Centro"/>
    <n v="180"/>
    <x v="1"/>
  </r>
  <r>
    <d v="2013-02-03T00:00:00"/>
    <n v="10931"/>
    <d v="2013-02-03T00:00:00"/>
    <s v="Gama"/>
    <x v="2"/>
    <s v="Copacabana"/>
    <n v="375"/>
    <x v="1"/>
  </r>
  <r>
    <d v="2013-02-04T00:00:00"/>
    <n v="10932"/>
    <d v="2013-02-04T00:00:00"/>
    <s v="Beta"/>
    <x v="3"/>
    <s v="Campo Grande"/>
    <n v="165"/>
    <x v="1"/>
  </r>
  <r>
    <d v="2013-02-04T00:00:00"/>
    <n v="10933"/>
    <d v="2013-02-04T00:00:00"/>
    <s v="Beta"/>
    <x v="4"/>
    <s v="Leblon"/>
    <n v="400"/>
    <x v="1"/>
  </r>
  <r>
    <d v="2013-02-04T00:00:00"/>
    <n v="10934"/>
    <d v="2013-02-04T00:00:00"/>
    <s v="Beta"/>
    <x v="3"/>
    <s v="Copacabana"/>
    <n v="150"/>
    <x v="1"/>
  </r>
  <r>
    <d v="2013-02-04T00:00:00"/>
    <n v="10935"/>
    <d v="2013-02-04T00:00:00"/>
    <s v="Gama"/>
    <x v="4"/>
    <s v="Ipanema"/>
    <n v="375"/>
    <x v="1"/>
  </r>
  <r>
    <d v="2013-02-04T00:00:00"/>
    <n v="10936"/>
    <d v="2013-02-04T00:00:00"/>
    <s v="Alfa"/>
    <x v="0"/>
    <s v="Madureira"/>
    <n v="180"/>
    <x v="1"/>
  </r>
  <r>
    <d v="2013-02-04T00:00:00"/>
    <n v="10937"/>
    <d v="2013-02-04T00:00:00"/>
    <s v="Alfa"/>
    <x v="4"/>
    <s v="Meier"/>
    <n v="475"/>
    <x v="1"/>
  </r>
  <r>
    <d v="2013-02-04T00:00:00"/>
    <n v="10938"/>
    <d v="2013-02-04T00:00:00"/>
    <s v="Omega"/>
    <x v="6"/>
    <s v="Centro"/>
    <n v="150"/>
    <x v="1"/>
  </r>
  <r>
    <d v="2013-02-04T00:00:00"/>
    <n v="10939"/>
    <d v="2013-02-04T00:00:00"/>
    <s v="Gama"/>
    <x v="0"/>
    <s v="Leblon"/>
    <n v="200"/>
    <x v="1"/>
  </r>
  <r>
    <d v="2013-02-04T00:00:00"/>
    <n v="10940"/>
    <d v="2013-02-04T00:00:00"/>
    <s v="Delta"/>
    <x v="5"/>
    <s v="Campo Grande"/>
    <n v="120"/>
    <x v="1"/>
  </r>
  <r>
    <d v="2013-02-04T00:00:00"/>
    <n v="10941"/>
    <d v="2013-02-04T00:00:00"/>
    <s v="Alfa"/>
    <x v="0"/>
    <s v="Campo Grande"/>
    <n v="340"/>
    <x v="1"/>
  </r>
  <r>
    <d v="2013-02-04T00:00:00"/>
    <n v="10942"/>
    <d v="2013-02-04T00:00:00"/>
    <s v="Delta"/>
    <x v="5"/>
    <s v="Madureira"/>
    <n v="110"/>
    <x v="1"/>
  </r>
  <r>
    <d v="2013-02-04T00:00:00"/>
    <n v="10943"/>
    <d v="2013-02-04T00:00:00"/>
    <s v="Gama"/>
    <x v="2"/>
    <s v="Meier"/>
    <n v="550"/>
    <x v="1"/>
  </r>
  <r>
    <d v="2013-02-04T00:00:00"/>
    <n v="10944"/>
    <d v="2013-02-04T00:00:00"/>
    <s v="Omega"/>
    <x v="3"/>
    <s v="Vila Isabel"/>
    <n v="85"/>
    <x v="1"/>
  </r>
  <r>
    <d v="2013-02-04T00:00:00"/>
    <n v="10945"/>
    <d v="2013-02-04T00:00:00"/>
    <s v="Delta"/>
    <x v="0"/>
    <s v="Campo Grande"/>
    <n v="120"/>
    <x v="1"/>
  </r>
  <r>
    <d v="2013-02-04T00:00:00"/>
    <n v="10946"/>
    <d v="2013-02-04T00:00:00"/>
    <s v="Gama"/>
    <x v="0"/>
    <s v="Copacabana"/>
    <n v="200"/>
    <x v="1"/>
  </r>
  <r>
    <d v="2013-02-04T00:00:00"/>
    <n v="10947"/>
    <d v="2013-02-04T00:00:00"/>
    <s v="Gama"/>
    <x v="3"/>
    <s v="Leblon"/>
    <n v="550"/>
    <x v="1"/>
  </r>
  <r>
    <d v="2013-02-04T00:00:00"/>
    <n v="10948"/>
    <d v="2013-02-04T00:00:00"/>
    <s v="Gama"/>
    <x v="1"/>
    <s v="Ipanema"/>
    <n v="375"/>
    <x v="1"/>
  </r>
  <r>
    <d v="2013-02-04T00:00:00"/>
    <n v="10949"/>
    <d v="2013-02-04T00:00:00"/>
    <s v="Alfa"/>
    <x v="1"/>
    <s v="Centro"/>
    <n v="480"/>
    <x v="1"/>
  </r>
  <r>
    <d v="2013-02-04T00:00:00"/>
    <n v="10950"/>
    <d v="2013-02-04T00:00:00"/>
    <s v="Delta"/>
    <x v="1"/>
    <s v="Ipanema"/>
    <n v="265"/>
    <x v="1"/>
  </r>
  <r>
    <d v="2013-02-04T00:00:00"/>
    <n v="10951"/>
    <d v="2013-02-04T00:00:00"/>
    <s v="Omega"/>
    <x v="5"/>
    <s v="Copacabana"/>
    <n v="145"/>
    <x v="1"/>
  </r>
  <r>
    <d v="2013-02-04T00:00:00"/>
    <n v="10952"/>
    <d v="2013-02-04T00:00:00"/>
    <s v="Gama"/>
    <x v="4"/>
    <s v="Meier"/>
    <n v="550"/>
    <x v="1"/>
  </r>
  <r>
    <d v="2013-02-05T00:00:00"/>
    <n v="10953"/>
    <d v="2013-02-05T00:00:00"/>
    <s v="Omega"/>
    <x v="6"/>
    <s v="Campo Grande"/>
    <n v="100"/>
    <x v="1"/>
  </r>
  <r>
    <d v="2013-02-05T00:00:00"/>
    <n v="10954"/>
    <d v="2013-02-05T00:00:00"/>
    <s v="Alfa"/>
    <x v="3"/>
    <s v="Vila Isabel"/>
    <n v="325"/>
    <x v="1"/>
  </r>
  <r>
    <d v="2013-02-05T00:00:00"/>
    <n v="10955"/>
    <d v="2013-02-05T00:00:00"/>
    <s v="Delta"/>
    <x v="6"/>
    <s v="Tijuca"/>
    <n v="185"/>
    <x v="1"/>
  </r>
  <r>
    <d v="2013-02-05T00:00:00"/>
    <n v="10956"/>
    <d v="2013-02-05T00:00:00"/>
    <s v="Omega"/>
    <x v="6"/>
    <s v="Centro"/>
    <n v="90"/>
    <x v="1"/>
  </r>
  <r>
    <d v="2013-02-05T00:00:00"/>
    <n v="10957"/>
    <d v="2013-02-05T00:00:00"/>
    <s v="Alfa"/>
    <x v="5"/>
    <s v="Vila Isabel"/>
    <n v="325"/>
    <x v="1"/>
  </r>
  <r>
    <d v="2013-02-05T00:00:00"/>
    <n v="10958"/>
    <d v="2013-02-05T00:00:00"/>
    <s v="Beta"/>
    <x v="2"/>
    <s v="Vila Isabel"/>
    <n v="150"/>
    <x v="1"/>
  </r>
  <r>
    <d v="2013-02-05T00:00:00"/>
    <n v="10959"/>
    <d v="2013-02-05T00:00:00"/>
    <s v="Alfa"/>
    <x v="2"/>
    <s v="Centro"/>
    <n v="330"/>
    <x v="1"/>
  </r>
  <r>
    <d v="2013-02-05T00:00:00"/>
    <n v="10960"/>
    <d v="2013-02-05T00:00:00"/>
    <s v="Gama"/>
    <x v="2"/>
    <s v="Vila Isabel"/>
    <n v="200"/>
    <x v="1"/>
  </r>
  <r>
    <d v="2013-02-05T00:00:00"/>
    <n v="10961"/>
    <d v="2013-02-05T00:00:00"/>
    <s v="Beta"/>
    <x v="5"/>
    <s v="Copacabana"/>
    <n v="275"/>
    <x v="1"/>
  </r>
  <r>
    <d v="2013-02-05T00:00:00"/>
    <n v="10962"/>
    <d v="2013-02-05T00:00:00"/>
    <s v="Alfa"/>
    <x v="6"/>
    <s v="Leblon"/>
    <n v="175"/>
    <x v="1"/>
  </r>
  <r>
    <d v="2013-02-05T00:00:00"/>
    <n v="10963"/>
    <d v="2013-02-05T00:00:00"/>
    <s v="Gama"/>
    <x v="3"/>
    <s v="Campo Grande"/>
    <n v="215"/>
    <x v="1"/>
  </r>
  <r>
    <d v="2013-02-05T00:00:00"/>
    <n v="10964"/>
    <d v="2013-02-05T00:00:00"/>
    <s v="Beta"/>
    <x v="6"/>
    <s v="Madureira"/>
    <n v="405"/>
    <x v="1"/>
  </r>
  <r>
    <d v="2013-02-05T00:00:00"/>
    <n v="10965"/>
    <d v="2013-02-05T00:00:00"/>
    <s v="Omega"/>
    <x v="3"/>
    <s v="Grajaú"/>
    <n v="205"/>
    <x v="1"/>
  </r>
  <r>
    <d v="2013-02-05T00:00:00"/>
    <n v="10966"/>
    <d v="2013-02-05T00:00:00"/>
    <s v="Delta"/>
    <x v="2"/>
    <s v="Campo Grande"/>
    <n v="120"/>
    <x v="1"/>
  </r>
  <r>
    <d v="2013-02-05T00:00:00"/>
    <n v="10967"/>
    <d v="2013-02-05T00:00:00"/>
    <s v="Gama"/>
    <x v="2"/>
    <s v="Meier"/>
    <n v="550"/>
    <x v="1"/>
  </r>
  <r>
    <d v="2013-02-05T00:00:00"/>
    <n v="10968"/>
    <d v="2013-02-05T00:00:00"/>
    <s v="Omega"/>
    <x v="1"/>
    <s v="Grajaú"/>
    <n v="145"/>
    <x v="1"/>
  </r>
  <r>
    <d v="2013-02-05T00:00:00"/>
    <n v="10969"/>
    <d v="2013-02-05T00:00:00"/>
    <s v="Gama"/>
    <x v="1"/>
    <s v="Ipanema"/>
    <n v="550"/>
    <x v="1"/>
  </r>
  <r>
    <d v="2013-02-05T00:00:00"/>
    <n v="10970"/>
    <d v="2013-02-05T00:00:00"/>
    <s v="Gama"/>
    <x v="1"/>
    <s v="Ipanema"/>
    <n v="375"/>
    <x v="1"/>
  </r>
  <r>
    <d v="2013-02-05T00:00:00"/>
    <n v="10971"/>
    <d v="2013-02-05T00:00:00"/>
    <s v="Beta"/>
    <x v="3"/>
    <s v="Campo Grande"/>
    <n v="415"/>
    <x v="1"/>
  </r>
  <r>
    <d v="2013-02-05T00:00:00"/>
    <n v="10972"/>
    <d v="2013-02-05T00:00:00"/>
    <s v="Alfa"/>
    <x v="1"/>
    <s v="Grajaú"/>
    <n v="175"/>
    <x v="1"/>
  </r>
  <r>
    <d v="2013-02-05T00:00:00"/>
    <n v="10973"/>
    <d v="2013-02-05T00:00:00"/>
    <s v="Alfa"/>
    <x v="2"/>
    <s v="Centro"/>
    <n v="180"/>
    <x v="1"/>
  </r>
  <r>
    <d v="2013-02-06T00:00:00"/>
    <n v="10974"/>
    <d v="2013-02-06T00:00:00"/>
    <s v="Gama"/>
    <x v="4"/>
    <s v="Ipanema"/>
    <n v="375"/>
    <x v="1"/>
  </r>
  <r>
    <d v="2013-02-06T00:00:00"/>
    <n v="10975"/>
    <d v="2013-02-06T00:00:00"/>
    <s v="Beta"/>
    <x v="6"/>
    <s v="Ipanema"/>
    <n v="275"/>
    <x v="1"/>
  </r>
  <r>
    <d v="2013-02-06T00:00:00"/>
    <n v="10976"/>
    <d v="2013-02-06T00:00:00"/>
    <s v="Beta"/>
    <x v="3"/>
    <s v="Tijuca"/>
    <n v="150"/>
    <x v="1"/>
  </r>
  <r>
    <d v="2013-02-06T00:00:00"/>
    <n v="10977"/>
    <d v="2013-02-06T00:00:00"/>
    <s v="Alfa"/>
    <x v="6"/>
    <s v="Vila Isabel"/>
    <n v="175"/>
    <x v="1"/>
  </r>
  <r>
    <d v="2013-02-06T00:00:00"/>
    <n v="10978"/>
    <d v="2013-02-06T00:00:00"/>
    <s v="Gama"/>
    <x v="0"/>
    <s v="Meier"/>
    <n v="200"/>
    <x v="1"/>
  </r>
  <r>
    <d v="2013-02-06T00:00:00"/>
    <n v="10979"/>
    <d v="2013-02-06T00:00:00"/>
    <s v="Gama"/>
    <x v="3"/>
    <s v="Leblon"/>
    <n v="550"/>
    <x v="1"/>
  </r>
  <r>
    <d v="2013-02-06T00:00:00"/>
    <n v="10980"/>
    <d v="2013-02-06T00:00:00"/>
    <s v="Delta"/>
    <x v="3"/>
    <s v="Campo Grande"/>
    <n v="120"/>
    <x v="1"/>
  </r>
  <r>
    <d v="2013-02-06T00:00:00"/>
    <n v="10981"/>
    <d v="2013-02-06T00:00:00"/>
    <s v="Alfa"/>
    <x v="0"/>
    <s v="Vila Isabel"/>
    <n v="175"/>
    <x v="1"/>
  </r>
  <r>
    <d v="2013-02-06T00:00:00"/>
    <n v="10982"/>
    <d v="2013-02-06T00:00:00"/>
    <s v="Alfa"/>
    <x v="4"/>
    <s v="Madureira"/>
    <n v="180"/>
    <x v="1"/>
  </r>
  <r>
    <d v="2013-02-06T00:00:00"/>
    <n v="10983"/>
    <d v="2013-02-06T00:00:00"/>
    <s v="Alfa"/>
    <x v="5"/>
    <s v="Madureira"/>
    <n v="180"/>
    <x v="1"/>
  </r>
  <r>
    <d v="2013-02-06T00:00:00"/>
    <n v="10984"/>
    <d v="2013-02-06T00:00:00"/>
    <s v="Alfa"/>
    <x v="4"/>
    <s v="Centro"/>
    <n v="180"/>
    <x v="1"/>
  </r>
  <r>
    <d v="2013-02-06T00:00:00"/>
    <n v="10985"/>
    <d v="2013-02-06T00:00:00"/>
    <s v="Beta"/>
    <x v="2"/>
    <s v="Grajaú"/>
    <n v="275"/>
    <x v="1"/>
  </r>
  <r>
    <d v="2013-02-06T00:00:00"/>
    <n v="10986"/>
    <d v="2013-02-06T00:00:00"/>
    <s v="Beta"/>
    <x v="6"/>
    <s v="Grajaú"/>
    <n v="275"/>
    <x v="1"/>
  </r>
  <r>
    <d v="2013-02-06T00:00:00"/>
    <n v="10987"/>
    <d v="2013-02-06T00:00:00"/>
    <s v="Gama"/>
    <x v="3"/>
    <s v="Vila Isabel"/>
    <n v="375"/>
    <x v="1"/>
  </r>
  <r>
    <d v="2013-02-06T00:00:00"/>
    <n v="10988"/>
    <d v="2013-02-06T00:00:00"/>
    <s v="Omega"/>
    <x v="2"/>
    <s v="Madureira"/>
    <n v="210"/>
    <x v="1"/>
  </r>
  <r>
    <d v="2013-02-06T00:00:00"/>
    <n v="10989"/>
    <d v="2013-02-06T00:00:00"/>
    <s v="Delta"/>
    <x v="0"/>
    <s v="Copacabana"/>
    <n v="265"/>
    <x v="1"/>
  </r>
  <r>
    <d v="2013-02-06T00:00:00"/>
    <n v="10990"/>
    <d v="2013-02-06T00:00:00"/>
    <s v="Omega"/>
    <x v="1"/>
    <s v="Campo Grande"/>
    <n v="100"/>
    <x v="1"/>
  </r>
  <r>
    <d v="2013-02-06T00:00:00"/>
    <n v="10991"/>
    <d v="2013-02-06T00:00:00"/>
    <s v="Omega"/>
    <x v="1"/>
    <s v="Meier"/>
    <n v="205"/>
    <x v="1"/>
  </r>
  <r>
    <d v="2013-02-06T00:00:00"/>
    <n v="10992"/>
    <d v="2013-02-06T00:00:00"/>
    <s v="Gama"/>
    <x v="0"/>
    <s v="Grajaú"/>
    <n v="550"/>
    <x v="1"/>
  </r>
  <r>
    <d v="2013-02-06T00:00:00"/>
    <n v="10993"/>
    <d v="2013-02-06T00:00:00"/>
    <s v="Alfa"/>
    <x v="3"/>
    <s v="Madureira"/>
    <n v="330"/>
    <x v="1"/>
  </r>
  <r>
    <d v="2013-02-06T00:00:00"/>
    <n v="10994"/>
    <d v="2013-02-06T00:00:00"/>
    <s v="Omega"/>
    <x v="4"/>
    <s v="Madureira"/>
    <n v="90"/>
    <x v="1"/>
  </r>
  <r>
    <d v="2013-02-06T00:00:00"/>
    <n v="10995"/>
    <d v="2013-02-06T00:00:00"/>
    <s v="Omega"/>
    <x v="3"/>
    <s v="Tijuca"/>
    <n v="85"/>
    <x v="1"/>
  </r>
  <r>
    <d v="2013-02-06T00:00:00"/>
    <n v="10996"/>
    <d v="2013-02-06T00:00:00"/>
    <s v="Alfa"/>
    <x v="5"/>
    <s v="Meier"/>
    <n v="325"/>
    <x v="1"/>
  </r>
  <r>
    <d v="2013-02-06T00:00:00"/>
    <n v="10997"/>
    <d v="2013-02-06T00:00:00"/>
    <s v="Omega"/>
    <x v="1"/>
    <s v="Centro"/>
    <n v="210"/>
    <x v="1"/>
  </r>
  <r>
    <d v="2013-02-07T00:00:00"/>
    <n v="10998"/>
    <d v="2013-02-07T00:00:00"/>
    <s v="Beta"/>
    <x v="3"/>
    <s v="Grajaú"/>
    <n v="400"/>
    <x v="1"/>
  </r>
  <r>
    <d v="2013-02-07T00:00:00"/>
    <n v="10999"/>
    <d v="2013-02-07T00:00:00"/>
    <s v="Omega"/>
    <x v="5"/>
    <s v="Campo Grande"/>
    <n v="100"/>
    <x v="1"/>
  </r>
  <r>
    <d v="2013-02-07T00:00:00"/>
    <n v="11000"/>
    <d v="2013-02-07T00:00:00"/>
    <s v="Omega"/>
    <x v="2"/>
    <s v="Madureira"/>
    <n v="150"/>
    <x v="1"/>
  </r>
  <r>
    <d v="2013-02-07T00:00:00"/>
    <n v="11001"/>
    <d v="2013-02-07T00:00:00"/>
    <s v="Omega"/>
    <x v="6"/>
    <s v="Leblon"/>
    <n v="85"/>
    <x v="1"/>
  </r>
  <r>
    <d v="2013-02-07T00:00:00"/>
    <n v="11002"/>
    <d v="2013-02-07T00:00:00"/>
    <s v="Alfa"/>
    <x v="0"/>
    <s v="Grajaú"/>
    <n v="175"/>
    <x v="1"/>
  </r>
  <r>
    <d v="2013-02-07T00:00:00"/>
    <n v="11003"/>
    <d v="2013-02-07T00:00:00"/>
    <s v="Alfa"/>
    <x v="1"/>
    <s v="Madureira"/>
    <n v="180"/>
    <x v="1"/>
  </r>
  <r>
    <d v="2013-02-07T00:00:00"/>
    <n v="11004"/>
    <d v="2013-02-07T00:00:00"/>
    <s v="Omega"/>
    <x v="5"/>
    <s v="Vila Isabel"/>
    <n v="205"/>
    <x v="1"/>
  </r>
  <r>
    <d v="2013-02-07T00:00:00"/>
    <n v="11005"/>
    <d v="2013-02-07T00:00:00"/>
    <s v="Gama"/>
    <x v="3"/>
    <s v="Meier"/>
    <n v="200"/>
    <x v="1"/>
  </r>
  <r>
    <d v="2013-02-07T00:00:00"/>
    <n v="11006"/>
    <d v="2013-02-07T00:00:00"/>
    <s v="Alfa"/>
    <x v="2"/>
    <s v="Madureira"/>
    <n v="480"/>
    <x v="1"/>
  </r>
  <r>
    <d v="2013-02-07T00:00:00"/>
    <n v="11007"/>
    <d v="2013-02-07T00:00:00"/>
    <s v="Gama"/>
    <x v="5"/>
    <s v="Ipanema"/>
    <n v="375"/>
    <x v="1"/>
  </r>
  <r>
    <d v="2013-02-07T00:00:00"/>
    <n v="11008"/>
    <d v="2013-02-07T00:00:00"/>
    <s v="Beta"/>
    <x v="5"/>
    <s v="Vila Isabel"/>
    <n v="150"/>
    <x v="1"/>
  </r>
  <r>
    <d v="2013-02-07T00:00:00"/>
    <n v="11009"/>
    <d v="2013-02-07T00:00:00"/>
    <s v="Omega"/>
    <x v="6"/>
    <s v="Leblon"/>
    <n v="85"/>
    <x v="1"/>
  </r>
  <r>
    <d v="2013-02-07T00:00:00"/>
    <n v="11010"/>
    <d v="2013-02-07T00:00:00"/>
    <s v="Delta"/>
    <x v="5"/>
    <s v="Grajaú"/>
    <n v="185"/>
    <x v="1"/>
  </r>
  <r>
    <d v="2013-02-07T00:00:00"/>
    <n v="11011"/>
    <d v="2013-02-07T00:00:00"/>
    <s v="Alfa"/>
    <x v="4"/>
    <s v="Tijuca"/>
    <n v="475"/>
    <x v="1"/>
  </r>
  <r>
    <d v="2013-02-07T00:00:00"/>
    <n v="11012"/>
    <d v="2013-02-07T00:00:00"/>
    <s v="Gama"/>
    <x v="3"/>
    <s v="Campo Grande"/>
    <n v="565"/>
    <x v="1"/>
  </r>
  <r>
    <d v="2013-02-07T00:00:00"/>
    <n v="11013"/>
    <d v="2013-02-07T00:00:00"/>
    <s v="Gama"/>
    <x v="5"/>
    <s v="Campo Grande"/>
    <n v="390"/>
    <x v="1"/>
  </r>
  <r>
    <d v="2013-02-07T00:00:00"/>
    <n v="11014"/>
    <d v="2013-02-07T00:00:00"/>
    <s v="Omega"/>
    <x v="3"/>
    <s v="Meier"/>
    <n v="205"/>
    <x v="1"/>
  </r>
  <r>
    <d v="2013-02-07T00:00:00"/>
    <n v="11015"/>
    <d v="2013-02-07T00:00:00"/>
    <s v="Gama"/>
    <x v="4"/>
    <s v="Ipanema"/>
    <n v="200"/>
    <x v="1"/>
  </r>
  <r>
    <d v="2013-02-07T00:00:00"/>
    <n v="11016"/>
    <d v="2013-02-07T00:00:00"/>
    <s v="Omega"/>
    <x v="2"/>
    <s v="Tijuca"/>
    <n v="85"/>
    <x v="1"/>
  </r>
  <r>
    <d v="2013-02-07T00:00:00"/>
    <n v="11017"/>
    <d v="2013-02-07T00:00:00"/>
    <s v="Beta"/>
    <x v="1"/>
    <s v="Vila Isabel"/>
    <n v="275"/>
    <x v="1"/>
  </r>
  <r>
    <d v="2013-02-07T00:00:00"/>
    <n v="11018"/>
    <d v="2013-02-07T00:00:00"/>
    <s v="Gama"/>
    <x v="4"/>
    <s v="Tijuca"/>
    <n v="375"/>
    <x v="1"/>
  </r>
  <r>
    <d v="2013-02-07T00:00:00"/>
    <n v="11019"/>
    <d v="2013-02-07T00:00:00"/>
    <s v="Delta"/>
    <x v="4"/>
    <s v="Copacabana"/>
    <n v="265"/>
    <x v="1"/>
  </r>
  <r>
    <d v="2013-02-07T00:00:00"/>
    <n v="11020"/>
    <d v="2013-02-07T00:00:00"/>
    <s v="Alfa"/>
    <x v="3"/>
    <s v="Grajaú"/>
    <n v="475"/>
    <x v="1"/>
  </r>
  <r>
    <d v="2013-02-07T00:00:00"/>
    <n v="11021"/>
    <d v="2013-02-07T00:00:00"/>
    <s v="Gama"/>
    <x v="3"/>
    <s v="Campo Grande"/>
    <n v="565"/>
    <x v="1"/>
  </r>
  <r>
    <d v="2013-02-07T00:00:00"/>
    <n v="11022"/>
    <d v="2013-02-07T00:00:00"/>
    <s v="Delta"/>
    <x v="0"/>
    <s v="Copacabana"/>
    <n v="105"/>
    <x v="1"/>
  </r>
  <r>
    <d v="2013-02-07T00:00:00"/>
    <n v="11023"/>
    <d v="2013-02-07T00:00:00"/>
    <s v="Beta"/>
    <x v="2"/>
    <s v="Ipanema"/>
    <n v="150"/>
    <x v="1"/>
  </r>
  <r>
    <d v="2013-02-07T00:00:00"/>
    <n v="11024"/>
    <d v="2013-02-07T00:00:00"/>
    <s v="Beta"/>
    <x v="6"/>
    <s v="Ipanema"/>
    <n v="150"/>
    <x v="1"/>
  </r>
  <r>
    <d v="2013-02-07T00:00:00"/>
    <n v="11025"/>
    <d v="2013-02-07T00:00:00"/>
    <s v="Alfa"/>
    <x v="6"/>
    <s v="Meier"/>
    <n v="325"/>
    <x v="1"/>
  </r>
  <r>
    <d v="2013-02-08T00:00:00"/>
    <n v="11026"/>
    <d v="2013-02-15T00:00:00"/>
    <s v="Alfa"/>
    <x v="5"/>
    <s v="Tijuca"/>
    <n v="475"/>
    <x v="1"/>
  </r>
  <r>
    <d v="2013-02-08T00:00:00"/>
    <n v="11027"/>
    <d v="2013-02-15T00:00:00"/>
    <s v="Omega"/>
    <x v="5"/>
    <s v="Centro"/>
    <n v="90"/>
    <x v="1"/>
  </r>
  <r>
    <d v="2013-02-08T00:00:00"/>
    <n v="11028"/>
    <d v="2013-02-15T00:00:00"/>
    <s v="Alfa"/>
    <x v="4"/>
    <s v="Copacabana"/>
    <n v="475"/>
    <x v="1"/>
  </r>
  <r>
    <d v="2013-02-08T00:00:00"/>
    <n v="11029"/>
    <d v="2013-02-15T00:00:00"/>
    <s v="Delta"/>
    <x v="5"/>
    <s v="Madureira"/>
    <n v="110"/>
    <x v="1"/>
  </r>
  <r>
    <d v="2013-02-08T00:00:00"/>
    <n v="11030"/>
    <d v="2013-02-15T00:00:00"/>
    <s v="Omega"/>
    <x v="3"/>
    <s v="Meier"/>
    <n v="205"/>
    <x v="1"/>
  </r>
  <r>
    <d v="2013-02-08T00:00:00"/>
    <n v="11031"/>
    <d v="2013-02-15T00:00:00"/>
    <s v="Beta"/>
    <x v="3"/>
    <s v="Madureira"/>
    <n v="280"/>
    <x v="1"/>
  </r>
  <r>
    <d v="2013-02-08T00:00:00"/>
    <n v="11032"/>
    <d v="2013-02-15T00:00:00"/>
    <s v="Beta"/>
    <x v="5"/>
    <s v="Centro"/>
    <n v="280"/>
    <x v="1"/>
  </r>
  <r>
    <d v="2013-02-08T00:00:00"/>
    <n v="11033"/>
    <d v="2013-02-15T00:00:00"/>
    <s v="Beta"/>
    <x v="5"/>
    <s v="Ipanema"/>
    <n v="400"/>
    <x v="1"/>
  </r>
  <r>
    <d v="2013-02-08T00:00:00"/>
    <n v="11034"/>
    <d v="2013-02-15T00:00:00"/>
    <s v="Beta"/>
    <x v="5"/>
    <s v="Leblon"/>
    <n v="275"/>
    <x v="1"/>
  </r>
  <r>
    <d v="2013-02-08T00:00:00"/>
    <n v="11035"/>
    <d v="2013-02-15T00:00:00"/>
    <s v="Alfa"/>
    <x v="6"/>
    <s v="Leblon"/>
    <n v="175"/>
    <x v="1"/>
  </r>
  <r>
    <d v="2013-02-08T00:00:00"/>
    <n v="11036"/>
    <d v="2013-02-15T00:00:00"/>
    <s v="Omega"/>
    <x v="0"/>
    <s v="Madureira"/>
    <n v="210"/>
    <x v="1"/>
  </r>
  <r>
    <d v="2013-02-08T00:00:00"/>
    <n v="11037"/>
    <d v="2013-02-15T00:00:00"/>
    <s v="Gama"/>
    <x v="4"/>
    <s v="Madureira"/>
    <n v="555"/>
    <x v="1"/>
  </r>
  <r>
    <d v="2013-02-08T00:00:00"/>
    <n v="11038"/>
    <d v="2013-02-15T00:00:00"/>
    <s v="Delta"/>
    <x v="0"/>
    <s v="Tijuca"/>
    <n v="265"/>
    <x v="1"/>
  </r>
  <r>
    <d v="2013-02-08T00:00:00"/>
    <n v="11039"/>
    <d v="2013-02-15T00:00:00"/>
    <s v="Beta"/>
    <x v="2"/>
    <s v="Tijuca"/>
    <n v="150"/>
    <x v="1"/>
  </r>
  <r>
    <d v="2013-02-08T00:00:00"/>
    <n v="11040"/>
    <d v="2013-02-15T00:00:00"/>
    <s v="Delta"/>
    <x v="3"/>
    <s v="Copacabana"/>
    <n v="105"/>
    <x v="1"/>
  </r>
  <r>
    <d v="2013-02-08T00:00:00"/>
    <n v="11041"/>
    <d v="2013-02-15T00:00:00"/>
    <s v="Gama"/>
    <x v="5"/>
    <s v="Tijuca"/>
    <n v="550"/>
    <x v="1"/>
  </r>
  <r>
    <d v="2013-02-08T00:00:00"/>
    <n v="11042"/>
    <d v="2013-02-15T00:00:00"/>
    <s v="Omega"/>
    <x v="0"/>
    <s v="Vila Isabel"/>
    <n v="85"/>
    <x v="1"/>
  </r>
  <r>
    <d v="2013-02-08T00:00:00"/>
    <n v="11043"/>
    <d v="2013-02-15T00:00:00"/>
    <s v="Delta"/>
    <x v="2"/>
    <s v="Madureira"/>
    <n v="110"/>
    <x v="1"/>
  </r>
  <r>
    <d v="2013-02-08T00:00:00"/>
    <n v="11044"/>
    <d v="2013-02-15T00:00:00"/>
    <s v="Alfa"/>
    <x v="4"/>
    <s v="Tijuca"/>
    <n v="175"/>
    <x v="1"/>
  </r>
  <r>
    <d v="2013-02-08T00:00:00"/>
    <n v="11045"/>
    <d v="2013-02-15T00:00:00"/>
    <s v="Beta"/>
    <x v="0"/>
    <s v="Meier"/>
    <n v="150"/>
    <x v="1"/>
  </r>
  <r>
    <d v="2013-02-08T00:00:00"/>
    <n v="11046"/>
    <d v="2013-02-15T00:00:00"/>
    <s v="Gama"/>
    <x v="4"/>
    <s v="Centro"/>
    <n v="205"/>
    <x v="1"/>
  </r>
  <r>
    <d v="2013-02-08T00:00:00"/>
    <n v="11047"/>
    <d v="2013-02-15T00:00:00"/>
    <s v="Delta"/>
    <x v="1"/>
    <s v="Campo Grande"/>
    <n v="120"/>
    <x v="1"/>
  </r>
  <r>
    <d v="2013-02-08T00:00:00"/>
    <n v="11048"/>
    <d v="2013-02-15T00:00:00"/>
    <s v="Omega"/>
    <x v="3"/>
    <s v="Meier"/>
    <n v="85"/>
    <x v="1"/>
  </r>
  <r>
    <d v="2013-02-08T00:00:00"/>
    <n v="11049"/>
    <d v="2013-02-15T00:00:00"/>
    <s v="Omega"/>
    <x v="4"/>
    <s v="Madureira"/>
    <n v="90"/>
    <x v="1"/>
  </r>
  <r>
    <d v="2013-02-08T00:00:00"/>
    <n v="11050"/>
    <d v="2013-02-15T00:00:00"/>
    <s v="Delta"/>
    <x v="3"/>
    <s v="Leblon"/>
    <n v="185"/>
    <x v="1"/>
  </r>
  <r>
    <d v="2013-02-08T00:00:00"/>
    <n v="11051"/>
    <d v="2013-02-15T00:00:00"/>
    <s v="Alfa"/>
    <x v="6"/>
    <s v="Grajaú"/>
    <n v="175"/>
    <x v="1"/>
  </r>
  <r>
    <d v="2013-02-09T00:00:00"/>
    <n v="11052"/>
    <d v="2013-02-10T00:00:00"/>
    <s v="Beta"/>
    <x v="0"/>
    <s v="Meier"/>
    <n v="150"/>
    <x v="1"/>
  </r>
  <r>
    <d v="2013-02-09T00:00:00"/>
    <n v="11053"/>
    <d v="2013-02-10T00:00:00"/>
    <s v="Beta"/>
    <x v="6"/>
    <s v="Meier"/>
    <n v="275"/>
    <x v="1"/>
  </r>
  <r>
    <d v="2013-02-09T00:00:00"/>
    <n v="11054"/>
    <d v="2013-02-10T00:00:00"/>
    <s v="Delta"/>
    <x v="6"/>
    <s v="Meier"/>
    <n v="105"/>
    <x v="1"/>
  </r>
  <r>
    <d v="2013-02-09T00:00:00"/>
    <n v="11055"/>
    <d v="2013-02-10T00:00:00"/>
    <s v="Omega"/>
    <x v="6"/>
    <s v="Madureira"/>
    <n v="90"/>
    <x v="1"/>
  </r>
  <r>
    <d v="2013-02-09T00:00:00"/>
    <n v="11056"/>
    <d v="2013-02-10T00:00:00"/>
    <s v="Alfa"/>
    <x v="3"/>
    <s v="Grajaú"/>
    <n v="475"/>
    <x v="1"/>
  </r>
  <r>
    <d v="2013-02-09T00:00:00"/>
    <n v="11057"/>
    <d v="2013-02-10T00:00:00"/>
    <s v="Omega"/>
    <x v="2"/>
    <s v="Meier"/>
    <n v="85"/>
    <x v="1"/>
  </r>
  <r>
    <d v="2013-02-09T00:00:00"/>
    <n v="11058"/>
    <d v="2013-02-10T00:00:00"/>
    <s v="Beta"/>
    <x v="0"/>
    <s v="Madureira"/>
    <n v="405"/>
    <x v="1"/>
  </r>
  <r>
    <d v="2013-02-09T00:00:00"/>
    <n v="11059"/>
    <d v="2013-02-10T00:00:00"/>
    <s v="Beta"/>
    <x v="4"/>
    <s v="Madureira"/>
    <n v="280"/>
    <x v="1"/>
  </r>
  <r>
    <d v="2013-02-09T00:00:00"/>
    <n v="11060"/>
    <d v="2013-02-10T00:00:00"/>
    <s v="Beta"/>
    <x v="1"/>
    <s v="Copacabana"/>
    <n v="275"/>
    <x v="1"/>
  </r>
  <r>
    <d v="2013-02-09T00:00:00"/>
    <n v="11061"/>
    <d v="2013-02-10T00:00:00"/>
    <s v="Omega"/>
    <x v="3"/>
    <s v="Grajaú"/>
    <n v="145"/>
    <x v="1"/>
  </r>
  <r>
    <d v="2013-02-09T00:00:00"/>
    <n v="11062"/>
    <d v="2013-02-10T00:00:00"/>
    <s v="Gama"/>
    <x v="5"/>
    <s v="Meier"/>
    <n v="200"/>
    <x v="1"/>
  </r>
  <r>
    <d v="2013-02-09T00:00:00"/>
    <n v="11063"/>
    <d v="2013-02-10T00:00:00"/>
    <s v="Beta"/>
    <x v="5"/>
    <s v="Vila Isabel"/>
    <n v="275"/>
    <x v="1"/>
  </r>
  <r>
    <d v="2013-02-09T00:00:00"/>
    <n v="11064"/>
    <d v="2013-02-10T00:00:00"/>
    <s v="Omega"/>
    <x v="2"/>
    <s v="Meier"/>
    <n v="205"/>
    <x v="1"/>
  </r>
  <r>
    <d v="2013-02-09T00:00:00"/>
    <n v="11065"/>
    <d v="2013-02-10T00:00:00"/>
    <s v="Beta"/>
    <x v="3"/>
    <s v="Meier"/>
    <n v="400"/>
    <x v="1"/>
  </r>
  <r>
    <d v="2013-02-09T00:00:00"/>
    <n v="11066"/>
    <d v="2013-02-10T00:00:00"/>
    <s v="Alfa"/>
    <x v="0"/>
    <s v="Centro"/>
    <n v="180"/>
    <x v="1"/>
  </r>
  <r>
    <d v="2013-02-09T00:00:00"/>
    <n v="11067"/>
    <d v="2013-02-10T00:00:00"/>
    <s v="Gama"/>
    <x v="4"/>
    <s v="Grajaú"/>
    <n v="550"/>
    <x v="1"/>
  </r>
  <r>
    <d v="2013-02-09T00:00:00"/>
    <n v="11068"/>
    <d v="2013-02-10T00:00:00"/>
    <s v="Beta"/>
    <x v="3"/>
    <s v="Madureira"/>
    <n v="280"/>
    <x v="1"/>
  </r>
  <r>
    <d v="2013-02-09T00:00:00"/>
    <n v="11069"/>
    <d v="2013-02-10T00:00:00"/>
    <s v="Beta"/>
    <x v="6"/>
    <s v="Centro"/>
    <n v="405"/>
    <x v="1"/>
  </r>
  <r>
    <d v="2013-02-09T00:00:00"/>
    <n v="11070"/>
    <d v="2013-02-10T00:00:00"/>
    <s v="Beta"/>
    <x v="1"/>
    <s v="Tijuca"/>
    <n v="400"/>
    <x v="1"/>
  </r>
  <r>
    <d v="2013-02-09T00:00:00"/>
    <n v="11071"/>
    <d v="2013-02-10T00:00:00"/>
    <s v="Beta"/>
    <x v="3"/>
    <s v="Centro"/>
    <n v="155"/>
    <x v="1"/>
  </r>
  <r>
    <d v="2013-02-09T00:00:00"/>
    <n v="11072"/>
    <d v="2013-02-10T00:00:00"/>
    <s v="Alfa"/>
    <x v="1"/>
    <s v="Grajaú"/>
    <n v="475"/>
    <x v="1"/>
  </r>
  <r>
    <d v="2013-02-09T00:00:00"/>
    <n v="11073"/>
    <d v="2013-02-10T00:00:00"/>
    <s v="Alfa"/>
    <x v="6"/>
    <s v="Grajaú"/>
    <n v="325"/>
    <x v="1"/>
  </r>
  <r>
    <d v="2013-02-09T00:00:00"/>
    <n v="11074"/>
    <d v="2013-02-10T00:00:00"/>
    <s v="Gama"/>
    <x v="2"/>
    <s v="Grajaú"/>
    <n v="200"/>
    <x v="1"/>
  </r>
  <r>
    <d v="2013-02-09T00:00:00"/>
    <n v="11075"/>
    <d v="2013-02-10T00:00:00"/>
    <s v="Alfa"/>
    <x v="2"/>
    <s v="Campo Grande"/>
    <n v="490"/>
    <x v="1"/>
  </r>
  <r>
    <d v="2013-02-09T00:00:00"/>
    <n v="11076"/>
    <d v="2013-02-10T00:00:00"/>
    <s v="Gama"/>
    <x v="2"/>
    <s v="Madureira"/>
    <n v="555"/>
    <x v="1"/>
  </r>
  <r>
    <d v="2013-02-10T00:00:00"/>
    <n v="11077"/>
    <d v="2013-02-10T00:00:00"/>
    <s v="Delta"/>
    <x v="0"/>
    <s v="Centro"/>
    <n v="270"/>
    <x v="1"/>
  </r>
  <r>
    <d v="2013-02-10T00:00:00"/>
    <n v="11078"/>
    <d v="2013-02-10T00:00:00"/>
    <s v="Gama"/>
    <x v="2"/>
    <s v="Tijuca"/>
    <n v="200"/>
    <x v="1"/>
  </r>
  <r>
    <d v="2013-02-10T00:00:00"/>
    <n v="11079"/>
    <d v="2013-02-10T00:00:00"/>
    <s v="Omega"/>
    <x v="6"/>
    <s v="Campo Grande"/>
    <n v="220"/>
    <x v="1"/>
  </r>
  <r>
    <d v="2013-02-10T00:00:00"/>
    <n v="11080"/>
    <d v="2013-02-10T00:00:00"/>
    <s v="Alfa"/>
    <x v="5"/>
    <s v="Centro"/>
    <n v="480"/>
    <x v="1"/>
  </r>
  <r>
    <d v="2013-02-10T00:00:00"/>
    <n v="11081"/>
    <d v="2013-02-10T00:00:00"/>
    <s v="Omega"/>
    <x v="4"/>
    <s v="Madureira"/>
    <n v="210"/>
    <x v="1"/>
  </r>
  <r>
    <d v="2013-02-10T00:00:00"/>
    <n v="11082"/>
    <d v="2013-02-10T00:00:00"/>
    <s v="Alfa"/>
    <x v="4"/>
    <s v="Tijuca"/>
    <n v="475"/>
    <x v="1"/>
  </r>
  <r>
    <d v="2013-02-10T00:00:00"/>
    <n v="11083"/>
    <d v="2013-02-10T00:00:00"/>
    <s v="Beta"/>
    <x v="1"/>
    <s v="Copacabana"/>
    <n v="150"/>
    <x v="1"/>
  </r>
  <r>
    <d v="2013-02-10T00:00:00"/>
    <n v="11084"/>
    <d v="2013-02-10T00:00:00"/>
    <s v="Alfa"/>
    <x v="0"/>
    <s v="Copacabana"/>
    <n v="475"/>
    <x v="1"/>
  </r>
  <r>
    <d v="2013-02-10T00:00:00"/>
    <n v="11085"/>
    <d v="2013-02-10T00:00:00"/>
    <s v="Alfa"/>
    <x v="3"/>
    <s v="Ipanema"/>
    <n v="325"/>
    <x v="1"/>
  </r>
  <r>
    <d v="2013-02-10T00:00:00"/>
    <n v="11086"/>
    <d v="2013-02-10T00:00:00"/>
    <s v="Gama"/>
    <x v="2"/>
    <s v="Meier"/>
    <n v="200"/>
    <x v="1"/>
  </r>
  <r>
    <d v="2013-02-10T00:00:00"/>
    <n v="11087"/>
    <d v="2013-02-10T00:00:00"/>
    <s v="Alfa"/>
    <x v="4"/>
    <s v="Grajaú"/>
    <n v="175"/>
    <x v="1"/>
  </r>
  <r>
    <d v="2013-02-10T00:00:00"/>
    <n v="11088"/>
    <d v="2013-02-10T00:00:00"/>
    <s v="Gama"/>
    <x v="2"/>
    <s v="Madureira"/>
    <n v="205"/>
    <x v="1"/>
  </r>
  <r>
    <d v="2013-02-10T00:00:00"/>
    <n v="11089"/>
    <d v="2013-02-10T00:00:00"/>
    <s v="Gama"/>
    <x v="2"/>
    <s v="Ipanema"/>
    <n v="375"/>
    <x v="1"/>
  </r>
  <r>
    <d v="2013-02-10T00:00:00"/>
    <n v="11090"/>
    <d v="2013-02-10T00:00:00"/>
    <s v="Delta"/>
    <x v="2"/>
    <s v="Copacabana"/>
    <n v="185"/>
    <x v="1"/>
  </r>
  <r>
    <d v="2013-02-10T00:00:00"/>
    <n v="11091"/>
    <d v="2013-02-10T00:00:00"/>
    <s v="Delta"/>
    <x v="2"/>
    <s v="Centro"/>
    <n v="110"/>
    <x v="1"/>
  </r>
  <r>
    <d v="2013-02-10T00:00:00"/>
    <n v="11092"/>
    <d v="2013-02-10T00:00:00"/>
    <s v="Gama"/>
    <x v="3"/>
    <s v="Copacabana"/>
    <n v="375"/>
    <x v="1"/>
  </r>
  <r>
    <d v="2013-02-10T00:00:00"/>
    <n v="11093"/>
    <d v="2013-02-10T00:00:00"/>
    <s v="Alfa"/>
    <x v="2"/>
    <s v="Grajaú"/>
    <n v="175"/>
    <x v="1"/>
  </r>
  <r>
    <d v="2013-02-10T00:00:00"/>
    <n v="11094"/>
    <d v="2013-02-10T00:00:00"/>
    <s v="Delta"/>
    <x v="5"/>
    <s v="Vila Isabel"/>
    <n v="265"/>
    <x v="1"/>
  </r>
  <r>
    <d v="2013-02-10T00:00:00"/>
    <n v="11095"/>
    <d v="2013-02-10T00:00:00"/>
    <s v="Alfa"/>
    <x v="2"/>
    <s v="Madureira"/>
    <n v="330"/>
    <x v="1"/>
  </r>
  <r>
    <d v="2013-02-10T00:00:00"/>
    <n v="11096"/>
    <d v="2013-02-10T00:00:00"/>
    <s v="Omega"/>
    <x v="0"/>
    <s v="Vila Isabel"/>
    <n v="205"/>
    <x v="1"/>
  </r>
  <r>
    <d v="2013-02-10T00:00:00"/>
    <n v="11097"/>
    <d v="2013-02-10T00:00:00"/>
    <s v="Gama"/>
    <x v="6"/>
    <s v="Grajaú"/>
    <n v="375"/>
    <x v="1"/>
  </r>
  <r>
    <d v="2013-02-10T00:00:00"/>
    <n v="11098"/>
    <d v="2013-02-10T00:00:00"/>
    <s v="Delta"/>
    <x v="3"/>
    <s v="Meier"/>
    <n v="265"/>
    <x v="1"/>
  </r>
  <r>
    <d v="2013-02-10T00:00:00"/>
    <n v="11099"/>
    <d v="2013-02-10T00:00:00"/>
    <s v="Alfa"/>
    <x v="4"/>
    <s v="Madureira"/>
    <n v="330"/>
    <x v="1"/>
  </r>
  <r>
    <d v="2013-02-11T00:00:00"/>
    <n v="11100"/>
    <d v="2013-02-11T00:00:00"/>
    <s v="Omega"/>
    <x v="0"/>
    <s v="Vila Isabel"/>
    <n v="145"/>
    <x v="1"/>
  </r>
  <r>
    <d v="2013-02-11T00:00:00"/>
    <n v="11101"/>
    <d v="2013-02-11T00:00:00"/>
    <s v="Gama"/>
    <x v="4"/>
    <s v="Vila Isabel"/>
    <n v="375"/>
    <x v="1"/>
  </r>
  <r>
    <d v="2013-02-11T00:00:00"/>
    <n v="11102"/>
    <d v="2013-02-11T00:00:00"/>
    <s v="Gama"/>
    <x v="6"/>
    <s v="Ipanema"/>
    <n v="550"/>
    <x v="1"/>
  </r>
  <r>
    <d v="2013-02-11T00:00:00"/>
    <n v="11103"/>
    <d v="2013-02-11T00:00:00"/>
    <s v="Omega"/>
    <x v="5"/>
    <s v="Campo Grande"/>
    <n v="220"/>
    <x v="1"/>
  </r>
  <r>
    <d v="2013-02-11T00:00:00"/>
    <n v="11104"/>
    <d v="2013-02-11T00:00:00"/>
    <s v="Omega"/>
    <x v="5"/>
    <s v="Tijuca"/>
    <n v="145"/>
    <x v="1"/>
  </r>
  <r>
    <d v="2013-02-11T00:00:00"/>
    <n v="11105"/>
    <d v="2013-02-11T00:00:00"/>
    <s v="Delta"/>
    <x v="5"/>
    <s v="Campo Grande"/>
    <n v="280"/>
    <x v="1"/>
  </r>
  <r>
    <d v="2013-02-11T00:00:00"/>
    <n v="11106"/>
    <d v="2013-02-11T00:00:00"/>
    <s v="Omega"/>
    <x v="6"/>
    <s v="Centro"/>
    <n v="90"/>
    <x v="1"/>
  </r>
  <r>
    <d v="2013-02-11T00:00:00"/>
    <n v="11107"/>
    <d v="2013-02-11T00:00:00"/>
    <s v="Delta"/>
    <x v="2"/>
    <s v="Grajaú"/>
    <n v="265"/>
    <x v="1"/>
  </r>
  <r>
    <d v="2013-02-11T00:00:00"/>
    <n v="11108"/>
    <d v="2013-02-11T00:00:00"/>
    <s v="Delta"/>
    <x v="4"/>
    <s v="Madureira"/>
    <n v="190"/>
    <x v="1"/>
  </r>
  <r>
    <d v="2013-02-11T00:00:00"/>
    <n v="11109"/>
    <d v="2013-02-11T00:00:00"/>
    <s v="Alfa"/>
    <x v="5"/>
    <s v="Madureira"/>
    <n v="330"/>
    <x v="1"/>
  </r>
  <r>
    <d v="2013-02-11T00:00:00"/>
    <n v="11110"/>
    <d v="2013-02-11T00:00:00"/>
    <s v="Alfa"/>
    <x v="3"/>
    <s v="Meier"/>
    <n v="475"/>
    <x v="1"/>
  </r>
  <r>
    <d v="2013-02-11T00:00:00"/>
    <n v="11111"/>
    <d v="2013-02-11T00:00:00"/>
    <s v="Omega"/>
    <x v="5"/>
    <s v="Vila Isabel"/>
    <n v="85"/>
    <x v="1"/>
  </r>
  <r>
    <d v="2013-02-11T00:00:00"/>
    <n v="11112"/>
    <d v="2013-02-11T00:00:00"/>
    <s v="Delta"/>
    <x v="5"/>
    <s v="Tijuca"/>
    <n v="265"/>
    <x v="1"/>
  </r>
  <r>
    <d v="2013-02-11T00:00:00"/>
    <n v="11113"/>
    <d v="2013-02-11T00:00:00"/>
    <s v="Alfa"/>
    <x v="2"/>
    <s v="Grajaú"/>
    <n v="475"/>
    <x v="1"/>
  </r>
  <r>
    <d v="2013-02-11T00:00:00"/>
    <n v="11114"/>
    <d v="2013-02-11T00:00:00"/>
    <s v="Omega"/>
    <x v="2"/>
    <s v="Meier"/>
    <n v="145"/>
    <x v="1"/>
  </r>
  <r>
    <d v="2013-02-11T00:00:00"/>
    <n v="11115"/>
    <d v="2013-02-11T00:00:00"/>
    <s v="Gama"/>
    <x v="6"/>
    <s v="Ipanema"/>
    <n v="200"/>
    <x v="1"/>
  </r>
  <r>
    <d v="2013-02-11T00:00:00"/>
    <n v="11116"/>
    <d v="2013-02-11T00:00:00"/>
    <s v="Delta"/>
    <x v="6"/>
    <s v="Centro"/>
    <n v="110"/>
    <x v="1"/>
  </r>
  <r>
    <d v="2013-02-11T00:00:00"/>
    <n v="11117"/>
    <d v="2013-02-11T00:00:00"/>
    <s v="Alfa"/>
    <x v="5"/>
    <s v="Grajaú"/>
    <n v="475"/>
    <x v="1"/>
  </r>
  <r>
    <d v="2013-02-11T00:00:00"/>
    <n v="11118"/>
    <d v="2013-02-11T00:00:00"/>
    <s v="Beta"/>
    <x v="3"/>
    <s v="Campo Grande"/>
    <n v="165"/>
    <x v="1"/>
  </r>
  <r>
    <d v="2013-02-11T00:00:00"/>
    <n v="11119"/>
    <d v="2013-02-11T00:00:00"/>
    <s v="Gama"/>
    <x v="4"/>
    <s v="Copacabana"/>
    <n v="200"/>
    <x v="1"/>
  </r>
  <r>
    <d v="2013-02-11T00:00:00"/>
    <n v="11120"/>
    <d v="2013-02-11T00:00:00"/>
    <s v="Alfa"/>
    <x v="2"/>
    <s v="Ipanema"/>
    <n v="475"/>
    <x v="1"/>
  </r>
  <r>
    <d v="2013-02-11T00:00:00"/>
    <n v="11121"/>
    <d v="2013-02-11T00:00:00"/>
    <s v="Alfa"/>
    <x v="3"/>
    <s v="Grajaú"/>
    <n v="175"/>
    <x v="1"/>
  </r>
  <r>
    <d v="2013-02-11T00:00:00"/>
    <n v="11122"/>
    <d v="2013-02-11T00:00:00"/>
    <s v="Delta"/>
    <x v="2"/>
    <s v="Copacabana"/>
    <n v="185"/>
    <x v="1"/>
  </r>
  <r>
    <d v="2013-02-11T00:00:00"/>
    <n v="11123"/>
    <d v="2013-02-11T00:00:00"/>
    <s v="Delta"/>
    <x v="0"/>
    <s v="Campo Grande"/>
    <n v="120"/>
    <x v="1"/>
  </r>
  <r>
    <d v="2013-02-11T00:00:00"/>
    <n v="11124"/>
    <d v="2013-02-11T00:00:00"/>
    <s v="Alfa"/>
    <x v="1"/>
    <s v="Meier"/>
    <n v="325"/>
    <x v="1"/>
  </r>
  <r>
    <d v="2013-02-11T00:00:00"/>
    <n v="11125"/>
    <d v="2013-02-11T00:00:00"/>
    <s v="Alfa"/>
    <x v="6"/>
    <s v="Grajaú"/>
    <n v="475"/>
    <x v="1"/>
  </r>
  <r>
    <d v="2013-02-12T00:00:00"/>
    <n v="11126"/>
    <d v="2013-02-12T00:00:00"/>
    <s v="Gama"/>
    <x v="5"/>
    <s v="Leblon"/>
    <n v="200"/>
    <x v="1"/>
  </r>
  <r>
    <d v="2013-02-12T00:00:00"/>
    <n v="11127"/>
    <d v="2013-02-12T00:00:00"/>
    <s v="Beta"/>
    <x v="2"/>
    <s v="Leblon"/>
    <n v="150"/>
    <x v="1"/>
  </r>
  <r>
    <d v="2013-02-12T00:00:00"/>
    <n v="11128"/>
    <d v="2013-02-12T00:00:00"/>
    <s v="Delta"/>
    <x v="4"/>
    <s v="Ipanema"/>
    <n v="185"/>
    <x v="1"/>
  </r>
  <r>
    <d v="2013-02-12T00:00:00"/>
    <n v="11129"/>
    <d v="2013-02-12T00:00:00"/>
    <s v="Omega"/>
    <x v="2"/>
    <s v="Meier"/>
    <n v="205"/>
    <x v="1"/>
  </r>
  <r>
    <d v="2013-02-12T00:00:00"/>
    <n v="11130"/>
    <d v="2013-02-12T00:00:00"/>
    <s v="Delta"/>
    <x v="3"/>
    <s v="Copacabana"/>
    <n v="265"/>
    <x v="1"/>
  </r>
  <r>
    <d v="2013-02-12T00:00:00"/>
    <n v="11131"/>
    <d v="2013-02-12T00:00:00"/>
    <s v="Gama"/>
    <x v="1"/>
    <s v="Campo Grande"/>
    <n v="390"/>
    <x v="1"/>
  </r>
  <r>
    <d v="2013-02-12T00:00:00"/>
    <n v="11132"/>
    <d v="2013-02-12T00:00:00"/>
    <s v="Omega"/>
    <x v="4"/>
    <s v="Centro"/>
    <n v="150"/>
    <x v="1"/>
  </r>
  <r>
    <d v="2013-02-12T00:00:00"/>
    <n v="11133"/>
    <d v="2013-02-12T00:00:00"/>
    <s v="Omega"/>
    <x v="5"/>
    <s v="Centro"/>
    <n v="150"/>
    <x v="1"/>
  </r>
  <r>
    <d v="2013-02-12T00:00:00"/>
    <n v="11134"/>
    <d v="2013-02-12T00:00:00"/>
    <s v="Beta"/>
    <x v="0"/>
    <s v="Tijuca"/>
    <n v="150"/>
    <x v="1"/>
  </r>
  <r>
    <d v="2013-02-12T00:00:00"/>
    <n v="11135"/>
    <d v="2013-02-12T00:00:00"/>
    <s v="Omega"/>
    <x v="2"/>
    <s v="Copacabana"/>
    <n v="145"/>
    <x v="1"/>
  </r>
  <r>
    <d v="2013-02-12T00:00:00"/>
    <n v="11136"/>
    <d v="2013-02-12T00:00:00"/>
    <s v="Alfa"/>
    <x v="5"/>
    <s v="Meier"/>
    <n v="325"/>
    <x v="1"/>
  </r>
  <r>
    <d v="2013-02-12T00:00:00"/>
    <n v="11137"/>
    <d v="2013-02-12T00:00:00"/>
    <s v="Omega"/>
    <x v="0"/>
    <s v="Centro"/>
    <n v="90"/>
    <x v="1"/>
  </r>
  <r>
    <d v="2013-02-12T00:00:00"/>
    <n v="11138"/>
    <d v="2013-02-12T00:00:00"/>
    <s v="Omega"/>
    <x v="2"/>
    <s v="Copacabana"/>
    <n v="85"/>
    <x v="1"/>
  </r>
  <r>
    <d v="2013-02-12T00:00:00"/>
    <n v="11139"/>
    <d v="2013-02-12T00:00:00"/>
    <s v="Beta"/>
    <x v="6"/>
    <s v="Vila Isabel"/>
    <n v="275"/>
    <x v="1"/>
  </r>
  <r>
    <d v="2013-02-12T00:00:00"/>
    <n v="11140"/>
    <d v="2013-02-12T00:00:00"/>
    <s v="Alfa"/>
    <x v="4"/>
    <s v="Madureira"/>
    <n v="480"/>
    <x v="1"/>
  </r>
  <r>
    <d v="2013-02-12T00:00:00"/>
    <n v="11141"/>
    <d v="2013-02-12T00:00:00"/>
    <s v="Beta"/>
    <x v="5"/>
    <s v="Centro"/>
    <n v="155"/>
    <x v="1"/>
  </r>
  <r>
    <d v="2013-02-12T00:00:00"/>
    <n v="11142"/>
    <d v="2013-02-12T00:00:00"/>
    <s v="Gama"/>
    <x v="4"/>
    <s v="Leblon"/>
    <n v="375"/>
    <x v="1"/>
  </r>
  <r>
    <d v="2013-02-12T00:00:00"/>
    <n v="11143"/>
    <d v="2013-02-12T00:00:00"/>
    <s v="Delta"/>
    <x v="2"/>
    <s v="Vila Isabel"/>
    <n v="185"/>
    <x v="1"/>
  </r>
  <r>
    <d v="2013-02-12T00:00:00"/>
    <n v="11144"/>
    <d v="2013-02-12T00:00:00"/>
    <s v="Delta"/>
    <x v="1"/>
    <s v="Meier"/>
    <n v="185"/>
    <x v="1"/>
  </r>
  <r>
    <d v="2013-02-12T00:00:00"/>
    <n v="11145"/>
    <d v="2013-02-12T00:00:00"/>
    <s v="Delta"/>
    <x v="2"/>
    <s v="Copacabana"/>
    <n v="105"/>
    <x v="1"/>
  </r>
  <r>
    <d v="2013-02-12T00:00:00"/>
    <n v="11146"/>
    <d v="2013-02-12T00:00:00"/>
    <s v="Omega"/>
    <x v="6"/>
    <s v="Tijuca"/>
    <n v="145"/>
    <x v="1"/>
  </r>
  <r>
    <d v="2013-02-12T00:00:00"/>
    <n v="11147"/>
    <d v="2013-02-12T00:00:00"/>
    <s v="Gama"/>
    <x v="1"/>
    <s v="Grajaú"/>
    <n v="550"/>
    <x v="1"/>
  </r>
  <r>
    <d v="2013-02-12T00:00:00"/>
    <n v="11148"/>
    <d v="2013-02-12T00:00:00"/>
    <s v="Beta"/>
    <x v="2"/>
    <s v="Campo Grande"/>
    <n v="290"/>
    <x v="1"/>
  </r>
  <r>
    <d v="2013-02-12T00:00:00"/>
    <n v="11149"/>
    <d v="2013-02-12T00:00:00"/>
    <s v="Alfa"/>
    <x v="0"/>
    <s v="Grajaú"/>
    <n v="475"/>
    <x v="1"/>
  </r>
  <r>
    <d v="2013-02-13T00:00:00"/>
    <n v="11150"/>
    <d v="2013-02-13T00:00:00"/>
    <s v="Beta"/>
    <x v="4"/>
    <s v="Centro"/>
    <n v="280"/>
    <x v="1"/>
  </r>
  <r>
    <d v="2013-02-13T00:00:00"/>
    <n v="11151"/>
    <d v="2013-02-13T00:00:00"/>
    <s v="Delta"/>
    <x v="6"/>
    <s v="Grajaú"/>
    <n v="185"/>
    <x v="1"/>
  </r>
  <r>
    <d v="2013-02-13T00:00:00"/>
    <n v="11152"/>
    <d v="2013-02-13T00:00:00"/>
    <s v="Omega"/>
    <x v="6"/>
    <s v="Copacabana"/>
    <n v="85"/>
    <x v="1"/>
  </r>
  <r>
    <d v="2013-02-13T00:00:00"/>
    <n v="11153"/>
    <d v="2013-02-13T00:00:00"/>
    <s v="Gama"/>
    <x v="5"/>
    <s v="Meier"/>
    <n v="375"/>
    <x v="1"/>
  </r>
  <r>
    <d v="2013-02-13T00:00:00"/>
    <n v="11154"/>
    <d v="2013-02-13T00:00:00"/>
    <s v="Delta"/>
    <x v="1"/>
    <s v="Leblon"/>
    <n v="265"/>
    <x v="1"/>
  </r>
  <r>
    <d v="2013-02-13T00:00:00"/>
    <n v="11155"/>
    <d v="2013-02-13T00:00:00"/>
    <s v="Gama"/>
    <x v="4"/>
    <s v="Copacabana"/>
    <n v="550"/>
    <x v="1"/>
  </r>
  <r>
    <d v="2013-02-13T00:00:00"/>
    <n v="11156"/>
    <d v="2013-02-13T00:00:00"/>
    <s v="Omega"/>
    <x v="1"/>
    <s v="Tijuca"/>
    <n v="145"/>
    <x v="1"/>
  </r>
  <r>
    <d v="2013-02-13T00:00:00"/>
    <n v="11157"/>
    <d v="2013-02-13T00:00:00"/>
    <s v="Omega"/>
    <x v="2"/>
    <s v="Ipanema"/>
    <n v="85"/>
    <x v="1"/>
  </r>
  <r>
    <d v="2013-02-13T00:00:00"/>
    <n v="11158"/>
    <d v="2013-02-13T00:00:00"/>
    <s v="Alfa"/>
    <x v="6"/>
    <s v="Leblon"/>
    <n v="475"/>
    <x v="1"/>
  </r>
  <r>
    <d v="2013-02-13T00:00:00"/>
    <n v="11159"/>
    <d v="2013-02-13T00:00:00"/>
    <s v="Alfa"/>
    <x v="1"/>
    <s v="Tijuca"/>
    <n v="325"/>
    <x v="1"/>
  </r>
  <r>
    <d v="2013-02-13T00:00:00"/>
    <n v="11160"/>
    <d v="2013-02-13T00:00:00"/>
    <s v="Beta"/>
    <x v="0"/>
    <s v="Vila Isabel"/>
    <n v="400"/>
    <x v="1"/>
  </r>
  <r>
    <d v="2013-02-13T00:00:00"/>
    <n v="11161"/>
    <d v="2013-02-13T00:00:00"/>
    <s v="Omega"/>
    <x v="3"/>
    <s v="Vila Isabel"/>
    <n v="85"/>
    <x v="1"/>
  </r>
  <r>
    <d v="2013-02-13T00:00:00"/>
    <n v="11162"/>
    <d v="2013-02-13T00:00:00"/>
    <s v="Alfa"/>
    <x v="3"/>
    <s v="Madureira"/>
    <n v="480"/>
    <x v="1"/>
  </r>
  <r>
    <d v="2013-02-13T00:00:00"/>
    <n v="11163"/>
    <d v="2013-02-13T00:00:00"/>
    <s v="Gama"/>
    <x v="3"/>
    <s v="Leblon"/>
    <n v="200"/>
    <x v="1"/>
  </r>
  <r>
    <d v="2013-02-13T00:00:00"/>
    <n v="11164"/>
    <d v="2013-02-13T00:00:00"/>
    <s v="Beta"/>
    <x v="1"/>
    <s v="Vila Isabel"/>
    <n v="400"/>
    <x v="1"/>
  </r>
  <r>
    <d v="2013-02-13T00:00:00"/>
    <n v="11165"/>
    <d v="2013-02-13T00:00:00"/>
    <s v="Delta"/>
    <x v="1"/>
    <s v="Campo Grande"/>
    <n v="200"/>
    <x v="1"/>
  </r>
  <r>
    <d v="2013-02-13T00:00:00"/>
    <n v="11166"/>
    <d v="2013-02-13T00:00:00"/>
    <s v="Alfa"/>
    <x v="4"/>
    <s v="Centro"/>
    <n v="180"/>
    <x v="1"/>
  </r>
  <r>
    <d v="2013-02-13T00:00:00"/>
    <n v="11167"/>
    <d v="2013-02-13T00:00:00"/>
    <s v="Omega"/>
    <x v="1"/>
    <s v="Copacabana"/>
    <n v="85"/>
    <x v="1"/>
  </r>
  <r>
    <d v="2013-02-13T00:00:00"/>
    <n v="11168"/>
    <d v="2013-02-13T00:00:00"/>
    <s v="Delta"/>
    <x v="2"/>
    <s v="Campo Grande"/>
    <n v="120"/>
    <x v="1"/>
  </r>
  <r>
    <d v="2013-02-14T00:00:00"/>
    <n v="11169"/>
    <d v="2013-02-14T00:00:00"/>
    <s v="Omega"/>
    <x v="3"/>
    <s v="Meier"/>
    <n v="85"/>
    <x v="1"/>
  </r>
  <r>
    <d v="2013-02-14T00:00:00"/>
    <n v="11170"/>
    <d v="2013-02-14T00:00:00"/>
    <s v="Gama"/>
    <x v="1"/>
    <s v="Leblon"/>
    <n v="200"/>
    <x v="1"/>
  </r>
  <r>
    <d v="2013-02-14T00:00:00"/>
    <n v="11171"/>
    <d v="2013-02-14T00:00:00"/>
    <s v="Omega"/>
    <x v="4"/>
    <s v="Tijuca"/>
    <n v="145"/>
    <x v="1"/>
  </r>
  <r>
    <d v="2013-02-14T00:00:00"/>
    <n v="11172"/>
    <d v="2013-02-14T00:00:00"/>
    <s v="Gama"/>
    <x v="5"/>
    <s v="Campo Grande"/>
    <n v="390"/>
    <x v="1"/>
  </r>
  <r>
    <d v="2013-02-14T00:00:00"/>
    <n v="11173"/>
    <d v="2013-02-14T00:00:00"/>
    <s v="Gama"/>
    <x v="2"/>
    <s v="Centro"/>
    <n v="380"/>
    <x v="1"/>
  </r>
  <r>
    <d v="2013-02-14T00:00:00"/>
    <n v="11174"/>
    <d v="2013-02-14T00:00:00"/>
    <s v="Alfa"/>
    <x v="0"/>
    <s v="Ipanema"/>
    <n v="175"/>
    <x v="1"/>
  </r>
  <r>
    <d v="2013-02-14T00:00:00"/>
    <n v="11175"/>
    <d v="2013-02-14T00:00:00"/>
    <s v="Alfa"/>
    <x v="0"/>
    <s v="Vila Isabel"/>
    <n v="325"/>
    <x v="1"/>
  </r>
  <r>
    <d v="2013-02-14T00:00:00"/>
    <n v="11176"/>
    <d v="2013-02-14T00:00:00"/>
    <s v="Beta"/>
    <x v="5"/>
    <s v="Grajaú"/>
    <n v="275"/>
    <x v="1"/>
  </r>
  <r>
    <d v="2013-02-14T00:00:00"/>
    <n v="11177"/>
    <d v="2013-02-14T00:00:00"/>
    <s v="Gama"/>
    <x v="2"/>
    <s v="Leblon"/>
    <n v="375"/>
    <x v="1"/>
  </r>
  <r>
    <d v="2013-02-14T00:00:00"/>
    <n v="11178"/>
    <d v="2013-02-14T00:00:00"/>
    <s v="Delta"/>
    <x v="5"/>
    <s v="Leblon"/>
    <n v="185"/>
    <x v="1"/>
  </r>
  <r>
    <d v="2013-02-14T00:00:00"/>
    <n v="11179"/>
    <d v="2013-02-14T00:00:00"/>
    <s v="Delta"/>
    <x v="4"/>
    <s v="Ipanema"/>
    <n v="265"/>
    <x v="1"/>
  </r>
  <r>
    <d v="2013-02-14T00:00:00"/>
    <n v="11180"/>
    <d v="2013-02-14T00:00:00"/>
    <s v="Beta"/>
    <x v="3"/>
    <s v="Copacabana"/>
    <n v="150"/>
    <x v="1"/>
  </r>
  <r>
    <d v="2013-02-14T00:00:00"/>
    <n v="11181"/>
    <d v="2013-02-14T00:00:00"/>
    <s v="Gama"/>
    <x v="0"/>
    <s v="Copacabana"/>
    <n v="200"/>
    <x v="1"/>
  </r>
  <r>
    <d v="2013-02-14T00:00:00"/>
    <n v="11182"/>
    <d v="2013-02-14T00:00:00"/>
    <s v="Gama"/>
    <x v="1"/>
    <s v="Centro"/>
    <n v="380"/>
    <x v="1"/>
  </r>
  <r>
    <d v="2013-02-14T00:00:00"/>
    <n v="11183"/>
    <d v="2013-02-14T00:00:00"/>
    <s v="Omega"/>
    <x v="4"/>
    <s v="Copacabana"/>
    <n v="145"/>
    <x v="1"/>
  </r>
  <r>
    <d v="2013-02-14T00:00:00"/>
    <n v="11184"/>
    <d v="2013-02-14T00:00:00"/>
    <s v="Alfa"/>
    <x v="1"/>
    <s v="Leblon"/>
    <n v="475"/>
    <x v="1"/>
  </r>
  <r>
    <d v="2013-02-14T00:00:00"/>
    <n v="11185"/>
    <d v="2013-02-14T00:00:00"/>
    <s v="Omega"/>
    <x v="2"/>
    <s v="Vila Isabel"/>
    <n v="205"/>
    <x v="1"/>
  </r>
  <r>
    <d v="2013-02-14T00:00:00"/>
    <n v="11186"/>
    <d v="2013-02-14T00:00:00"/>
    <s v="Alfa"/>
    <x v="1"/>
    <s v="Leblon"/>
    <n v="325"/>
    <x v="1"/>
  </r>
  <r>
    <d v="2013-02-14T00:00:00"/>
    <n v="11187"/>
    <d v="2013-02-14T00:00:00"/>
    <s v="Beta"/>
    <x v="4"/>
    <s v="Centro"/>
    <n v="155"/>
    <x v="1"/>
  </r>
  <r>
    <d v="2013-02-14T00:00:00"/>
    <n v="11188"/>
    <d v="2013-02-14T00:00:00"/>
    <s v="Gama"/>
    <x v="5"/>
    <s v="Meier"/>
    <n v="550"/>
    <x v="1"/>
  </r>
  <r>
    <d v="2013-02-14T00:00:00"/>
    <n v="11189"/>
    <d v="2013-02-14T00:00:00"/>
    <s v="Omega"/>
    <x v="3"/>
    <s v="Madureira"/>
    <n v="210"/>
    <x v="1"/>
  </r>
  <r>
    <d v="2013-02-15T00:00:00"/>
    <n v="11190"/>
    <d v="2013-02-22T00:00:00"/>
    <s v="Alfa"/>
    <x v="1"/>
    <s v="Ipanema"/>
    <n v="475"/>
    <x v="1"/>
  </r>
  <r>
    <d v="2013-02-15T00:00:00"/>
    <n v="11191"/>
    <d v="2013-02-22T00:00:00"/>
    <s v="Gama"/>
    <x v="0"/>
    <s v="Centro"/>
    <n v="205"/>
    <x v="1"/>
  </r>
  <r>
    <d v="2013-02-15T00:00:00"/>
    <n v="11192"/>
    <d v="2013-02-22T00:00:00"/>
    <s v="Gama"/>
    <x v="1"/>
    <s v="Grajaú"/>
    <n v="375"/>
    <x v="1"/>
  </r>
  <r>
    <d v="2013-02-15T00:00:00"/>
    <n v="11193"/>
    <d v="2013-02-22T00:00:00"/>
    <s v="Omega"/>
    <x v="2"/>
    <s v="Tijuca"/>
    <n v="85"/>
    <x v="1"/>
  </r>
  <r>
    <d v="2013-02-15T00:00:00"/>
    <n v="11194"/>
    <d v="2013-02-22T00:00:00"/>
    <s v="Omega"/>
    <x v="0"/>
    <s v="Meier"/>
    <n v="145"/>
    <x v="1"/>
  </r>
  <r>
    <d v="2013-02-15T00:00:00"/>
    <n v="11195"/>
    <d v="2013-02-22T00:00:00"/>
    <s v="Gama"/>
    <x v="6"/>
    <s v="Vila Isabel"/>
    <n v="550"/>
    <x v="1"/>
  </r>
  <r>
    <d v="2013-02-15T00:00:00"/>
    <n v="11196"/>
    <d v="2013-02-22T00:00:00"/>
    <s v="Delta"/>
    <x v="2"/>
    <s v="Leblon"/>
    <n v="105"/>
    <x v="1"/>
  </r>
  <r>
    <d v="2013-02-15T00:00:00"/>
    <n v="11197"/>
    <d v="2013-02-22T00:00:00"/>
    <s v="Delta"/>
    <x v="0"/>
    <s v="Ipanema"/>
    <n v="265"/>
    <x v="1"/>
  </r>
  <r>
    <d v="2013-02-15T00:00:00"/>
    <n v="11198"/>
    <d v="2013-02-22T00:00:00"/>
    <s v="Alfa"/>
    <x v="0"/>
    <s v="Meier"/>
    <n v="475"/>
    <x v="1"/>
  </r>
  <r>
    <d v="2013-02-15T00:00:00"/>
    <n v="11199"/>
    <d v="2013-02-22T00:00:00"/>
    <s v="Delta"/>
    <x v="4"/>
    <s v="Centro"/>
    <n v="270"/>
    <x v="1"/>
  </r>
  <r>
    <d v="2013-02-15T00:00:00"/>
    <n v="11200"/>
    <d v="2013-02-22T00:00:00"/>
    <s v="Beta"/>
    <x v="4"/>
    <s v="Tijuca"/>
    <n v="275"/>
    <x v="1"/>
  </r>
  <r>
    <d v="2013-02-15T00:00:00"/>
    <n v="11201"/>
    <d v="2013-02-22T00:00:00"/>
    <s v="Gama"/>
    <x v="5"/>
    <s v="Tijuca"/>
    <n v="200"/>
    <x v="1"/>
  </r>
  <r>
    <d v="2013-02-15T00:00:00"/>
    <n v="11202"/>
    <d v="2013-02-22T00:00:00"/>
    <s v="Delta"/>
    <x v="2"/>
    <s v="Centro"/>
    <n v="190"/>
    <x v="1"/>
  </r>
  <r>
    <d v="2013-02-15T00:00:00"/>
    <n v="11203"/>
    <d v="2013-02-22T00:00:00"/>
    <s v="Beta"/>
    <x v="5"/>
    <s v="Ipanema"/>
    <n v="275"/>
    <x v="1"/>
  </r>
  <r>
    <d v="2013-02-15T00:00:00"/>
    <n v="11204"/>
    <d v="2013-02-22T00:00:00"/>
    <s v="Beta"/>
    <x v="1"/>
    <s v="Madureira"/>
    <n v="280"/>
    <x v="1"/>
  </r>
  <r>
    <d v="2013-02-15T00:00:00"/>
    <n v="11205"/>
    <d v="2013-02-22T00:00:00"/>
    <s v="Delta"/>
    <x v="4"/>
    <s v="Madureira"/>
    <n v="270"/>
    <x v="1"/>
  </r>
  <r>
    <d v="2013-02-15T00:00:00"/>
    <n v="11206"/>
    <d v="2013-02-22T00:00:00"/>
    <s v="Alfa"/>
    <x v="4"/>
    <s v="Grajaú"/>
    <n v="325"/>
    <x v="1"/>
  </r>
  <r>
    <d v="2013-02-15T00:00:00"/>
    <n v="11207"/>
    <d v="2013-02-22T00:00:00"/>
    <s v="Beta"/>
    <x v="6"/>
    <s v="Madureira"/>
    <n v="280"/>
    <x v="1"/>
  </r>
  <r>
    <d v="2013-02-15T00:00:00"/>
    <n v="11208"/>
    <d v="2013-02-22T00:00:00"/>
    <s v="Gama"/>
    <x v="3"/>
    <s v="Leblon"/>
    <n v="375"/>
    <x v="1"/>
  </r>
  <r>
    <d v="2013-02-15T00:00:00"/>
    <n v="11209"/>
    <d v="2013-02-22T00:00:00"/>
    <s v="Alfa"/>
    <x v="6"/>
    <s v="Leblon"/>
    <n v="325"/>
    <x v="1"/>
  </r>
  <r>
    <d v="2013-02-15T00:00:00"/>
    <n v="11210"/>
    <d v="2013-02-22T00:00:00"/>
    <s v="Gama"/>
    <x v="6"/>
    <s v="Campo Grande"/>
    <n v="390"/>
    <x v="1"/>
  </r>
  <r>
    <d v="2013-02-15T00:00:00"/>
    <n v="11211"/>
    <d v="2013-02-22T00:00:00"/>
    <s v="Alfa"/>
    <x v="4"/>
    <s v="Ipanema"/>
    <n v="475"/>
    <x v="1"/>
  </r>
  <r>
    <d v="2013-02-15T00:00:00"/>
    <n v="11212"/>
    <d v="2013-02-22T00:00:00"/>
    <s v="Alfa"/>
    <x v="4"/>
    <s v="Grajaú"/>
    <n v="475"/>
    <x v="1"/>
  </r>
  <r>
    <d v="2013-02-16T00:00:00"/>
    <n v="11213"/>
    <d v="2013-02-17T00:00:00"/>
    <s v="Alfa"/>
    <x v="4"/>
    <s v="Ipanema"/>
    <n v="175"/>
    <x v="1"/>
  </r>
  <r>
    <d v="2013-02-16T00:00:00"/>
    <n v="11214"/>
    <d v="2013-02-17T00:00:00"/>
    <s v="Gama"/>
    <x v="2"/>
    <s v="Ipanema"/>
    <n v="375"/>
    <x v="1"/>
  </r>
  <r>
    <d v="2013-02-16T00:00:00"/>
    <n v="11215"/>
    <d v="2013-02-17T00:00:00"/>
    <s v="Alfa"/>
    <x v="2"/>
    <s v="Tijuca"/>
    <n v="475"/>
    <x v="1"/>
  </r>
  <r>
    <d v="2013-02-16T00:00:00"/>
    <n v="11216"/>
    <d v="2013-02-17T00:00:00"/>
    <s v="Gama"/>
    <x v="1"/>
    <s v="Campo Grande"/>
    <n v="215"/>
    <x v="1"/>
  </r>
  <r>
    <d v="2013-02-16T00:00:00"/>
    <n v="11217"/>
    <d v="2013-02-17T00:00:00"/>
    <s v="Delta"/>
    <x v="3"/>
    <s v="Campo Grande"/>
    <n v="120"/>
    <x v="1"/>
  </r>
  <r>
    <d v="2013-02-16T00:00:00"/>
    <n v="11218"/>
    <d v="2013-02-17T00:00:00"/>
    <s v="Alfa"/>
    <x v="4"/>
    <s v="Centro"/>
    <n v="330"/>
    <x v="1"/>
  </r>
  <r>
    <d v="2013-02-16T00:00:00"/>
    <n v="11219"/>
    <d v="2013-02-17T00:00:00"/>
    <s v="Gama"/>
    <x v="4"/>
    <s v="Meier"/>
    <n v="550"/>
    <x v="1"/>
  </r>
  <r>
    <d v="2013-02-16T00:00:00"/>
    <n v="11220"/>
    <d v="2013-02-17T00:00:00"/>
    <s v="Alfa"/>
    <x v="5"/>
    <s v="Tijuca"/>
    <n v="325"/>
    <x v="1"/>
  </r>
  <r>
    <d v="2013-02-16T00:00:00"/>
    <n v="11221"/>
    <d v="2013-02-17T00:00:00"/>
    <s v="Alfa"/>
    <x v="1"/>
    <s v="Centro"/>
    <n v="330"/>
    <x v="1"/>
  </r>
  <r>
    <d v="2013-02-16T00:00:00"/>
    <n v="11222"/>
    <d v="2013-02-17T00:00:00"/>
    <s v="Delta"/>
    <x v="0"/>
    <s v="Campo Grande"/>
    <n v="120"/>
    <x v="1"/>
  </r>
  <r>
    <d v="2013-02-16T00:00:00"/>
    <n v="11223"/>
    <d v="2013-02-17T00:00:00"/>
    <s v="Omega"/>
    <x v="1"/>
    <s v="Campo Grande"/>
    <n v="160"/>
    <x v="1"/>
  </r>
  <r>
    <d v="2013-02-16T00:00:00"/>
    <n v="11224"/>
    <d v="2013-02-17T00:00:00"/>
    <s v="Gama"/>
    <x v="3"/>
    <s v="Ipanema"/>
    <n v="550"/>
    <x v="1"/>
  </r>
  <r>
    <d v="2013-02-16T00:00:00"/>
    <n v="11225"/>
    <d v="2013-02-17T00:00:00"/>
    <s v="Beta"/>
    <x v="1"/>
    <s v="Tijuca"/>
    <n v="400"/>
    <x v="1"/>
  </r>
  <r>
    <d v="2013-02-16T00:00:00"/>
    <n v="11226"/>
    <d v="2013-02-17T00:00:00"/>
    <s v="Omega"/>
    <x v="0"/>
    <s v="Madureira"/>
    <n v="90"/>
    <x v="1"/>
  </r>
  <r>
    <d v="2013-02-16T00:00:00"/>
    <n v="11227"/>
    <d v="2013-02-17T00:00:00"/>
    <s v="Alfa"/>
    <x v="6"/>
    <s v="Centro"/>
    <n v="330"/>
    <x v="1"/>
  </r>
  <r>
    <d v="2013-02-16T00:00:00"/>
    <n v="11228"/>
    <d v="2013-02-17T00:00:00"/>
    <s v="Omega"/>
    <x v="0"/>
    <s v="Grajaú"/>
    <n v="85"/>
    <x v="1"/>
  </r>
  <r>
    <d v="2013-02-16T00:00:00"/>
    <n v="11229"/>
    <d v="2013-02-17T00:00:00"/>
    <s v="Beta"/>
    <x v="5"/>
    <s v="Tijuca"/>
    <n v="150"/>
    <x v="1"/>
  </r>
  <r>
    <d v="2013-02-16T00:00:00"/>
    <n v="11230"/>
    <d v="2013-02-17T00:00:00"/>
    <s v="Gama"/>
    <x v="1"/>
    <s v="Ipanema"/>
    <n v="550"/>
    <x v="1"/>
  </r>
  <r>
    <d v="2013-02-16T00:00:00"/>
    <n v="11231"/>
    <d v="2013-02-17T00:00:00"/>
    <s v="Delta"/>
    <x v="4"/>
    <s v="Madureira"/>
    <n v="270"/>
    <x v="1"/>
  </r>
  <r>
    <d v="2013-02-16T00:00:00"/>
    <n v="11232"/>
    <d v="2013-02-17T00:00:00"/>
    <s v="Beta"/>
    <x v="2"/>
    <s v="Centro"/>
    <n v="155"/>
    <x v="1"/>
  </r>
  <r>
    <d v="2013-02-16T00:00:00"/>
    <n v="11233"/>
    <d v="2013-02-17T00:00:00"/>
    <s v="Omega"/>
    <x v="2"/>
    <s v="Vila Isabel"/>
    <n v="85"/>
    <x v="1"/>
  </r>
  <r>
    <d v="2013-02-16T00:00:00"/>
    <n v="11234"/>
    <d v="2013-02-17T00:00:00"/>
    <s v="Alfa"/>
    <x v="0"/>
    <s v="Copacabana"/>
    <n v="475"/>
    <x v="1"/>
  </r>
  <r>
    <d v="2013-02-16T00:00:00"/>
    <n v="11235"/>
    <d v="2013-02-17T00:00:00"/>
    <s v="Omega"/>
    <x v="4"/>
    <s v="Madureira"/>
    <n v="90"/>
    <x v="1"/>
  </r>
  <r>
    <d v="2013-02-16T00:00:00"/>
    <n v="11236"/>
    <d v="2013-02-17T00:00:00"/>
    <s v="Beta"/>
    <x v="6"/>
    <s v="Madureira"/>
    <n v="155"/>
    <x v="1"/>
  </r>
  <r>
    <d v="2013-02-16T00:00:00"/>
    <n v="11237"/>
    <d v="2013-02-17T00:00:00"/>
    <s v="Beta"/>
    <x v="3"/>
    <s v="Tijuca"/>
    <n v="150"/>
    <x v="1"/>
  </r>
  <r>
    <d v="2013-02-16T00:00:00"/>
    <n v="11238"/>
    <d v="2013-02-17T00:00:00"/>
    <s v="Alfa"/>
    <x v="1"/>
    <s v="Copacabana"/>
    <n v="175"/>
    <x v="1"/>
  </r>
  <r>
    <d v="2013-02-17T00:00:00"/>
    <n v="11239"/>
    <d v="2013-02-17T00:00:00"/>
    <s v="Gama"/>
    <x v="3"/>
    <s v="Ipanema"/>
    <n v="375"/>
    <x v="1"/>
  </r>
  <r>
    <d v="2013-02-17T00:00:00"/>
    <n v="11240"/>
    <d v="2013-02-17T00:00:00"/>
    <s v="Gama"/>
    <x v="6"/>
    <s v="Vila Isabel"/>
    <n v="550"/>
    <x v="1"/>
  </r>
  <r>
    <d v="2013-02-17T00:00:00"/>
    <n v="11241"/>
    <d v="2013-02-17T00:00:00"/>
    <s v="Omega"/>
    <x v="3"/>
    <s v="Meier"/>
    <n v="145"/>
    <x v="1"/>
  </r>
  <r>
    <d v="2013-02-17T00:00:00"/>
    <n v="11242"/>
    <d v="2013-02-17T00:00:00"/>
    <s v="Beta"/>
    <x v="1"/>
    <s v="Tijuca"/>
    <n v="275"/>
    <x v="1"/>
  </r>
  <r>
    <d v="2013-02-17T00:00:00"/>
    <n v="11243"/>
    <d v="2013-02-17T00:00:00"/>
    <s v="Gama"/>
    <x v="2"/>
    <s v="Vila Isabel"/>
    <n v="200"/>
    <x v="1"/>
  </r>
  <r>
    <d v="2013-02-17T00:00:00"/>
    <n v="11244"/>
    <d v="2013-02-17T00:00:00"/>
    <s v="Delta"/>
    <x v="3"/>
    <s v="Centro"/>
    <n v="190"/>
    <x v="1"/>
  </r>
  <r>
    <d v="2013-02-17T00:00:00"/>
    <n v="11245"/>
    <d v="2013-02-17T00:00:00"/>
    <s v="Omega"/>
    <x v="1"/>
    <s v="Leblon"/>
    <n v="85"/>
    <x v="1"/>
  </r>
  <r>
    <d v="2013-02-17T00:00:00"/>
    <n v="11246"/>
    <d v="2013-02-17T00:00:00"/>
    <s v="Omega"/>
    <x v="6"/>
    <s v="Madureira"/>
    <n v="90"/>
    <x v="1"/>
  </r>
  <r>
    <d v="2013-02-17T00:00:00"/>
    <n v="11247"/>
    <d v="2013-02-17T00:00:00"/>
    <s v="Omega"/>
    <x v="2"/>
    <s v="Centro"/>
    <n v="210"/>
    <x v="1"/>
  </r>
  <r>
    <d v="2013-02-17T00:00:00"/>
    <n v="11248"/>
    <d v="2013-02-17T00:00:00"/>
    <s v="Gama"/>
    <x v="2"/>
    <s v="Centro"/>
    <n v="555"/>
    <x v="1"/>
  </r>
  <r>
    <d v="2013-02-17T00:00:00"/>
    <n v="11249"/>
    <d v="2013-02-17T00:00:00"/>
    <s v="Alfa"/>
    <x v="0"/>
    <s v="Copacabana"/>
    <n v="325"/>
    <x v="1"/>
  </r>
  <r>
    <d v="2013-02-17T00:00:00"/>
    <n v="11250"/>
    <d v="2013-02-17T00:00:00"/>
    <s v="Beta"/>
    <x v="3"/>
    <s v="Tijuca"/>
    <n v="150"/>
    <x v="1"/>
  </r>
  <r>
    <d v="2013-02-17T00:00:00"/>
    <n v="11251"/>
    <d v="2013-02-17T00:00:00"/>
    <s v="Omega"/>
    <x v="1"/>
    <s v="Grajaú"/>
    <n v="85"/>
    <x v="1"/>
  </r>
  <r>
    <d v="2013-02-17T00:00:00"/>
    <n v="11252"/>
    <d v="2013-02-17T00:00:00"/>
    <s v="Gama"/>
    <x v="4"/>
    <s v="Madureira"/>
    <n v="380"/>
    <x v="1"/>
  </r>
  <r>
    <d v="2013-02-17T00:00:00"/>
    <n v="11253"/>
    <d v="2013-02-17T00:00:00"/>
    <s v="Gama"/>
    <x v="2"/>
    <s v="Leblon"/>
    <n v="200"/>
    <x v="1"/>
  </r>
  <r>
    <d v="2013-02-17T00:00:00"/>
    <n v="11254"/>
    <d v="2013-02-17T00:00:00"/>
    <s v="Gama"/>
    <x v="5"/>
    <s v="Copacabana"/>
    <n v="550"/>
    <x v="1"/>
  </r>
  <r>
    <d v="2013-02-17T00:00:00"/>
    <n v="11255"/>
    <d v="2013-02-17T00:00:00"/>
    <s v="Alfa"/>
    <x v="2"/>
    <s v="Copacabana"/>
    <n v="175"/>
    <x v="1"/>
  </r>
  <r>
    <d v="2013-02-17T00:00:00"/>
    <n v="11256"/>
    <d v="2013-02-17T00:00:00"/>
    <s v="Beta"/>
    <x v="4"/>
    <s v="Grajaú"/>
    <n v="400"/>
    <x v="1"/>
  </r>
  <r>
    <d v="2013-02-17T00:00:00"/>
    <n v="11257"/>
    <d v="2013-02-17T00:00:00"/>
    <s v="Gama"/>
    <x v="3"/>
    <s v="Copacabana"/>
    <n v="550"/>
    <x v="1"/>
  </r>
  <r>
    <d v="2013-02-17T00:00:00"/>
    <n v="11258"/>
    <d v="2013-02-17T00:00:00"/>
    <s v="Alfa"/>
    <x v="1"/>
    <s v="Ipanema"/>
    <n v="325"/>
    <x v="1"/>
  </r>
  <r>
    <d v="2013-02-17T00:00:00"/>
    <n v="11259"/>
    <d v="2013-02-17T00:00:00"/>
    <s v="Alfa"/>
    <x v="2"/>
    <s v="Tijuca"/>
    <n v="475"/>
    <x v="1"/>
  </r>
  <r>
    <d v="2013-02-18T00:00:00"/>
    <n v="11260"/>
    <d v="2013-02-18T00:00:00"/>
    <s v="Omega"/>
    <x v="0"/>
    <s v="Copacabana"/>
    <n v="205"/>
    <x v="1"/>
  </r>
  <r>
    <d v="2013-02-18T00:00:00"/>
    <n v="11261"/>
    <d v="2013-02-18T00:00:00"/>
    <s v="Beta"/>
    <x v="0"/>
    <s v="Tijuca"/>
    <n v="275"/>
    <x v="1"/>
  </r>
  <r>
    <d v="2013-02-18T00:00:00"/>
    <n v="11262"/>
    <d v="2013-02-18T00:00:00"/>
    <s v="Gama"/>
    <x v="1"/>
    <s v="Ipanema"/>
    <n v="550"/>
    <x v="1"/>
  </r>
  <r>
    <d v="2013-02-18T00:00:00"/>
    <n v="11263"/>
    <d v="2013-02-18T00:00:00"/>
    <s v="Gama"/>
    <x v="4"/>
    <s v="Meier"/>
    <n v="200"/>
    <x v="1"/>
  </r>
  <r>
    <d v="2013-02-18T00:00:00"/>
    <n v="11264"/>
    <d v="2013-02-18T00:00:00"/>
    <s v="Gama"/>
    <x v="2"/>
    <s v="Vila Isabel"/>
    <n v="375"/>
    <x v="1"/>
  </r>
  <r>
    <d v="2013-02-18T00:00:00"/>
    <n v="11265"/>
    <d v="2013-02-18T00:00:00"/>
    <s v="Alfa"/>
    <x v="5"/>
    <s v="Centro"/>
    <n v="480"/>
    <x v="1"/>
  </r>
  <r>
    <d v="2013-02-18T00:00:00"/>
    <n v="11266"/>
    <d v="2013-02-18T00:00:00"/>
    <s v="Gama"/>
    <x v="3"/>
    <s v="Copacabana"/>
    <n v="375"/>
    <x v="1"/>
  </r>
  <r>
    <d v="2013-02-18T00:00:00"/>
    <n v="11267"/>
    <d v="2013-02-18T00:00:00"/>
    <s v="Gama"/>
    <x v="0"/>
    <s v="Centro"/>
    <n v="380"/>
    <x v="1"/>
  </r>
  <r>
    <d v="2013-02-18T00:00:00"/>
    <n v="11268"/>
    <d v="2013-02-18T00:00:00"/>
    <s v="Delta"/>
    <x v="3"/>
    <s v="Grajaú"/>
    <n v="265"/>
    <x v="1"/>
  </r>
  <r>
    <d v="2013-02-18T00:00:00"/>
    <n v="11269"/>
    <d v="2013-02-18T00:00:00"/>
    <s v="Beta"/>
    <x v="2"/>
    <s v="Tijuca"/>
    <n v="275"/>
    <x v="1"/>
  </r>
  <r>
    <d v="2013-02-18T00:00:00"/>
    <n v="11270"/>
    <d v="2013-02-18T00:00:00"/>
    <s v="Alfa"/>
    <x v="1"/>
    <s v="Centro"/>
    <n v="330"/>
    <x v="1"/>
  </r>
  <r>
    <d v="2013-02-18T00:00:00"/>
    <n v="11271"/>
    <d v="2013-02-18T00:00:00"/>
    <s v="Alfa"/>
    <x v="3"/>
    <s v="Madureira"/>
    <n v="180"/>
    <x v="1"/>
  </r>
  <r>
    <d v="2013-02-18T00:00:00"/>
    <n v="11272"/>
    <d v="2013-02-18T00:00:00"/>
    <s v="Omega"/>
    <x v="4"/>
    <s v="Leblon"/>
    <n v="85"/>
    <x v="1"/>
  </r>
  <r>
    <d v="2013-02-18T00:00:00"/>
    <n v="11273"/>
    <d v="2013-02-18T00:00:00"/>
    <s v="Alfa"/>
    <x v="0"/>
    <s v="Centro"/>
    <n v="180"/>
    <x v="1"/>
  </r>
  <r>
    <d v="2013-02-18T00:00:00"/>
    <n v="11274"/>
    <d v="2013-02-18T00:00:00"/>
    <s v="Alfa"/>
    <x v="5"/>
    <s v="Campo Grande"/>
    <n v="190"/>
    <x v="1"/>
  </r>
  <r>
    <d v="2013-02-18T00:00:00"/>
    <n v="11275"/>
    <d v="2013-02-18T00:00:00"/>
    <s v="Gama"/>
    <x v="3"/>
    <s v="Vila Isabel"/>
    <n v="200"/>
    <x v="1"/>
  </r>
  <r>
    <d v="2013-02-18T00:00:00"/>
    <n v="11276"/>
    <d v="2013-02-18T00:00:00"/>
    <s v="Gama"/>
    <x v="1"/>
    <s v="Madureira"/>
    <n v="555"/>
    <x v="1"/>
  </r>
  <r>
    <d v="2013-02-18T00:00:00"/>
    <n v="11277"/>
    <d v="2013-02-18T00:00:00"/>
    <s v="Gama"/>
    <x v="4"/>
    <s v="Grajaú"/>
    <n v="375"/>
    <x v="1"/>
  </r>
  <r>
    <d v="2013-02-18T00:00:00"/>
    <n v="11278"/>
    <d v="2013-02-18T00:00:00"/>
    <s v="Delta"/>
    <x v="5"/>
    <s v="Grajaú"/>
    <n v="265"/>
    <x v="1"/>
  </r>
  <r>
    <d v="2013-02-18T00:00:00"/>
    <n v="11279"/>
    <d v="2013-02-18T00:00:00"/>
    <s v="Gama"/>
    <x v="2"/>
    <s v="Tijuca"/>
    <n v="375"/>
    <x v="1"/>
  </r>
  <r>
    <d v="2013-02-18T00:00:00"/>
    <n v="11280"/>
    <d v="2013-02-18T00:00:00"/>
    <s v="Omega"/>
    <x v="3"/>
    <s v="Vila Isabel"/>
    <n v="205"/>
    <x v="1"/>
  </r>
  <r>
    <d v="2013-02-18T00:00:00"/>
    <n v="11281"/>
    <d v="2013-02-18T00:00:00"/>
    <s v="Gama"/>
    <x v="3"/>
    <s v="Madureira"/>
    <n v="555"/>
    <x v="1"/>
  </r>
  <r>
    <d v="2013-02-18T00:00:00"/>
    <n v="11282"/>
    <d v="2013-02-18T00:00:00"/>
    <s v="Omega"/>
    <x v="5"/>
    <s v="Copacabana"/>
    <n v="145"/>
    <x v="1"/>
  </r>
  <r>
    <d v="2013-02-18T00:00:00"/>
    <n v="11283"/>
    <d v="2013-02-18T00:00:00"/>
    <s v="Gama"/>
    <x v="6"/>
    <s v="Madureira"/>
    <n v="380"/>
    <x v="1"/>
  </r>
  <r>
    <d v="2013-02-18T00:00:00"/>
    <n v="11284"/>
    <d v="2013-02-18T00:00:00"/>
    <s v="Beta"/>
    <x v="6"/>
    <s v="Ipanema"/>
    <n v="150"/>
    <x v="1"/>
  </r>
  <r>
    <d v="2013-02-18T00:00:00"/>
    <n v="11285"/>
    <d v="2013-02-18T00:00:00"/>
    <s v="Delta"/>
    <x v="5"/>
    <s v="Centro"/>
    <n v="190"/>
    <x v="1"/>
  </r>
  <r>
    <d v="2013-02-19T00:00:00"/>
    <n v="11286"/>
    <d v="2013-02-19T00:00:00"/>
    <s v="Beta"/>
    <x v="5"/>
    <s v="Meier"/>
    <n v="275"/>
    <x v="1"/>
  </r>
  <r>
    <d v="2013-02-19T00:00:00"/>
    <n v="11287"/>
    <d v="2013-02-19T00:00:00"/>
    <s v="Alfa"/>
    <x v="2"/>
    <s v="Centro"/>
    <n v="330"/>
    <x v="1"/>
  </r>
  <r>
    <d v="2013-02-19T00:00:00"/>
    <n v="11288"/>
    <d v="2013-02-19T00:00:00"/>
    <s v="Beta"/>
    <x v="2"/>
    <s v="Ipanema"/>
    <n v="150"/>
    <x v="1"/>
  </r>
  <r>
    <d v="2013-02-19T00:00:00"/>
    <n v="11289"/>
    <d v="2013-02-19T00:00:00"/>
    <s v="Gama"/>
    <x v="5"/>
    <s v="Centro"/>
    <n v="555"/>
    <x v="1"/>
  </r>
  <r>
    <d v="2013-02-19T00:00:00"/>
    <n v="11290"/>
    <d v="2013-02-19T00:00:00"/>
    <s v="Gama"/>
    <x v="5"/>
    <s v="Leblon"/>
    <n v="550"/>
    <x v="1"/>
  </r>
  <r>
    <d v="2013-02-19T00:00:00"/>
    <n v="11291"/>
    <d v="2013-02-19T00:00:00"/>
    <s v="Omega"/>
    <x v="6"/>
    <s v="Leblon"/>
    <n v="205"/>
    <x v="1"/>
  </r>
  <r>
    <d v="2013-02-19T00:00:00"/>
    <n v="11292"/>
    <d v="2013-02-19T00:00:00"/>
    <s v="Alfa"/>
    <x v="6"/>
    <s v="Ipanema"/>
    <n v="175"/>
    <x v="1"/>
  </r>
  <r>
    <d v="2013-02-19T00:00:00"/>
    <n v="11293"/>
    <d v="2013-02-19T00:00:00"/>
    <s v="Alfa"/>
    <x v="2"/>
    <s v="Grajaú"/>
    <n v="475"/>
    <x v="1"/>
  </r>
  <r>
    <d v="2013-02-19T00:00:00"/>
    <n v="11294"/>
    <d v="2013-02-19T00:00:00"/>
    <s v="Beta"/>
    <x v="0"/>
    <s v="Leblon"/>
    <n v="400"/>
    <x v="1"/>
  </r>
  <r>
    <d v="2013-02-19T00:00:00"/>
    <n v="11295"/>
    <d v="2013-02-19T00:00:00"/>
    <s v="Alfa"/>
    <x v="2"/>
    <s v="Ipanema"/>
    <n v="325"/>
    <x v="1"/>
  </r>
  <r>
    <d v="2013-02-19T00:00:00"/>
    <n v="11296"/>
    <d v="2013-02-19T00:00:00"/>
    <s v="Alfa"/>
    <x v="0"/>
    <s v="Leblon"/>
    <n v="175"/>
    <x v="1"/>
  </r>
  <r>
    <d v="2013-02-19T00:00:00"/>
    <n v="11297"/>
    <d v="2013-02-19T00:00:00"/>
    <s v="Beta"/>
    <x v="5"/>
    <s v="Madureira"/>
    <n v="405"/>
    <x v="1"/>
  </r>
  <r>
    <d v="2013-02-19T00:00:00"/>
    <n v="11298"/>
    <d v="2013-02-19T00:00:00"/>
    <s v="Beta"/>
    <x v="1"/>
    <s v="Leblon"/>
    <n v="400"/>
    <x v="1"/>
  </r>
  <r>
    <d v="2013-02-19T00:00:00"/>
    <n v="11299"/>
    <d v="2013-02-19T00:00:00"/>
    <s v="Omega"/>
    <x v="2"/>
    <s v="Tijuca"/>
    <n v="85"/>
    <x v="1"/>
  </r>
  <r>
    <d v="2013-02-19T00:00:00"/>
    <n v="11300"/>
    <d v="2013-02-19T00:00:00"/>
    <s v="Gama"/>
    <x v="2"/>
    <s v="Tijuca"/>
    <n v="375"/>
    <x v="1"/>
  </r>
  <r>
    <d v="2013-02-19T00:00:00"/>
    <n v="11301"/>
    <d v="2013-02-19T00:00:00"/>
    <s v="Delta"/>
    <x v="0"/>
    <s v="Leblon"/>
    <n v="105"/>
    <x v="1"/>
  </r>
  <r>
    <d v="2013-02-19T00:00:00"/>
    <n v="11302"/>
    <d v="2013-02-19T00:00:00"/>
    <s v="Omega"/>
    <x v="2"/>
    <s v="Madureira"/>
    <n v="150"/>
    <x v="1"/>
  </r>
  <r>
    <d v="2013-02-19T00:00:00"/>
    <n v="11303"/>
    <d v="2013-02-19T00:00:00"/>
    <s v="Omega"/>
    <x v="4"/>
    <s v="Madureira"/>
    <n v="150"/>
    <x v="1"/>
  </r>
  <r>
    <d v="2013-02-19T00:00:00"/>
    <n v="11304"/>
    <d v="2013-02-19T00:00:00"/>
    <s v="Alfa"/>
    <x v="2"/>
    <s v="Meier"/>
    <n v="475"/>
    <x v="1"/>
  </r>
  <r>
    <d v="2013-02-19T00:00:00"/>
    <n v="11305"/>
    <d v="2013-02-19T00:00:00"/>
    <s v="Beta"/>
    <x v="1"/>
    <s v="Meier"/>
    <n v="275"/>
    <x v="1"/>
  </r>
  <r>
    <d v="2013-02-19T00:00:00"/>
    <n v="11306"/>
    <d v="2013-02-19T00:00:00"/>
    <s v="Beta"/>
    <x v="5"/>
    <s v="Copacabana"/>
    <n v="150"/>
    <x v="1"/>
  </r>
  <r>
    <d v="2013-02-20T00:00:00"/>
    <n v="11307"/>
    <d v="2013-02-20T00:00:00"/>
    <s v="Delta"/>
    <x v="2"/>
    <s v="Grajaú"/>
    <n v="265"/>
    <x v="1"/>
  </r>
  <r>
    <d v="2013-02-20T00:00:00"/>
    <n v="11308"/>
    <d v="2013-02-20T00:00:00"/>
    <s v="Delta"/>
    <x v="1"/>
    <s v="Copacabana"/>
    <n v="185"/>
    <x v="1"/>
  </r>
  <r>
    <d v="2013-02-20T00:00:00"/>
    <n v="11309"/>
    <d v="2013-02-20T00:00:00"/>
    <s v="Alfa"/>
    <x v="5"/>
    <s v="Copacabana"/>
    <n v="325"/>
    <x v="1"/>
  </r>
  <r>
    <d v="2013-02-20T00:00:00"/>
    <n v="11310"/>
    <d v="2013-02-20T00:00:00"/>
    <s v="Delta"/>
    <x v="1"/>
    <s v="Vila Isabel"/>
    <n v="185"/>
    <x v="1"/>
  </r>
  <r>
    <d v="2013-02-20T00:00:00"/>
    <n v="11311"/>
    <d v="2013-02-20T00:00:00"/>
    <s v="Beta"/>
    <x v="5"/>
    <s v="Vila Isabel"/>
    <n v="150"/>
    <x v="1"/>
  </r>
  <r>
    <d v="2013-02-20T00:00:00"/>
    <n v="11312"/>
    <d v="2013-02-20T00:00:00"/>
    <s v="Beta"/>
    <x v="5"/>
    <s v="Leblon"/>
    <n v="400"/>
    <x v="1"/>
  </r>
  <r>
    <d v="2013-02-20T00:00:00"/>
    <n v="11313"/>
    <d v="2013-02-20T00:00:00"/>
    <s v="Beta"/>
    <x v="6"/>
    <s v="Vila Isabel"/>
    <n v="150"/>
    <x v="1"/>
  </r>
  <r>
    <d v="2013-02-20T00:00:00"/>
    <n v="11314"/>
    <d v="2013-02-20T00:00:00"/>
    <s v="Gama"/>
    <x v="1"/>
    <s v="Campo Grande"/>
    <n v="565"/>
    <x v="1"/>
  </r>
  <r>
    <d v="2013-02-20T00:00:00"/>
    <n v="11315"/>
    <d v="2013-02-20T00:00:00"/>
    <s v="Delta"/>
    <x v="1"/>
    <s v="Centro"/>
    <n v="270"/>
    <x v="1"/>
  </r>
  <r>
    <d v="2013-02-20T00:00:00"/>
    <n v="11316"/>
    <d v="2013-02-20T00:00:00"/>
    <s v="Omega"/>
    <x v="6"/>
    <s v="Copacabana"/>
    <n v="205"/>
    <x v="1"/>
  </r>
  <r>
    <d v="2013-02-20T00:00:00"/>
    <n v="11317"/>
    <d v="2013-02-20T00:00:00"/>
    <s v="Delta"/>
    <x v="4"/>
    <s v="Vila Isabel"/>
    <n v="265"/>
    <x v="1"/>
  </r>
  <r>
    <d v="2013-02-20T00:00:00"/>
    <n v="11318"/>
    <d v="2013-02-20T00:00:00"/>
    <s v="Beta"/>
    <x v="5"/>
    <s v="Vila Isabel"/>
    <n v="275"/>
    <x v="1"/>
  </r>
  <r>
    <d v="2013-02-20T00:00:00"/>
    <n v="11319"/>
    <d v="2013-02-20T00:00:00"/>
    <s v="Omega"/>
    <x v="5"/>
    <s v="Tijuca"/>
    <n v="85"/>
    <x v="1"/>
  </r>
  <r>
    <d v="2013-02-20T00:00:00"/>
    <n v="11320"/>
    <d v="2013-02-20T00:00:00"/>
    <s v="Omega"/>
    <x v="2"/>
    <s v="Tijuca"/>
    <n v="145"/>
    <x v="1"/>
  </r>
  <r>
    <d v="2013-02-20T00:00:00"/>
    <n v="11321"/>
    <d v="2013-02-20T00:00:00"/>
    <s v="Alfa"/>
    <x v="5"/>
    <s v="Ipanema"/>
    <n v="325"/>
    <x v="1"/>
  </r>
  <r>
    <d v="2013-02-20T00:00:00"/>
    <n v="11322"/>
    <d v="2013-02-20T00:00:00"/>
    <s v="Gama"/>
    <x v="4"/>
    <s v="Tijuca"/>
    <n v="200"/>
    <x v="1"/>
  </r>
  <r>
    <d v="2013-02-20T00:00:00"/>
    <n v="11323"/>
    <d v="2013-02-20T00:00:00"/>
    <s v="Alfa"/>
    <x v="5"/>
    <s v="Vila Isabel"/>
    <n v="175"/>
    <x v="1"/>
  </r>
  <r>
    <d v="2013-02-20T00:00:00"/>
    <n v="11324"/>
    <d v="2013-02-20T00:00:00"/>
    <s v="Alfa"/>
    <x v="6"/>
    <s v="Vila Isabel"/>
    <n v="175"/>
    <x v="1"/>
  </r>
  <r>
    <d v="2013-02-20T00:00:00"/>
    <n v="11325"/>
    <d v="2013-02-20T00:00:00"/>
    <s v="Beta"/>
    <x v="2"/>
    <s v="Madureira"/>
    <n v="405"/>
    <x v="1"/>
  </r>
  <r>
    <d v="2013-02-20T00:00:00"/>
    <n v="11326"/>
    <d v="2013-02-20T00:00:00"/>
    <s v="Beta"/>
    <x v="6"/>
    <s v="Campo Grande"/>
    <n v="415"/>
    <x v="1"/>
  </r>
  <r>
    <d v="2013-02-20T00:00:00"/>
    <n v="11327"/>
    <d v="2013-02-20T00:00:00"/>
    <s v="Alfa"/>
    <x v="3"/>
    <s v="Ipanema"/>
    <n v="175"/>
    <x v="1"/>
  </r>
  <r>
    <d v="2013-02-20T00:00:00"/>
    <n v="11328"/>
    <d v="2013-02-20T00:00:00"/>
    <s v="Omega"/>
    <x v="2"/>
    <s v="Meier"/>
    <n v="205"/>
    <x v="1"/>
  </r>
  <r>
    <d v="2013-02-20T00:00:00"/>
    <n v="11329"/>
    <d v="2013-02-20T00:00:00"/>
    <s v="Beta"/>
    <x v="3"/>
    <s v="Vila Isabel"/>
    <n v="150"/>
    <x v="1"/>
  </r>
  <r>
    <d v="2013-02-20T00:00:00"/>
    <n v="11330"/>
    <d v="2013-02-20T00:00:00"/>
    <s v="Delta"/>
    <x v="4"/>
    <s v="Leblon"/>
    <n v="265"/>
    <x v="1"/>
  </r>
  <r>
    <d v="2013-02-20T00:00:00"/>
    <n v="11331"/>
    <d v="2013-02-20T00:00:00"/>
    <s v="Omega"/>
    <x v="1"/>
    <s v="Leblon"/>
    <n v="145"/>
    <x v="1"/>
  </r>
  <r>
    <d v="2013-02-20T00:00:00"/>
    <n v="11332"/>
    <d v="2013-02-20T00:00:00"/>
    <s v="Delta"/>
    <x v="3"/>
    <s v="Copacabana"/>
    <n v="185"/>
    <x v="1"/>
  </r>
  <r>
    <d v="2013-02-20T00:00:00"/>
    <n v="11333"/>
    <d v="2013-02-20T00:00:00"/>
    <s v="Beta"/>
    <x v="0"/>
    <s v="Centro"/>
    <n v="155"/>
    <x v="1"/>
  </r>
  <r>
    <d v="2013-02-20T00:00:00"/>
    <n v="11334"/>
    <d v="2013-02-20T00:00:00"/>
    <s v="Gama"/>
    <x v="2"/>
    <s v="Ipanema"/>
    <n v="550"/>
    <x v="1"/>
  </r>
  <r>
    <d v="2013-02-20T00:00:00"/>
    <n v="11335"/>
    <d v="2013-02-20T00:00:00"/>
    <s v="Beta"/>
    <x v="6"/>
    <s v="Tijuca"/>
    <n v="400"/>
    <x v="1"/>
  </r>
  <r>
    <d v="2013-02-20T00:00:00"/>
    <n v="11336"/>
    <d v="2013-02-20T00:00:00"/>
    <s v="Alfa"/>
    <x v="2"/>
    <s v="Centro"/>
    <n v="330"/>
    <x v="1"/>
  </r>
  <r>
    <d v="2013-02-20T00:00:00"/>
    <n v="11337"/>
    <d v="2013-02-20T00:00:00"/>
    <s v="Alfa"/>
    <x v="6"/>
    <s v="Meier"/>
    <n v="475"/>
    <x v="1"/>
  </r>
  <r>
    <d v="2013-02-20T00:00:00"/>
    <n v="11338"/>
    <d v="2013-02-20T00:00:00"/>
    <s v="Alfa"/>
    <x v="1"/>
    <s v="Tijuca"/>
    <n v="475"/>
    <x v="1"/>
  </r>
  <r>
    <d v="2013-02-20T00:00:00"/>
    <n v="11339"/>
    <d v="2013-02-20T00:00:00"/>
    <s v="Delta"/>
    <x v="5"/>
    <s v="Centro"/>
    <n v="270"/>
    <x v="1"/>
  </r>
  <r>
    <d v="2013-02-20T00:00:00"/>
    <n v="11340"/>
    <d v="2013-02-20T00:00:00"/>
    <s v="Gama"/>
    <x v="5"/>
    <s v="Tijuca"/>
    <n v="550"/>
    <x v="1"/>
  </r>
  <r>
    <d v="2013-02-20T00:00:00"/>
    <n v="11341"/>
    <d v="2013-02-20T00:00:00"/>
    <s v="Beta"/>
    <x v="2"/>
    <s v="Tijuca"/>
    <n v="150"/>
    <x v="1"/>
  </r>
  <r>
    <d v="2013-02-20T00:00:00"/>
    <n v="11342"/>
    <d v="2013-02-20T00:00:00"/>
    <s v="Alfa"/>
    <x v="5"/>
    <s v="Centro"/>
    <n v="330"/>
    <x v="1"/>
  </r>
  <r>
    <d v="2013-02-21T00:00:00"/>
    <n v="11343"/>
    <d v="2013-02-21T00:00:00"/>
    <s v="Alfa"/>
    <x v="0"/>
    <s v="Grajaú"/>
    <n v="325"/>
    <x v="1"/>
  </r>
  <r>
    <d v="2013-02-21T00:00:00"/>
    <n v="11344"/>
    <d v="2013-02-21T00:00:00"/>
    <s v="Delta"/>
    <x v="6"/>
    <s v="Centro"/>
    <n v="270"/>
    <x v="1"/>
  </r>
  <r>
    <d v="2013-02-21T00:00:00"/>
    <n v="11345"/>
    <d v="2013-02-21T00:00:00"/>
    <s v="Omega"/>
    <x v="3"/>
    <s v="Ipanema"/>
    <n v="145"/>
    <x v="1"/>
  </r>
  <r>
    <d v="2013-02-21T00:00:00"/>
    <n v="11346"/>
    <d v="2013-02-21T00:00:00"/>
    <s v="Gama"/>
    <x v="1"/>
    <s v="Meier"/>
    <n v="200"/>
    <x v="1"/>
  </r>
  <r>
    <d v="2013-02-21T00:00:00"/>
    <n v="11347"/>
    <d v="2013-02-21T00:00:00"/>
    <s v="Gama"/>
    <x v="4"/>
    <s v="Campo Grande"/>
    <n v="390"/>
    <x v="1"/>
  </r>
  <r>
    <d v="2013-02-21T00:00:00"/>
    <n v="11348"/>
    <d v="2013-02-21T00:00:00"/>
    <s v="Alfa"/>
    <x v="5"/>
    <s v="Copacabana"/>
    <n v="475"/>
    <x v="1"/>
  </r>
  <r>
    <d v="2013-02-21T00:00:00"/>
    <n v="11349"/>
    <d v="2013-02-21T00:00:00"/>
    <s v="Delta"/>
    <x v="2"/>
    <s v="Campo Grande"/>
    <n v="280"/>
    <x v="1"/>
  </r>
  <r>
    <d v="2013-02-21T00:00:00"/>
    <n v="11350"/>
    <d v="2013-02-21T00:00:00"/>
    <s v="Delta"/>
    <x v="1"/>
    <s v="Meier"/>
    <n v="185"/>
    <x v="1"/>
  </r>
  <r>
    <d v="2013-02-21T00:00:00"/>
    <n v="11351"/>
    <d v="2013-02-21T00:00:00"/>
    <s v="Alfa"/>
    <x v="4"/>
    <s v="Leblon"/>
    <n v="475"/>
    <x v="1"/>
  </r>
  <r>
    <d v="2013-02-21T00:00:00"/>
    <n v="11352"/>
    <d v="2013-02-21T00:00:00"/>
    <s v="Delta"/>
    <x v="5"/>
    <s v="Ipanema"/>
    <n v="265"/>
    <x v="1"/>
  </r>
  <r>
    <d v="2013-02-21T00:00:00"/>
    <n v="11353"/>
    <d v="2013-02-21T00:00:00"/>
    <s v="Alfa"/>
    <x v="0"/>
    <s v="Vila Isabel"/>
    <n v="175"/>
    <x v="1"/>
  </r>
  <r>
    <d v="2013-02-21T00:00:00"/>
    <n v="11354"/>
    <d v="2013-02-21T00:00:00"/>
    <s v="Omega"/>
    <x v="3"/>
    <s v="Meier"/>
    <n v="85"/>
    <x v="1"/>
  </r>
  <r>
    <d v="2013-02-21T00:00:00"/>
    <n v="11355"/>
    <d v="2013-02-21T00:00:00"/>
    <s v="Delta"/>
    <x v="2"/>
    <s v="Tijuca"/>
    <n v="265"/>
    <x v="1"/>
  </r>
  <r>
    <d v="2013-02-21T00:00:00"/>
    <n v="11356"/>
    <d v="2013-02-21T00:00:00"/>
    <s v="Delta"/>
    <x v="1"/>
    <s v="Grajaú"/>
    <n v="265"/>
    <x v="1"/>
  </r>
  <r>
    <d v="2013-02-21T00:00:00"/>
    <n v="11357"/>
    <d v="2013-02-21T00:00:00"/>
    <s v="Gama"/>
    <x v="1"/>
    <s v="Centro"/>
    <n v="380"/>
    <x v="1"/>
  </r>
  <r>
    <d v="2013-02-21T00:00:00"/>
    <n v="11358"/>
    <d v="2013-02-21T00:00:00"/>
    <s v="Beta"/>
    <x v="1"/>
    <s v="Madureira"/>
    <n v="155"/>
    <x v="1"/>
  </r>
  <r>
    <d v="2013-02-21T00:00:00"/>
    <n v="11359"/>
    <d v="2013-02-21T00:00:00"/>
    <s v="Beta"/>
    <x v="4"/>
    <s v="Copacabana"/>
    <n v="400"/>
    <x v="1"/>
  </r>
  <r>
    <d v="2013-02-21T00:00:00"/>
    <n v="11360"/>
    <d v="2013-02-21T00:00:00"/>
    <s v="Gama"/>
    <x v="4"/>
    <s v="Leblon"/>
    <n v="375"/>
    <x v="1"/>
  </r>
  <r>
    <d v="2013-02-21T00:00:00"/>
    <n v="11361"/>
    <d v="2013-02-21T00:00:00"/>
    <s v="Omega"/>
    <x v="6"/>
    <s v="Copacabana"/>
    <n v="205"/>
    <x v="1"/>
  </r>
  <r>
    <d v="2013-02-21T00:00:00"/>
    <n v="11362"/>
    <d v="2013-02-21T00:00:00"/>
    <s v="Gama"/>
    <x v="3"/>
    <s v="Centro"/>
    <n v="380"/>
    <x v="1"/>
  </r>
  <r>
    <d v="2013-02-21T00:00:00"/>
    <n v="11363"/>
    <d v="2013-02-21T00:00:00"/>
    <s v="Alfa"/>
    <x v="5"/>
    <s v="Meier"/>
    <n v="175"/>
    <x v="1"/>
  </r>
  <r>
    <d v="2013-02-21T00:00:00"/>
    <n v="11364"/>
    <d v="2013-02-21T00:00:00"/>
    <s v="Alfa"/>
    <x v="3"/>
    <s v="Centro"/>
    <n v="330"/>
    <x v="1"/>
  </r>
  <r>
    <d v="2013-02-21T00:00:00"/>
    <n v="11365"/>
    <d v="2013-02-21T00:00:00"/>
    <s v="Gama"/>
    <x v="1"/>
    <s v="Ipanema"/>
    <n v="375"/>
    <x v="1"/>
  </r>
  <r>
    <d v="2013-02-22T00:00:00"/>
    <n v="11366"/>
    <d v="2013-03-01T00:00:00"/>
    <s v="Delta"/>
    <x v="0"/>
    <s v="Ipanema"/>
    <n v="265"/>
    <x v="1"/>
  </r>
  <r>
    <d v="2013-02-22T00:00:00"/>
    <n v="11367"/>
    <d v="2013-03-01T00:00:00"/>
    <s v="Omega"/>
    <x v="5"/>
    <s v="Grajaú"/>
    <n v="205"/>
    <x v="1"/>
  </r>
  <r>
    <d v="2013-02-22T00:00:00"/>
    <n v="11368"/>
    <d v="2013-03-01T00:00:00"/>
    <s v="Beta"/>
    <x v="1"/>
    <s v="Meier"/>
    <n v="150"/>
    <x v="1"/>
  </r>
  <r>
    <d v="2013-02-22T00:00:00"/>
    <n v="11369"/>
    <d v="2013-03-01T00:00:00"/>
    <s v="Beta"/>
    <x v="6"/>
    <s v="Leblon"/>
    <n v="150"/>
    <x v="1"/>
  </r>
  <r>
    <d v="2013-02-22T00:00:00"/>
    <n v="11370"/>
    <d v="2013-03-01T00:00:00"/>
    <s v="Gama"/>
    <x v="5"/>
    <s v="Meier"/>
    <n v="200"/>
    <x v="1"/>
  </r>
  <r>
    <d v="2013-02-22T00:00:00"/>
    <n v="11371"/>
    <d v="2013-03-01T00:00:00"/>
    <s v="Omega"/>
    <x v="4"/>
    <s v="Madureira"/>
    <n v="150"/>
    <x v="1"/>
  </r>
  <r>
    <d v="2013-02-22T00:00:00"/>
    <n v="11372"/>
    <d v="2013-03-01T00:00:00"/>
    <s v="Alfa"/>
    <x v="5"/>
    <s v="Grajaú"/>
    <n v="175"/>
    <x v="1"/>
  </r>
  <r>
    <d v="2013-02-22T00:00:00"/>
    <n v="11373"/>
    <d v="2013-03-01T00:00:00"/>
    <s v="Gama"/>
    <x v="0"/>
    <s v="Tijuca"/>
    <n v="550"/>
    <x v="1"/>
  </r>
  <r>
    <d v="2013-02-22T00:00:00"/>
    <n v="11374"/>
    <d v="2013-03-01T00:00:00"/>
    <s v="Beta"/>
    <x v="1"/>
    <s v="Grajaú"/>
    <n v="150"/>
    <x v="1"/>
  </r>
  <r>
    <d v="2013-02-22T00:00:00"/>
    <n v="11375"/>
    <d v="2013-03-01T00:00:00"/>
    <s v="Beta"/>
    <x v="5"/>
    <s v="Copacabana"/>
    <n v="150"/>
    <x v="1"/>
  </r>
  <r>
    <d v="2013-02-22T00:00:00"/>
    <n v="11376"/>
    <d v="2013-03-01T00:00:00"/>
    <s v="Alfa"/>
    <x v="5"/>
    <s v="Meier"/>
    <n v="175"/>
    <x v="1"/>
  </r>
  <r>
    <d v="2013-02-22T00:00:00"/>
    <n v="11377"/>
    <d v="2013-03-01T00:00:00"/>
    <s v="Omega"/>
    <x v="3"/>
    <s v="Leblon"/>
    <n v="205"/>
    <x v="1"/>
  </r>
  <r>
    <d v="2013-02-22T00:00:00"/>
    <n v="11378"/>
    <d v="2013-03-01T00:00:00"/>
    <s v="Omega"/>
    <x v="1"/>
    <s v="Ipanema"/>
    <n v="205"/>
    <x v="1"/>
  </r>
  <r>
    <d v="2013-02-22T00:00:00"/>
    <n v="11379"/>
    <d v="2013-03-01T00:00:00"/>
    <s v="Delta"/>
    <x v="6"/>
    <s v="Copacabana"/>
    <n v="185"/>
    <x v="1"/>
  </r>
  <r>
    <d v="2013-02-22T00:00:00"/>
    <n v="11380"/>
    <d v="2013-03-01T00:00:00"/>
    <s v="Gama"/>
    <x v="6"/>
    <s v="Vila Isabel"/>
    <n v="375"/>
    <x v="1"/>
  </r>
  <r>
    <d v="2013-02-22T00:00:00"/>
    <n v="11381"/>
    <d v="2013-03-01T00:00:00"/>
    <s v="Gama"/>
    <x v="1"/>
    <s v="Tijuca"/>
    <n v="375"/>
    <x v="1"/>
  </r>
  <r>
    <d v="2013-02-22T00:00:00"/>
    <n v="11382"/>
    <d v="2013-03-01T00:00:00"/>
    <s v="Alfa"/>
    <x v="0"/>
    <s v="Ipanema"/>
    <n v="475"/>
    <x v="1"/>
  </r>
  <r>
    <d v="2013-02-22T00:00:00"/>
    <n v="11383"/>
    <d v="2013-03-01T00:00:00"/>
    <s v="Alfa"/>
    <x v="6"/>
    <s v="Copacabana"/>
    <n v="325"/>
    <x v="1"/>
  </r>
  <r>
    <d v="2013-02-22T00:00:00"/>
    <n v="11384"/>
    <d v="2013-03-01T00:00:00"/>
    <s v="Beta"/>
    <x v="6"/>
    <s v="Meier"/>
    <n v="150"/>
    <x v="1"/>
  </r>
  <r>
    <d v="2013-02-22T00:00:00"/>
    <n v="11385"/>
    <d v="2013-03-01T00:00:00"/>
    <s v="Alfa"/>
    <x v="5"/>
    <s v="Leblon"/>
    <n v="325"/>
    <x v="1"/>
  </r>
  <r>
    <d v="2013-02-22T00:00:00"/>
    <n v="11386"/>
    <d v="2013-03-01T00:00:00"/>
    <s v="Beta"/>
    <x v="0"/>
    <s v="Copacabana"/>
    <n v="150"/>
    <x v="1"/>
  </r>
  <r>
    <d v="2013-02-22T00:00:00"/>
    <n v="11387"/>
    <d v="2013-03-01T00:00:00"/>
    <s v="Alfa"/>
    <x v="3"/>
    <s v="Ipanema"/>
    <n v="475"/>
    <x v="1"/>
  </r>
  <r>
    <d v="2013-02-22T00:00:00"/>
    <n v="11388"/>
    <d v="2013-03-01T00:00:00"/>
    <s v="Delta"/>
    <x v="0"/>
    <s v="Vila Isabel"/>
    <n v="105"/>
    <x v="1"/>
  </r>
  <r>
    <d v="2013-02-22T00:00:00"/>
    <n v="11389"/>
    <d v="2013-03-01T00:00:00"/>
    <s v="Gama"/>
    <x v="4"/>
    <s v="Meier"/>
    <n v="550"/>
    <x v="1"/>
  </r>
  <r>
    <d v="2013-02-22T00:00:00"/>
    <n v="11390"/>
    <d v="2013-03-01T00:00:00"/>
    <s v="Delta"/>
    <x v="4"/>
    <s v="Grajaú"/>
    <n v="185"/>
    <x v="1"/>
  </r>
  <r>
    <d v="2013-02-22T00:00:00"/>
    <n v="11391"/>
    <d v="2013-03-01T00:00:00"/>
    <s v="Gama"/>
    <x v="2"/>
    <s v="Centro"/>
    <n v="380"/>
    <x v="1"/>
  </r>
  <r>
    <d v="2013-02-22T00:00:00"/>
    <n v="11392"/>
    <d v="2013-03-01T00:00:00"/>
    <s v="Beta"/>
    <x v="4"/>
    <s v="Grajaú"/>
    <n v="150"/>
    <x v="1"/>
  </r>
  <r>
    <d v="2013-02-22T00:00:00"/>
    <n v="11393"/>
    <d v="2013-03-01T00:00:00"/>
    <s v="Gama"/>
    <x v="3"/>
    <s v="Tijuca"/>
    <n v="550"/>
    <x v="1"/>
  </r>
  <r>
    <d v="2013-02-22T00:00:00"/>
    <n v="11394"/>
    <d v="2013-03-01T00:00:00"/>
    <s v="Delta"/>
    <x v="0"/>
    <s v="Centro"/>
    <n v="110"/>
    <x v="1"/>
  </r>
  <r>
    <d v="2013-02-22T00:00:00"/>
    <n v="11395"/>
    <d v="2013-03-01T00:00:00"/>
    <s v="Omega"/>
    <x v="0"/>
    <s v="Campo Grande"/>
    <n v="220"/>
    <x v="1"/>
  </r>
  <r>
    <d v="2013-02-22T00:00:00"/>
    <n v="11396"/>
    <d v="2013-03-01T00:00:00"/>
    <s v="Delta"/>
    <x v="4"/>
    <s v="Meier"/>
    <n v="185"/>
    <x v="1"/>
  </r>
  <r>
    <d v="2013-02-23T00:00:00"/>
    <n v="11397"/>
    <d v="2013-02-24T00:00:00"/>
    <s v="Alfa"/>
    <x v="3"/>
    <s v="Vila Isabel"/>
    <n v="325"/>
    <x v="1"/>
  </r>
  <r>
    <d v="2013-02-23T00:00:00"/>
    <n v="11398"/>
    <d v="2013-02-24T00:00:00"/>
    <s v="Alfa"/>
    <x v="6"/>
    <s v="Meier"/>
    <n v="325"/>
    <x v="1"/>
  </r>
  <r>
    <d v="2013-02-23T00:00:00"/>
    <n v="11399"/>
    <d v="2013-02-24T00:00:00"/>
    <s v="Beta"/>
    <x v="0"/>
    <s v="Meier"/>
    <n v="400"/>
    <x v="1"/>
  </r>
  <r>
    <d v="2013-02-23T00:00:00"/>
    <n v="11400"/>
    <d v="2013-02-24T00:00:00"/>
    <s v="Gama"/>
    <x v="3"/>
    <s v="Centro"/>
    <n v="380"/>
    <x v="1"/>
  </r>
  <r>
    <d v="2013-02-23T00:00:00"/>
    <n v="11401"/>
    <d v="2013-02-24T00:00:00"/>
    <s v="Omega"/>
    <x v="4"/>
    <s v="Madureira"/>
    <n v="90"/>
    <x v="1"/>
  </r>
  <r>
    <d v="2013-02-23T00:00:00"/>
    <n v="11402"/>
    <d v="2013-02-24T00:00:00"/>
    <s v="Gama"/>
    <x v="0"/>
    <s v="Leblon"/>
    <n v="375"/>
    <x v="1"/>
  </r>
  <r>
    <d v="2013-02-23T00:00:00"/>
    <n v="11403"/>
    <d v="2013-02-24T00:00:00"/>
    <s v="Gama"/>
    <x v="4"/>
    <s v="Tijuca"/>
    <n v="200"/>
    <x v="1"/>
  </r>
  <r>
    <d v="2013-02-23T00:00:00"/>
    <n v="11404"/>
    <d v="2013-02-24T00:00:00"/>
    <s v="Omega"/>
    <x v="6"/>
    <s v="Meier"/>
    <n v="145"/>
    <x v="1"/>
  </r>
  <r>
    <d v="2013-02-23T00:00:00"/>
    <n v="11405"/>
    <d v="2013-02-24T00:00:00"/>
    <s v="Alfa"/>
    <x v="4"/>
    <s v="Campo Grande"/>
    <n v="490"/>
    <x v="1"/>
  </r>
  <r>
    <d v="2013-02-23T00:00:00"/>
    <n v="11406"/>
    <d v="2013-02-24T00:00:00"/>
    <s v="Beta"/>
    <x v="5"/>
    <s v="Meier"/>
    <n v="400"/>
    <x v="1"/>
  </r>
  <r>
    <d v="2013-02-23T00:00:00"/>
    <n v="11407"/>
    <d v="2013-02-24T00:00:00"/>
    <s v="Alfa"/>
    <x v="4"/>
    <s v="Vila Isabel"/>
    <n v="175"/>
    <x v="1"/>
  </r>
  <r>
    <d v="2013-02-23T00:00:00"/>
    <n v="11408"/>
    <d v="2013-02-24T00:00:00"/>
    <s v="Alfa"/>
    <x v="4"/>
    <s v="Meier"/>
    <n v="175"/>
    <x v="1"/>
  </r>
  <r>
    <d v="2013-02-23T00:00:00"/>
    <n v="11409"/>
    <d v="2013-02-24T00:00:00"/>
    <s v="Alfa"/>
    <x v="2"/>
    <s v="Leblon"/>
    <n v="325"/>
    <x v="1"/>
  </r>
  <r>
    <d v="2013-02-23T00:00:00"/>
    <n v="11410"/>
    <d v="2013-02-24T00:00:00"/>
    <s v="Beta"/>
    <x v="3"/>
    <s v="Meier"/>
    <n v="150"/>
    <x v="1"/>
  </r>
  <r>
    <d v="2013-02-23T00:00:00"/>
    <n v="11411"/>
    <d v="2013-02-24T00:00:00"/>
    <s v="Alfa"/>
    <x v="6"/>
    <s v="Meier"/>
    <n v="325"/>
    <x v="1"/>
  </r>
  <r>
    <d v="2013-02-23T00:00:00"/>
    <n v="11412"/>
    <d v="2013-02-24T00:00:00"/>
    <s v="Gama"/>
    <x v="6"/>
    <s v="Ipanema"/>
    <n v="375"/>
    <x v="1"/>
  </r>
  <r>
    <d v="2013-02-23T00:00:00"/>
    <n v="11413"/>
    <d v="2013-02-24T00:00:00"/>
    <s v="Beta"/>
    <x v="3"/>
    <s v="Leblon"/>
    <n v="400"/>
    <x v="1"/>
  </r>
  <r>
    <d v="2013-02-23T00:00:00"/>
    <n v="11414"/>
    <d v="2013-02-24T00:00:00"/>
    <s v="Alfa"/>
    <x v="3"/>
    <s v="Copacabana"/>
    <n v="325"/>
    <x v="1"/>
  </r>
  <r>
    <d v="2013-02-23T00:00:00"/>
    <n v="11415"/>
    <d v="2013-02-24T00:00:00"/>
    <s v="Gama"/>
    <x v="3"/>
    <s v="Copacabana"/>
    <n v="375"/>
    <x v="1"/>
  </r>
  <r>
    <d v="2013-02-23T00:00:00"/>
    <n v="11416"/>
    <d v="2013-02-24T00:00:00"/>
    <s v="Omega"/>
    <x v="3"/>
    <s v="Grajaú"/>
    <n v="85"/>
    <x v="1"/>
  </r>
  <r>
    <d v="2013-02-23T00:00:00"/>
    <n v="11417"/>
    <d v="2013-02-24T00:00:00"/>
    <s v="Delta"/>
    <x v="2"/>
    <s v="Copacabana"/>
    <n v="105"/>
    <x v="1"/>
  </r>
  <r>
    <d v="2013-02-23T00:00:00"/>
    <n v="11418"/>
    <d v="2013-02-24T00:00:00"/>
    <s v="Beta"/>
    <x v="1"/>
    <s v="Leblon"/>
    <n v="275"/>
    <x v="1"/>
  </r>
  <r>
    <d v="2013-02-24T00:00:00"/>
    <n v="11419"/>
    <d v="2013-02-24T00:00:00"/>
    <s v="Delta"/>
    <x v="1"/>
    <s v="Copacabana"/>
    <n v="105"/>
    <x v="1"/>
  </r>
  <r>
    <d v="2013-02-24T00:00:00"/>
    <n v="11420"/>
    <d v="2013-02-24T00:00:00"/>
    <s v="Beta"/>
    <x v="5"/>
    <s v="Centro"/>
    <n v="155"/>
    <x v="1"/>
  </r>
  <r>
    <d v="2013-02-24T00:00:00"/>
    <n v="11421"/>
    <d v="2013-02-24T00:00:00"/>
    <s v="Delta"/>
    <x v="4"/>
    <s v="Ipanema"/>
    <n v="265"/>
    <x v="1"/>
  </r>
  <r>
    <d v="2013-02-24T00:00:00"/>
    <n v="11422"/>
    <d v="2013-02-24T00:00:00"/>
    <s v="Delta"/>
    <x v="6"/>
    <s v="Copacabana"/>
    <n v="185"/>
    <x v="1"/>
  </r>
  <r>
    <d v="2013-02-24T00:00:00"/>
    <n v="11423"/>
    <d v="2013-02-24T00:00:00"/>
    <s v="Gama"/>
    <x v="4"/>
    <s v="Copacabana"/>
    <n v="375"/>
    <x v="1"/>
  </r>
  <r>
    <d v="2013-02-24T00:00:00"/>
    <n v="11424"/>
    <d v="2013-02-24T00:00:00"/>
    <s v="Omega"/>
    <x v="0"/>
    <s v="Tijuca"/>
    <n v="205"/>
    <x v="1"/>
  </r>
  <r>
    <d v="2013-02-24T00:00:00"/>
    <n v="11425"/>
    <d v="2013-02-24T00:00:00"/>
    <s v="Alfa"/>
    <x v="0"/>
    <s v="Ipanema"/>
    <n v="325"/>
    <x v="1"/>
  </r>
  <r>
    <d v="2013-02-24T00:00:00"/>
    <n v="11426"/>
    <d v="2013-02-24T00:00:00"/>
    <s v="Beta"/>
    <x v="0"/>
    <s v="Vila Isabel"/>
    <n v="150"/>
    <x v="1"/>
  </r>
  <r>
    <d v="2013-02-24T00:00:00"/>
    <n v="11427"/>
    <d v="2013-02-24T00:00:00"/>
    <s v="Omega"/>
    <x v="1"/>
    <s v="Vila Isabel"/>
    <n v="145"/>
    <x v="1"/>
  </r>
  <r>
    <d v="2013-02-24T00:00:00"/>
    <n v="11428"/>
    <d v="2013-02-24T00:00:00"/>
    <s v="Alfa"/>
    <x v="4"/>
    <s v="Grajaú"/>
    <n v="475"/>
    <x v="1"/>
  </r>
  <r>
    <d v="2013-02-24T00:00:00"/>
    <n v="11429"/>
    <d v="2013-02-24T00:00:00"/>
    <s v="Gama"/>
    <x v="0"/>
    <s v="Campo Grande"/>
    <n v="390"/>
    <x v="1"/>
  </r>
  <r>
    <d v="2013-02-24T00:00:00"/>
    <n v="11430"/>
    <d v="2013-02-24T00:00:00"/>
    <s v="Beta"/>
    <x v="3"/>
    <s v="Copacabana"/>
    <n v="400"/>
    <x v="1"/>
  </r>
  <r>
    <d v="2013-02-24T00:00:00"/>
    <n v="11431"/>
    <d v="2013-02-24T00:00:00"/>
    <s v="Delta"/>
    <x v="2"/>
    <s v="Tijuca"/>
    <n v="105"/>
    <x v="1"/>
  </r>
  <r>
    <d v="2013-02-24T00:00:00"/>
    <n v="11432"/>
    <d v="2013-02-24T00:00:00"/>
    <s v="Delta"/>
    <x v="4"/>
    <s v="Grajaú"/>
    <n v="105"/>
    <x v="1"/>
  </r>
  <r>
    <d v="2013-02-24T00:00:00"/>
    <n v="11433"/>
    <d v="2013-02-24T00:00:00"/>
    <s v="Omega"/>
    <x v="4"/>
    <s v="Ipanema"/>
    <n v="205"/>
    <x v="1"/>
  </r>
  <r>
    <d v="2013-02-24T00:00:00"/>
    <n v="11434"/>
    <d v="2013-02-24T00:00:00"/>
    <s v="Alfa"/>
    <x v="5"/>
    <s v="Grajaú"/>
    <n v="175"/>
    <x v="1"/>
  </r>
  <r>
    <d v="2013-02-24T00:00:00"/>
    <n v="11435"/>
    <d v="2013-02-24T00:00:00"/>
    <s v="Delta"/>
    <x v="4"/>
    <s v="Tijuca"/>
    <n v="105"/>
    <x v="1"/>
  </r>
  <r>
    <d v="2013-02-24T00:00:00"/>
    <n v="11436"/>
    <d v="2013-02-24T00:00:00"/>
    <s v="Alfa"/>
    <x v="1"/>
    <s v="Grajaú"/>
    <n v="325"/>
    <x v="1"/>
  </r>
  <r>
    <d v="2013-02-24T00:00:00"/>
    <n v="11437"/>
    <d v="2013-02-24T00:00:00"/>
    <s v="Gama"/>
    <x v="4"/>
    <s v="Campo Grande"/>
    <n v="390"/>
    <x v="1"/>
  </r>
  <r>
    <d v="2013-02-24T00:00:00"/>
    <n v="11438"/>
    <d v="2013-02-24T00:00:00"/>
    <s v="Delta"/>
    <x v="2"/>
    <s v="Madureira"/>
    <n v="110"/>
    <x v="1"/>
  </r>
  <r>
    <d v="2013-02-24T00:00:00"/>
    <n v="11439"/>
    <d v="2013-02-24T00:00:00"/>
    <s v="Gama"/>
    <x v="0"/>
    <s v="Leblon"/>
    <n v="550"/>
    <x v="1"/>
  </r>
  <r>
    <d v="2013-02-24T00:00:00"/>
    <n v="11440"/>
    <d v="2013-02-24T00:00:00"/>
    <s v="Alfa"/>
    <x v="3"/>
    <s v="Ipanema"/>
    <n v="325"/>
    <x v="1"/>
  </r>
  <r>
    <d v="2013-02-24T00:00:00"/>
    <n v="11441"/>
    <d v="2013-02-24T00:00:00"/>
    <s v="Alfa"/>
    <x v="3"/>
    <s v="Copacabana"/>
    <n v="475"/>
    <x v="1"/>
  </r>
  <r>
    <d v="2013-02-24T00:00:00"/>
    <n v="11442"/>
    <d v="2013-02-24T00:00:00"/>
    <s v="Beta"/>
    <x v="2"/>
    <s v="Madureira"/>
    <n v="280"/>
    <x v="1"/>
  </r>
  <r>
    <d v="2013-02-24T00:00:00"/>
    <n v="11443"/>
    <d v="2013-02-24T00:00:00"/>
    <s v="Delta"/>
    <x v="3"/>
    <s v="Vila Isabel"/>
    <n v="105"/>
    <x v="1"/>
  </r>
  <r>
    <d v="2013-02-24T00:00:00"/>
    <n v="11444"/>
    <d v="2013-02-24T00:00:00"/>
    <s v="Omega"/>
    <x v="3"/>
    <s v="Centro"/>
    <n v="210"/>
    <x v="1"/>
  </r>
  <r>
    <d v="2013-02-24T00:00:00"/>
    <n v="11445"/>
    <d v="2013-02-24T00:00:00"/>
    <s v="Omega"/>
    <x v="4"/>
    <s v="Campo Grande"/>
    <n v="160"/>
    <x v="1"/>
  </r>
  <r>
    <d v="2013-02-24T00:00:00"/>
    <n v="11446"/>
    <d v="2013-02-24T00:00:00"/>
    <s v="Omega"/>
    <x v="4"/>
    <s v="Madureira"/>
    <n v="150"/>
    <x v="1"/>
  </r>
  <r>
    <d v="2013-02-24T00:00:00"/>
    <n v="11447"/>
    <d v="2013-02-24T00:00:00"/>
    <s v="Omega"/>
    <x v="1"/>
    <s v="Ipanema"/>
    <n v="205"/>
    <x v="1"/>
  </r>
  <r>
    <d v="2013-02-24T00:00:00"/>
    <n v="11448"/>
    <d v="2013-02-24T00:00:00"/>
    <s v="Beta"/>
    <x v="6"/>
    <s v="Madureira"/>
    <n v="155"/>
    <x v="1"/>
  </r>
  <r>
    <d v="2013-02-24T00:00:00"/>
    <n v="11449"/>
    <d v="2013-02-24T00:00:00"/>
    <s v="Gama"/>
    <x v="4"/>
    <s v="Centro"/>
    <n v="380"/>
    <x v="1"/>
  </r>
  <r>
    <d v="2013-02-24T00:00:00"/>
    <n v="11450"/>
    <d v="2013-02-24T00:00:00"/>
    <s v="Beta"/>
    <x v="6"/>
    <s v="Vila Isabel"/>
    <n v="400"/>
    <x v="1"/>
  </r>
  <r>
    <d v="2013-02-24T00:00:00"/>
    <n v="11451"/>
    <d v="2013-02-24T00:00:00"/>
    <s v="Gama"/>
    <x v="0"/>
    <s v="Copacabana"/>
    <n v="375"/>
    <x v="1"/>
  </r>
  <r>
    <d v="2013-02-24T00:00:00"/>
    <n v="11452"/>
    <d v="2013-02-24T00:00:00"/>
    <s v="Alfa"/>
    <x v="6"/>
    <s v="Madureira"/>
    <n v="180"/>
    <x v="1"/>
  </r>
  <r>
    <d v="2013-02-25T00:00:00"/>
    <n v="11453"/>
    <d v="2013-02-25T00:00:00"/>
    <s v="Alfa"/>
    <x v="2"/>
    <s v="Grajaú"/>
    <n v="475"/>
    <x v="1"/>
  </r>
  <r>
    <d v="2013-02-25T00:00:00"/>
    <n v="11454"/>
    <d v="2013-02-25T00:00:00"/>
    <s v="Omega"/>
    <x v="0"/>
    <s v="Leblon"/>
    <n v="205"/>
    <x v="1"/>
  </r>
  <r>
    <d v="2013-02-25T00:00:00"/>
    <n v="11455"/>
    <d v="2013-02-25T00:00:00"/>
    <s v="Beta"/>
    <x v="6"/>
    <s v="Meier"/>
    <n v="150"/>
    <x v="1"/>
  </r>
  <r>
    <d v="2013-02-25T00:00:00"/>
    <n v="11456"/>
    <d v="2013-02-25T00:00:00"/>
    <s v="Alfa"/>
    <x v="3"/>
    <s v="Meier"/>
    <n v="475"/>
    <x v="1"/>
  </r>
  <r>
    <d v="2013-02-25T00:00:00"/>
    <n v="11457"/>
    <d v="2013-02-25T00:00:00"/>
    <s v="Beta"/>
    <x v="0"/>
    <s v="Centro"/>
    <n v="405"/>
    <x v="1"/>
  </r>
  <r>
    <d v="2013-02-25T00:00:00"/>
    <n v="11458"/>
    <d v="2013-02-25T00:00:00"/>
    <s v="Omega"/>
    <x v="1"/>
    <s v="Meier"/>
    <n v="145"/>
    <x v="1"/>
  </r>
  <r>
    <d v="2013-02-25T00:00:00"/>
    <n v="11459"/>
    <d v="2013-02-25T00:00:00"/>
    <s v="Omega"/>
    <x v="3"/>
    <s v="Madureira"/>
    <n v="210"/>
    <x v="1"/>
  </r>
  <r>
    <d v="2013-02-25T00:00:00"/>
    <n v="11460"/>
    <d v="2013-02-25T00:00:00"/>
    <s v="Alfa"/>
    <x v="4"/>
    <s v="Leblon"/>
    <n v="475"/>
    <x v="1"/>
  </r>
  <r>
    <d v="2013-02-25T00:00:00"/>
    <n v="11461"/>
    <d v="2013-02-25T00:00:00"/>
    <s v="Gama"/>
    <x v="6"/>
    <s v="Campo Grande"/>
    <n v="565"/>
    <x v="1"/>
  </r>
  <r>
    <d v="2013-02-25T00:00:00"/>
    <n v="11462"/>
    <d v="2013-02-25T00:00:00"/>
    <s v="Gama"/>
    <x v="4"/>
    <s v="Campo Grande"/>
    <n v="390"/>
    <x v="1"/>
  </r>
  <r>
    <d v="2013-02-25T00:00:00"/>
    <n v="11463"/>
    <d v="2013-02-25T00:00:00"/>
    <s v="Alfa"/>
    <x v="3"/>
    <s v="Centro"/>
    <n v="480"/>
    <x v="1"/>
  </r>
  <r>
    <d v="2013-02-25T00:00:00"/>
    <n v="11464"/>
    <d v="2013-02-25T00:00:00"/>
    <s v="Gama"/>
    <x v="2"/>
    <s v="Meier"/>
    <n v="550"/>
    <x v="1"/>
  </r>
  <r>
    <d v="2013-02-25T00:00:00"/>
    <n v="11465"/>
    <d v="2013-02-25T00:00:00"/>
    <s v="Beta"/>
    <x v="5"/>
    <s v="Leblon"/>
    <n v="275"/>
    <x v="1"/>
  </r>
  <r>
    <d v="2013-02-25T00:00:00"/>
    <n v="11466"/>
    <d v="2013-02-25T00:00:00"/>
    <s v="Alfa"/>
    <x v="3"/>
    <s v="Ipanema"/>
    <n v="175"/>
    <x v="1"/>
  </r>
  <r>
    <d v="2013-02-25T00:00:00"/>
    <n v="11467"/>
    <d v="2013-02-25T00:00:00"/>
    <s v="Gama"/>
    <x v="0"/>
    <s v="Leblon"/>
    <n v="200"/>
    <x v="1"/>
  </r>
  <r>
    <d v="2013-02-25T00:00:00"/>
    <n v="11468"/>
    <d v="2013-02-25T00:00:00"/>
    <s v="Gama"/>
    <x v="1"/>
    <s v="Campo Grande"/>
    <n v="215"/>
    <x v="1"/>
  </r>
  <r>
    <d v="2013-02-25T00:00:00"/>
    <n v="11469"/>
    <d v="2013-02-25T00:00:00"/>
    <s v="Beta"/>
    <x v="6"/>
    <s v="Centro"/>
    <n v="405"/>
    <x v="1"/>
  </r>
  <r>
    <d v="2013-02-25T00:00:00"/>
    <n v="11470"/>
    <d v="2013-02-25T00:00:00"/>
    <s v="Beta"/>
    <x v="2"/>
    <s v="Grajaú"/>
    <n v="275"/>
    <x v="1"/>
  </r>
  <r>
    <d v="2013-02-25T00:00:00"/>
    <n v="11471"/>
    <d v="2013-02-25T00:00:00"/>
    <s v="Delta"/>
    <x v="1"/>
    <s v="Campo Grande"/>
    <n v="280"/>
    <x v="1"/>
  </r>
  <r>
    <d v="2013-02-25T00:00:00"/>
    <n v="11472"/>
    <d v="2013-02-25T00:00:00"/>
    <s v="Alfa"/>
    <x v="5"/>
    <s v="Centro"/>
    <n v="330"/>
    <x v="1"/>
  </r>
  <r>
    <d v="2013-02-25T00:00:00"/>
    <n v="11473"/>
    <d v="2013-02-25T00:00:00"/>
    <s v="Gama"/>
    <x v="6"/>
    <s v="Campo Grande"/>
    <n v="565"/>
    <x v="1"/>
  </r>
  <r>
    <d v="2013-02-25T00:00:00"/>
    <n v="11474"/>
    <d v="2013-02-25T00:00:00"/>
    <s v="Gama"/>
    <x v="2"/>
    <s v="Centro"/>
    <n v="555"/>
    <x v="1"/>
  </r>
  <r>
    <d v="2013-02-25T00:00:00"/>
    <n v="11475"/>
    <d v="2013-02-25T00:00:00"/>
    <s v="Gama"/>
    <x v="4"/>
    <s v="Vila Isabel"/>
    <n v="375"/>
    <x v="1"/>
  </r>
  <r>
    <d v="2013-02-26T00:00:00"/>
    <n v="11476"/>
    <d v="2013-02-26T00:00:00"/>
    <s v="Delta"/>
    <x v="5"/>
    <s v="Grajaú"/>
    <n v="265"/>
    <x v="1"/>
  </r>
  <r>
    <d v="2013-02-26T00:00:00"/>
    <n v="11477"/>
    <d v="2013-02-26T00:00:00"/>
    <s v="Gama"/>
    <x v="0"/>
    <s v="Centro"/>
    <n v="205"/>
    <x v="1"/>
  </r>
  <r>
    <d v="2013-02-26T00:00:00"/>
    <n v="11478"/>
    <d v="2013-02-26T00:00:00"/>
    <s v="Alfa"/>
    <x v="0"/>
    <s v="Vila Isabel"/>
    <n v="325"/>
    <x v="1"/>
  </r>
  <r>
    <d v="2013-02-26T00:00:00"/>
    <n v="11479"/>
    <d v="2013-02-26T00:00:00"/>
    <s v="Gama"/>
    <x v="1"/>
    <s v="Centro"/>
    <n v="555"/>
    <x v="1"/>
  </r>
  <r>
    <d v="2013-02-26T00:00:00"/>
    <n v="11480"/>
    <d v="2013-02-26T00:00:00"/>
    <s v="Alfa"/>
    <x v="2"/>
    <s v="Tijuca"/>
    <n v="475"/>
    <x v="1"/>
  </r>
  <r>
    <d v="2013-02-26T00:00:00"/>
    <n v="11481"/>
    <d v="2013-02-26T00:00:00"/>
    <s v="Gama"/>
    <x v="3"/>
    <s v="Copacabana"/>
    <n v="375"/>
    <x v="1"/>
  </r>
  <r>
    <d v="2013-02-26T00:00:00"/>
    <n v="11482"/>
    <d v="2013-02-26T00:00:00"/>
    <s v="Gama"/>
    <x v="6"/>
    <s v="Tijuca"/>
    <n v="550"/>
    <x v="1"/>
  </r>
  <r>
    <d v="2013-02-26T00:00:00"/>
    <n v="11483"/>
    <d v="2013-02-26T00:00:00"/>
    <s v="Delta"/>
    <x v="5"/>
    <s v="Leblon"/>
    <n v="265"/>
    <x v="1"/>
  </r>
  <r>
    <d v="2013-02-26T00:00:00"/>
    <n v="11484"/>
    <d v="2013-02-26T00:00:00"/>
    <s v="Beta"/>
    <x v="0"/>
    <s v="Copacabana"/>
    <n v="275"/>
    <x v="1"/>
  </r>
  <r>
    <d v="2013-02-26T00:00:00"/>
    <n v="11485"/>
    <d v="2013-02-26T00:00:00"/>
    <s v="Beta"/>
    <x v="5"/>
    <s v="Vila Isabel"/>
    <n v="150"/>
    <x v="1"/>
  </r>
  <r>
    <d v="2013-02-26T00:00:00"/>
    <n v="11486"/>
    <d v="2013-02-26T00:00:00"/>
    <s v="Delta"/>
    <x v="5"/>
    <s v="Copacabana"/>
    <n v="105"/>
    <x v="1"/>
  </r>
  <r>
    <d v="2013-02-26T00:00:00"/>
    <n v="11487"/>
    <d v="2013-02-26T00:00:00"/>
    <s v="Beta"/>
    <x v="6"/>
    <s v="Copacabana"/>
    <n v="150"/>
    <x v="1"/>
  </r>
  <r>
    <d v="2013-02-26T00:00:00"/>
    <n v="11488"/>
    <d v="2013-02-26T00:00:00"/>
    <s v="Omega"/>
    <x v="0"/>
    <s v="Madureira"/>
    <n v="210"/>
    <x v="1"/>
  </r>
  <r>
    <d v="2013-02-26T00:00:00"/>
    <n v="11489"/>
    <d v="2013-02-26T00:00:00"/>
    <s v="Beta"/>
    <x v="1"/>
    <s v="Leblon"/>
    <n v="150"/>
    <x v="1"/>
  </r>
  <r>
    <d v="2013-02-26T00:00:00"/>
    <n v="11490"/>
    <d v="2013-02-26T00:00:00"/>
    <s v="Gama"/>
    <x v="3"/>
    <s v="Tijuca"/>
    <n v="200"/>
    <x v="1"/>
  </r>
  <r>
    <d v="2013-02-26T00:00:00"/>
    <n v="11491"/>
    <d v="2013-02-26T00:00:00"/>
    <s v="Omega"/>
    <x v="0"/>
    <s v="Meier"/>
    <n v="85"/>
    <x v="1"/>
  </r>
  <r>
    <d v="2013-02-26T00:00:00"/>
    <n v="11492"/>
    <d v="2013-02-26T00:00:00"/>
    <s v="Alfa"/>
    <x v="6"/>
    <s v="Tijuca"/>
    <n v="175"/>
    <x v="1"/>
  </r>
  <r>
    <d v="2013-02-26T00:00:00"/>
    <n v="11493"/>
    <d v="2013-02-26T00:00:00"/>
    <s v="Delta"/>
    <x v="5"/>
    <s v="Centro"/>
    <n v="270"/>
    <x v="1"/>
  </r>
  <r>
    <d v="2013-02-26T00:00:00"/>
    <n v="11494"/>
    <d v="2013-02-26T00:00:00"/>
    <s v="Delta"/>
    <x v="5"/>
    <s v="Leblon"/>
    <n v="105"/>
    <x v="1"/>
  </r>
  <r>
    <d v="2013-02-26T00:00:00"/>
    <n v="11495"/>
    <d v="2013-02-26T00:00:00"/>
    <s v="Delta"/>
    <x v="3"/>
    <s v="Tijuca"/>
    <n v="105"/>
    <x v="1"/>
  </r>
  <r>
    <d v="2013-02-26T00:00:00"/>
    <n v="11496"/>
    <d v="2013-02-26T00:00:00"/>
    <s v="Omega"/>
    <x v="1"/>
    <s v="Campo Grande"/>
    <n v="100"/>
    <x v="1"/>
  </r>
  <r>
    <d v="2013-02-26T00:00:00"/>
    <n v="11497"/>
    <d v="2013-02-26T00:00:00"/>
    <s v="Beta"/>
    <x v="5"/>
    <s v="Meier"/>
    <n v="400"/>
    <x v="1"/>
  </r>
  <r>
    <d v="2013-02-26T00:00:00"/>
    <n v="11498"/>
    <d v="2013-02-26T00:00:00"/>
    <s v="Alfa"/>
    <x v="3"/>
    <s v="Ipanema"/>
    <n v="475"/>
    <x v="1"/>
  </r>
  <r>
    <d v="2013-02-26T00:00:00"/>
    <n v="11499"/>
    <d v="2013-02-26T00:00:00"/>
    <s v="Alfa"/>
    <x v="0"/>
    <s v="Centro"/>
    <n v="330"/>
    <x v="1"/>
  </r>
  <r>
    <d v="2013-02-26T00:00:00"/>
    <n v="11500"/>
    <d v="2013-02-26T00:00:00"/>
    <s v="Omega"/>
    <x v="3"/>
    <s v="Centro"/>
    <n v="90"/>
    <x v="1"/>
  </r>
  <r>
    <d v="2013-02-26T00:00:00"/>
    <n v="11501"/>
    <d v="2013-02-26T00:00:00"/>
    <s v="Alfa"/>
    <x v="5"/>
    <s v="Ipanema"/>
    <n v="475"/>
    <x v="1"/>
  </r>
  <r>
    <d v="2013-02-26T00:00:00"/>
    <n v="11502"/>
    <d v="2013-02-26T00:00:00"/>
    <s v="Omega"/>
    <x v="6"/>
    <s v="Tijuca"/>
    <n v="145"/>
    <x v="1"/>
  </r>
  <r>
    <d v="2013-02-26T00:00:00"/>
    <n v="11503"/>
    <d v="2013-02-26T00:00:00"/>
    <s v="Delta"/>
    <x v="2"/>
    <s v="Ipanema"/>
    <n v="105"/>
    <x v="1"/>
  </r>
  <r>
    <d v="2013-02-26T00:00:00"/>
    <n v="11504"/>
    <d v="2013-02-26T00:00:00"/>
    <s v="Alfa"/>
    <x v="2"/>
    <s v="Madureira"/>
    <n v="330"/>
    <x v="1"/>
  </r>
  <r>
    <d v="2013-02-26T00:00:00"/>
    <n v="11505"/>
    <d v="2013-02-26T00:00:00"/>
    <s v="Beta"/>
    <x v="2"/>
    <s v="Ipanema"/>
    <n v="400"/>
    <x v="1"/>
  </r>
  <r>
    <d v="2013-02-26T00:00:00"/>
    <n v="11506"/>
    <d v="2013-02-26T00:00:00"/>
    <s v="Gama"/>
    <x v="0"/>
    <s v="Madureira"/>
    <n v="205"/>
    <x v="1"/>
  </r>
  <r>
    <d v="2013-02-26T00:00:00"/>
    <n v="11507"/>
    <d v="2013-02-26T00:00:00"/>
    <s v="Delta"/>
    <x v="6"/>
    <s v="Centro"/>
    <n v="110"/>
    <x v="1"/>
  </r>
  <r>
    <d v="2013-02-26T00:00:00"/>
    <n v="11508"/>
    <d v="2013-02-26T00:00:00"/>
    <s v="Alfa"/>
    <x v="3"/>
    <s v="Madureira"/>
    <n v="180"/>
    <x v="1"/>
  </r>
  <r>
    <d v="2013-02-26T00:00:00"/>
    <n v="11509"/>
    <d v="2013-02-26T00:00:00"/>
    <s v="Beta"/>
    <x v="0"/>
    <s v="Campo Grande"/>
    <n v="290"/>
    <x v="1"/>
  </r>
  <r>
    <d v="2013-02-26T00:00:00"/>
    <n v="11510"/>
    <d v="2013-02-26T00:00:00"/>
    <s v="Gama"/>
    <x v="4"/>
    <s v="Madureira"/>
    <n v="555"/>
    <x v="1"/>
  </r>
  <r>
    <d v="2013-02-26T00:00:00"/>
    <n v="11511"/>
    <d v="2013-02-26T00:00:00"/>
    <s v="Gama"/>
    <x v="5"/>
    <s v="Copacabana"/>
    <n v="375"/>
    <x v="1"/>
  </r>
  <r>
    <d v="2013-02-26T00:00:00"/>
    <n v="11512"/>
    <d v="2013-02-26T00:00:00"/>
    <s v="Gama"/>
    <x v="2"/>
    <s v="Centro"/>
    <n v="555"/>
    <x v="1"/>
  </r>
  <r>
    <d v="2013-02-27T00:00:00"/>
    <n v="11513"/>
    <d v="2013-02-27T00:00:00"/>
    <s v="Beta"/>
    <x v="5"/>
    <s v="Grajaú"/>
    <n v="400"/>
    <x v="1"/>
  </r>
  <r>
    <d v="2013-02-27T00:00:00"/>
    <n v="11514"/>
    <d v="2013-02-27T00:00:00"/>
    <s v="Gama"/>
    <x v="4"/>
    <s v="Grajaú"/>
    <n v="550"/>
    <x v="1"/>
  </r>
  <r>
    <d v="2013-02-27T00:00:00"/>
    <n v="11515"/>
    <d v="2013-02-27T00:00:00"/>
    <s v="Omega"/>
    <x v="4"/>
    <s v="Meier"/>
    <n v="145"/>
    <x v="1"/>
  </r>
  <r>
    <d v="2013-02-27T00:00:00"/>
    <n v="11516"/>
    <d v="2013-02-27T00:00:00"/>
    <s v="Delta"/>
    <x v="0"/>
    <s v="Centro"/>
    <n v="270"/>
    <x v="1"/>
  </r>
  <r>
    <d v="2013-02-27T00:00:00"/>
    <n v="11517"/>
    <d v="2013-02-27T00:00:00"/>
    <s v="Omega"/>
    <x v="2"/>
    <s v="Grajaú"/>
    <n v="205"/>
    <x v="1"/>
  </r>
  <r>
    <d v="2013-02-27T00:00:00"/>
    <n v="11518"/>
    <d v="2013-02-27T00:00:00"/>
    <s v="Beta"/>
    <x v="5"/>
    <s v="Madureira"/>
    <n v="155"/>
    <x v="1"/>
  </r>
  <r>
    <d v="2013-02-27T00:00:00"/>
    <n v="11519"/>
    <d v="2013-02-27T00:00:00"/>
    <s v="Delta"/>
    <x v="3"/>
    <s v="Madureira"/>
    <n v="110"/>
    <x v="1"/>
  </r>
  <r>
    <d v="2013-02-27T00:00:00"/>
    <n v="11520"/>
    <d v="2013-02-27T00:00:00"/>
    <s v="Delta"/>
    <x v="3"/>
    <s v="Grajaú"/>
    <n v="105"/>
    <x v="1"/>
  </r>
  <r>
    <d v="2013-02-27T00:00:00"/>
    <n v="11521"/>
    <d v="2013-02-27T00:00:00"/>
    <s v="Alfa"/>
    <x v="4"/>
    <s v="Grajaú"/>
    <n v="475"/>
    <x v="1"/>
  </r>
  <r>
    <d v="2013-02-27T00:00:00"/>
    <n v="11522"/>
    <d v="2013-02-27T00:00:00"/>
    <s v="Delta"/>
    <x v="3"/>
    <s v="Grajaú"/>
    <n v="265"/>
    <x v="1"/>
  </r>
  <r>
    <d v="2013-02-27T00:00:00"/>
    <n v="11523"/>
    <d v="2013-02-27T00:00:00"/>
    <s v="Beta"/>
    <x v="1"/>
    <s v="Tijuca"/>
    <n v="150"/>
    <x v="1"/>
  </r>
  <r>
    <d v="2013-02-27T00:00:00"/>
    <n v="11524"/>
    <d v="2013-02-27T00:00:00"/>
    <s v="Gama"/>
    <x v="2"/>
    <s v="Meier"/>
    <n v="550"/>
    <x v="1"/>
  </r>
  <r>
    <d v="2013-02-27T00:00:00"/>
    <n v="11525"/>
    <d v="2013-02-27T00:00:00"/>
    <s v="Alfa"/>
    <x v="2"/>
    <s v="Vila Isabel"/>
    <n v="175"/>
    <x v="1"/>
  </r>
  <r>
    <d v="2013-02-27T00:00:00"/>
    <n v="11526"/>
    <d v="2013-02-27T00:00:00"/>
    <s v="Alfa"/>
    <x v="4"/>
    <s v="Madureira"/>
    <n v="180"/>
    <x v="1"/>
  </r>
  <r>
    <d v="2013-02-27T00:00:00"/>
    <n v="11527"/>
    <d v="2013-02-27T00:00:00"/>
    <s v="Delta"/>
    <x v="4"/>
    <s v="Meier"/>
    <n v="105"/>
    <x v="1"/>
  </r>
  <r>
    <d v="2013-02-27T00:00:00"/>
    <n v="11528"/>
    <d v="2013-02-27T00:00:00"/>
    <s v="Gama"/>
    <x v="6"/>
    <s v="Vila Isabel"/>
    <n v="375"/>
    <x v="1"/>
  </r>
  <r>
    <d v="2013-02-27T00:00:00"/>
    <n v="11529"/>
    <d v="2013-02-27T00:00:00"/>
    <s v="Delta"/>
    <x v="0"/>
    <s v="Meier"/>
    <n v="185"/>
    <x v="1"/>
  </r>
  <r>
    <d v="2013-02-27T00:00:00"/>
    <n v="11530"/>
    <d v="2013-02-27T00:00:00"/>
    <s v="Delta"/>
    <x v="2"/>
    <s v="Meier"/>
    <n v="265"/>
    <x v="1"/>
  </r>
  <r>
    <d v="2013-02-27T00:00:00"/>
    <n v="11531"/>
    <d v="2013-02-27T00:00:00"/>
    <s v="Gama"/>
    <x v="1"/>
    <s v="Vila Isabel"/>
    <n v="375"/>
    <x v="1"/>
  </r>
  <r>
    <d v="2013-02-27T00:00:00"/>
    <n v="11532"/>
    <d v="2013-02-27T00:00:00"/>
    <s v="Alfa"/>
    <x v="5"/>
    <s v="Campo Grande"/>
    <n v="490"/>
    <x v="1"/>
  </r>
  <r>
    <d v="2013-02-27T00:00:00"/>
    <n v="11533"/>
    <d v="2013-02-27T00:00:00"/>
    <s v="Beta"/>
    <x v="1"/>
    <s v="Madureira"/>
    <n v="155"/>
    <x v="1"/>
  </r>
  <r>
    <d v="2013-02-27T00:00:00"/>
    <n v="11534"/>
    <d v="2013-02-27T00:00:00"/>
    <s v="Omega"/>
    <x v="4"/>
    <s v="Meier"/>
    <n v="85"/>
    <x v="1"/>
  </r>
  <r>
    <d v="2013-02-27T00:00:00"/>
    <n v="11535"/>
    <d v="2013-02-27T00:00:00"/>
    <s v="Beta"/>
    <x v="5"/>
    <s v="Copacabana"/>
    <n v="275"/>
    <x v="1"/>
  </r>
  <r>
    <d v="2013-02-27T00:00:00"/>
    <n v="11536"/>
    <d v="2013-02-27T00:00:00"/>
    <s v="Beta"/>
    <x v="6"/>
    <s v="Vila Isabel"/>
    <n v="275"/>
    <x v="1"/>
  </r>
  <r>
    <d v="2013-02-27T00:00:00"/>
    <n v="11537"/>
    <d v="2013-02-27T00:00:00"/>
    <s v="Alfa"/>
    <x v="2"/>
    <s v="Centro"/>
    <n v="480"/>
    <x v="1"/>
  </r>
  <r>
    <d v="2013-02-27T00:00:00"/>
    <n v="11538"/>
    <d v="2013-02-27T00:00:00"/>
    <s v="Alfa"/>
    <x v="2"/>
    <s v="Ipanema"/>
    <n v="175"/>
    <x v="1"/>
  </r>
  <r>
    <d v="2013-02-27T00:00:00"/>
    <n v="11539"/>
    <d v="2013-02-27T00:00:00"/>
    <s v="Omega"/>
    <x v="0"/>
    <s v="Centro"/>
    <n v="90"/>
    <x v="1"/>
  </r>
  <r>
    <d v="2013-02-28T00:00:00"/>
    <n v="11540"/>
    <d v="2013-02-28T00:00:00"/>
    <s v="Beta"/>
    <x v="1"/>
    <s v="Grajaú"/>
    <n v="400"/>
    <x v="1"/>
  </r>
  <r>
    <d v="2013-02-28T00:00:00"/>
    <n v="11541"/>
    <d v="2013-02-28T00:00:00"/>
    <s v="Omega"/>
    <x v="2"/>
    <s v="Leblon"/>
    <n v="205"/>
    <x v="1"/>
  </r>
  <r>
    <d v="2013-02-28T00:00:00"/>
    <n v="11542"/>
    <d v="2013-02-28T00:00:00"/>
    <s v="Gama"/>
    <x v="3"/>
    <s v="Grajaú"/>
    <n v="200"/>
    <x v="1"/>
  </r>
  <r>
    <d v="2013-02-28T00:00:00"/>
    <n v="11543"/>
    <d v="2013-02-28T00:00:00"/>
    <s v="Alfa"/>
    <x v="4"/>
    <s v="Meier"/>
    <n v="325"/>
    <x v="1"/>
  </r>
  <r>
    <d v="2013-02-28T00:00:00"/>
    <n v="11544"/>
    <d v="2013-02-28T00:00:00"/>
    <s v="Beta"/>
    <x v="2"/>
    <s v="Tijuca"/>
    <n v="400"/>
    <x v="1"/>
  </r>
  <r>
    <d v="2013-02-28T00:00:00"/>
    <n v="11545"/>
    <d v="2013-02-28T00:00:00"/>
    <s v="Alfa"/>
    <x v="4"/>
    <s v="Vila Isabel"/>
    <n v="175"/>
    <x v="1"/>
  </r>
  <r>
    <d v="2013-02-28T00:00:00"/>
    <n v="11546"/>
    <d v="2013-02-28T00:00:00"/>
    <s v="Alfa"/>
    <x v="1"/>
    <s v="Centro"/>
    <n v="330"/>
    <x v="1"/>
  </r>
  <r>
    <d v="2013-02-28T00:00:00"/>
    <n v="11547"/>
    <d v="2013-02-28T00:00:00"/>
    <s v="Omega"/>
    <x v="2"/>
    <s v="Leblon"/>
    <n v="205"/>
    <x v="1"/>
  </r>
  <r>
    <d v="2013-02-28T00:00:00"/>
    <n v="11548"/>
    <d v="2013-02-28T00:00:00"/>
    <s v="Omega"/>
    <x v="2"/>
    <s v="Vila Isabel"/>
    <n v="205"/>
    <x v="1"/>
  </r>
  <r>
    <d v="2013-02-28T00:00:00"/>
    <n v="11549"/>
    <d v="2013-02-28T00:00:00"/>
    <s v="Beta"/>
    <x v="5"/>
    <s v="Tijuca"/>
    <n v="150"/>
    <x v="1"/>
  </r>
  <r>
    <d v="2013-02-28T00:00:00"/>
    <n v="11550"/>
    <d v="2013-02-28T00:00:00"/>
    <s v="Gama"/>
    <x v="0"/>
    <s v="Campo Grande"/>
    <n v="390"/>
    <x v="1"/>
  </r>
  <r>
    <d v="2013-02-28T00:00:00"/>
    <n v="11551"/>
    <d v="2013-02-28T00:00:00"/>
    <s v="Delta"/>
    <x v="6"/>
    <s v="Leblon"/>
    <n v="265"/>
    <x v="1"/>
  </r>
  <r>
    <d v="2013-02-28T00:00:00"/>
    <n v="11552"/>
    <d v="2013-02-28T00:00:00"/>
    <s v="Beta"/>
    <x v="5"/>
    <s v="Centro"/>
    <n v="280"/>
    <x v="1"/>
  </r>
  <r>
    <d v="2013-02-28T00:00:00"/>
    <n v="11553"/>
    <d v="2013-02-28T00:00:00"/>
    <s v="Beta"/>
    <x v="2"/>
    <s v="Tijuca"/>
    <n v="150"/>
    <x v="1"/>
  </r>
  <r>
    <d v="2013-02-28T00:00:00"/>
    <n v="11554"/>
    <d v="2013-02-28T00:00:00"/>
    <s v="Delta"/>
    <x v="2"/>
    <s v="Meier"/>
    <n v="185"/>
    <x v="1"/>
  </r>
  <r>
    <d v="2013-02-28T00:00:00"/>
    <n v="11555"/>
    <d v="2013-02-28T00:00:00"/>
    <s v="Delta"/>
    <x v="2"/>
    <s v="Centro"/>
    <n v="110"/>
    <x v="1"/>
  </r>
  <r>
    <d v="2013-02-28T00:00:00"/>
    <n v="11556"/>
    <d v="2013-02-28T00:00:00"/>
    <s v="Alfa"/>
    <x v="3"/>
    <s v="Meier"/>
    <n v="325"/>
    <x v="1"/>
  </r>
  <r>
    <d v="2013-02-28T00:00:00"/>
    <n v="11557"/>
    <d v="2013-02-28T00:00:00"/>
    <s v="Gama"/>
    <x v="1"/>
    <s v="Vila Isabel"/>
    <n v="375"/>
    <x v="1"/>
  </r>
  <r>
    <d v="2013-02-28T00:00:00"/>
    <n v="11558"/>
    <d v="2013-02-28T00:00:00"/>
    <s v="Delta"/>
    <x v="3"/>
    <s v="Leblon"/>
    <n v="105"/>
    <x v="1"/>
  </r>
  <r>
    <d v="2013-02-28T00:00:00"/>
    <n v="11559"/>
    <d v="2013-02-28T00:00:00"/>
    <s v="Gama"/>
    <x v="1"/>
    <s v="Centro"/>
    <n v="555"/>
    <x v="1"/>
  </r>
  <r>
    <d v="2013-02-28T00:00:00"/>
    <n v="11560"/>
    <d v="2013-02-28T00:00:00"/>
    <s v="Alfa"/>
    <x v="1"/>
    <s v="Centro"/>
    <n v="180"/>
    <x v="1"/>
  </r>
  <r>
    <d v="2013-02-28T00:00:00"/>
    <n v="11561"/>
    <d v="2013-02-28T00:00:00"/>
    <s v="Omega"/>
    <x v="1"/>
    <s v="Campo Grande"/>
    <n v="160"/>
    <x v="1"/>
  </r>
  <r>
    <d v="2013-02-28T00:00:00"/>
    <n v="11562"/>
    <d v="2013-02-28T00:00:00"/>
    <s v="Omega"/>
    <x v="4"/>
    <s v="Campo Grande"/>
    <n v="160"/>
    <x v="1"/>
  </r>
  <r>
    <d v="2013-03-01T00:00:00"/>
    <n v="11563"/>
    <d v="2013-03-08T00:00:00"/>
    <s v="Beta"/>
    <x v="0"/>
    <s v="Copacabana"/>
    <n v="400"/>
    <x v="2"/>
  </r>
  <r>
    <d v="2013-03-01T00:00:00"/>
    <n v="11564"/>
    <d v="2013-03-08T00:00:00"/>
    <s v="Beta"/>
    <x v="2"/>
    <s v="Grajaú"/>
    <n v="150"/>
    <x v="2"/>
  </r>
  <r>
    <d v="2013-03-01T00:00:00"/>
    <n v="11565"/>
    <d v="2013-03-08T00:00:00"/>
    <s v="Omega"/>
    <x v="3"/>
    <s v="Grajaú"/>
    <n v="85"/>
    <x v="2"/>
  </r>
  <r>
    <d v="2013-03-01T00:00:00"/>
    <n v="11566"/>
    <d v="2013-03-08T00:00:00"/>
    <s v="Gama"/>
    <x v="6"/>
    <s v="Grajaú"/>
    <n v="200"/>
    <x v="2"/>
  </r>
  <r>
    <d v="2013-03-01T00:00:00"/>
    <n v="11567"/>
    <d v="2013-03-08T00:00:00"/>
    <s v="Alfa"/>
    <x v="0"/>
    <s v="Ipanema"/>
    <n v="175"/>
    <x v="2"/>
  </r>
  <r>
    <d v="2013-03-01T00:00:00"/>
    <n v="11568"/>
    <d v="2013-03-08T00:00:00"/>
    <s v="Delta"/>
    <x v="2"/>
    <s v="Ipanema"/>
    <n v="105"/>
    <x v="2"/>
  </r>
  <r>
    <d v="2013-03-01T00:00:00"/>
    <n v="11569"/>
    <d v="2013-03-08T00:00:00"/>
    <s v="Beta"/>
    <x v="4"/>
    <s v="Leblon"/>
    <n v="400"/>
    <x v="2"/>
  </r>
  <r>
    <d v="2013-03-01T00:00:00"/>
    <n v="11570"/>
    <d v="2013-03-08T00:00:00"/>
    <s v="Alfa"/>
    <x v="4"/>
    <s v="Copacabana"/>
    <n v="475"/>
    <x v="2"/>
  </r>
  <r>
    <d v="2013-03-01T00:00:00"/>
    <n v="11571"/>
    <d v="2013-03-08T00:00:00"/>
    <s v="Omega"/>
    <x v="2"/>
    <s v="Ipanema"/>
    <n v="85"/>
    <x v="2"/>
  </r>
  <r>
    <d v="2013-03-01T00:00:00"/>
    <n v="11572"/>
    <d v="2013-03-08T00:00:00"/>
    <s v="Delta"/>
    <x v="3"/>
    <s v="Ipanema"/>
    <n v="185"/>
    <x v="2"/>
  </r>
  <r>
    <d v="2013-03-01T00:00:00"/>
    <n v="11573"/>
    <d v="2013-03-08T00:00:00"/>
    <s v="Alfa"/>
    <x v="3"/>
    <s v="Tijuca"/>
    <n v="325"/>
    <x v="2"/>
  </r>
  <r>
    <d v="2013-03-01T00:00:00"/>
    <n v="11574"/>
    <d v="2013-03-08T00:00:00"/>
    <s v="Alfa"/>
    <x v="2"/>
    <s v="Leblon"/>
    <n v="325"/>
    <x v="2"/>
  </r>
  <r>
    <d v="2013-03-01T00:00:00"/>
    <n v="11575"/>
    <d v="2013-03-08T00:00:00"/>
    <s v="Gama"/>
    <x v="5"/>
    <s v="Vila Isabel"/>
    <n v="375"/>
    <x v="2"/>
  </r>
  <r>
    <d v="2013-03-01T00:00:00"/>
    <n v="11576"/>
    <d v="2013-03-08T00:00:00"/>
    <s v="Omega"/>
    <x v="1"/>
    <s v="Vila Isabel"/>
    <n v="85"/>
    <x v="2"/>
  </r>
  <r>
    <d v="2013-03-01T00:00:00"/>
    <n v="11577"/>
    <d v="2013-03-08T00:00:00"/>
    <s v="Beta"/>
    <x v="5"/>
    <s v="Vila Isabel"/>
    <n v="150"/>
    <x v="2"/>
  </r>
  <r>
    <d v="2013-03-01T00:00:00"/>
    <n v="11578"/>
    <d v="2013-03-08T00:00:00"/>
    <s v="Alfa"/>
    <x v="0"/>
    <s v="Ipanema"/>
    <n v="325"/>
    <x v="2"/>
  </r>
  <r>
    <d v="2013-03-01T00:00:00"/>
    <n v="11579"/>
    <d v="2013-03-08T00:00:00"/>
    <s v="Alfa"/>
    <x v="1"/>
    <s v="Centro"/>
    <n v="480"/>
    <x v="2"/>
  </r>
  <r>
    <d v="2013-03-01T00:00:00"/>
    <n v="11580"/>
    <d v="2013-03-08T00:00:00"/>
    <s v="Beta"/>
    <x v="4"/>
    <s v="Centro"/>
    <n v="155"/>
    <x v="2"/>
  </r>
  <r>
    <d v="2013-03-01T00:00:00"/>
    <n v="11581"/>
    <d v="2013-03-08T00:00:00"/>
    <s v="Delta"/>
    <x v="4"/>
    <s v="Copacabana"/>
    <n v="185"/>
    <x v="2"/>
  </r>
  <r>
    <d v="2013-03-01T00:00:00"/>
    <n v="11582"/>
    <d v="2013-03-08T00:00:00"/>
    <s v="Omega"/>
    <x v="6"/>
    <s v="Meier"/>
    <n v="205"/>
    <x v="2"/>
  </r>
  <r>
    <d v="2013-03-01T00:00:00"/>
    <n v="11583"/>
    <d v="2013-03-08T00:00:00"/>
    <s v="Omega"/>
    <x v="3"/>
    <s v="Grajaú"/>
    <n v="145"/>
    <x v="2"/>
  </r>
  <r>
    <d v="2013-03-01T00:00:00"/>
    <n v="11584"/>
    <d v="2013-03-08T00:00:00"/>
    <s v="Gama"/>
    <x v="6"/>
    <s v="Vila Isabel"/>
    <n v="200"/>
    <x v="2"/>
  </r>
  <r>
    <d v="2013-03-01T00:00:00"/>
    <n v="11585"/>
    <d v="2013-03-08T00:00:00"/>
    <s v="Delta"/>
    <x v="4"/>
    <s v="Ipanema"/>
    <n v="185"/>
    <x v="2"/>
  </r>
  <r>
    <d v="2013-03-01T00:00:00"/>
    <n v="11586"/>
    <d v="2013-03-08T00:00:00"/>
    <s v="Delta"/>
    <x v="4"/>
    <s v="Copacabana"/>
    <n v="185"/>
    <x v="2"/>
  </r>
  <r>
    <d v="2013-03-01T00:00:00"/>
    <n v="11587"/>
    <d v="2013-03-08T00:00:00"/>
    <s v="Omega"/>
    <x v="6"/>
    <s v="Vila Isabel"/>
    <n v="85"/>
    <x v="2"/>
  </r>
  <r>
    <d v="2013-03-01T00:00:00"/>
    <n v="11588"/>
    <d v="2013-03-08T00:00:00"/>
    <s v="Omega"/>
    <x v="1"/>
    <s v="Vila Isabel"/>
    <n v="85"/>
    <x v="2"/>
  </r>
  <r>
    <d v="2013-03-01T00:00:00"/>
    <n v="11589"/>
    <d v="2013-03-08T00:00:00"/>
    <s v="Delta"/>
    <x v="5"/>
    <s v="Ipanema"/>
    <n v="105"/>
    <x v="2"/>
  </r>
  <r>
    <d v="2013-03-01T00:00:00"/>
    <n v="11590"/>
    <d v="2013-03-08T00:00:00"/>
    <s v="Alfa"/>
    <x v="1"/>
    <s v="Meier"/>
    <n v="325"/>
    <x v="2"/>
  </r>
  <r>
    <d v="2013-03-01T00:00:00"/>
    <n v="11591"/>
    <d v="2013-03-08T00:00:00"/>
    <s v="Delta"/>
    <x v="6"/>
    <s v="Tijuca"/>
    <n v="105"/>
    <x v="2"/>
  </r>
  <r>
    <d v="2013-03-01T00:00:00"/>
    <n v="11592"/>
    <d v="2013-03-08T00:00:00"/>
    <s v="Omega"/>
    <x v="2"/>
    <s v="Madureira"/>
    <n v="150"/>
    <x v="2"/>
  </r>
  <r>
    <d v="2013-03-02T00:00:00"/>
    <n v="11593"/>
    <d v="2013-03-03T00:00:00"/>
    <s v="Alfa"/>
    <x v="1"/>
    <s v="Meier"/>
    <n v="325"/>
    <x v="2"/>
  </r>
  <r>
    <d v="2013-03-02T00:00:00"/>
    <n v="11594"/>
    <d v="2013-03-03T00:00:00"/>
    <s v="Delta"/>
    <x v="6"/>
    <s v="Meier"/>
    <n v="185"/>
    <x v="2"/>
  </r>
  <r>
    <d v="2013-03-02T00:00:00"/>
    <n v="11595"/>
    <d v="2013-03-03T00:00:00"/>
    <s v="Beta"/>
    <x v="6"/>
    <s v="Ipanema"/>
    <n v="400"/>
    <x v="2"/>
  </r>
  <r>
    <d v="2013-03-02T00:00:00"/>
    <n v="11596"/>
    <d v="2013-03-03T00:00:00"/>
    <s v="Delta"/>
    <x v="4"/>
    <s v="Ipanema"/>
    <n v="185"/>
    <x v="2"/>
  </r>
  <r>
    <d v="2013-03-02T00:00:00"/>
    <n v="11597"/>
    <d v="2013-03-03T00:00:00"/>
    <s v="Beta"/>
    <x v="0"/>
    <s v="Meier"/>
    <n v="275"/>
    <x v="2"/>
  </r>
  <r>
    <d v="2013-03-02T00:00:00"/>
    <n v="11598"/>
    <d v="2013-03-03T00:00:00"/>
    <s v="Beta"/>
    <x v="1"/>
    <s v="Vila Isabel"/>
    <n v="150"/>
    <x v="2"/>
  </r>
  <r>
    <d v="2013-03-02T00:00:00"/>
    <n v="11599"/>
    <d v="2013-03-03T00:00:00"/>
    <s v="Omega"/>
    <x v="2"/>
    <s v="Ipanema"/>
    <n v="85"/>
    <x v="2"/>
  </r>
  <r>
    <d v="2013-03-02T00:00:00"/>
    <n v="11600"/>
    <d v="2013-03-03T00:00:00"/>
    <s v="Delta"/>
    <x v="2"/>
    <s v="Centro"/>
    <n v="190"/>
    <x v="2"/>
  </r>
  <r>
    <d v="2013-03-02T00:00:00"/>
    <n v="11601"/>
    <d v="2013-03-03T00:00:00"/>
    <s v="Gama"/>
    <x v="3"/>
    <s v="Vila Isabel"/>
    <n v="375"/>
    <x v="2"/>
  </r>
  <r>
    <d v="2013-03-02T00:00:00"/>
    <n v="11602"/>
    <d v="2013-03-03T00:00:00"/>
    <s v="Omega"/>
    <x v="3"/>
    <s v="Tijuca"/>
    <n v="145"/>
    <x v="2"/>
  </r>
  <r>
    <d v="2013-03-02T00:00:00"/>
    <n v="11603"/>
    <d v="2013-03-03T00:00:00"/>
    <s v="Delta"/>
    <x v="1"/>
    <s v="Campo Grande"/>
    <n v="120"/>
    <x v="2"/>
  </r>
  <r>
    <d v="2013-03-02T00:00:00"/>
    <n v="11604"/>
    <d v="2013-03-03T00:00:00"/>
    <s v="Omega"/>
    <x v="4"/>
    <s v="Grajaú"/>
    <n v="205"/>
    <x v="2"/>
  </r>
  <r>
    <d v="2013-03-02T00:00:00"/>
    <n v="11605"/>
    <d v="2013-03-03T00:00:00"/>
    <s v="Alfa"/>
    <x v="5"/>
    <s v="Tijuca"/>
    <n v="175"/>
    <x v="2"/>
  </r>
  <r>
    <d v="2013-03-02T00:00:00"/>
    <n v="11606"/>
    <d v="2013-03-03T00:00:00"/>
    <s v="Alfa"/>
    <x v="0"/>
    <s v="Vila Isabel"/>
    <n v="325"/>
    <x v="2"/>
  </r>
  <r>
    <d v="2013-03-02T00:00:00"/>
    <n v="11607"/>
    <d v="2013-03-03T00:00:00"/>
    <s v="Omega"/>
    <x v="4"/>
    <s v="Ipanema"/>
    <n v="205"/>
    <x v="2"/>
  </r>
  <r>
    <d v="2013-03-02T00:00:00"/>
    <n v="11608"/>
    <d v="2013-03-03T00:00:00"/>
    <s v="Alfa"/>
    <x v="4"/>
    <s v="Campo Grande"/>
    <n v="490"/>
    <x v="2"/>
  </r>
  <r>
    <d v="2013-03-02T00:00:00"/>
    <n v="11609"/>
    <d v="2013-03-03T00:00:00"/>
    <s v="Beta"/>
    <x v="3"/>
    <s v="Centro"/>
    <n v="405"/>
    <x v="2"/>
  </r>
  <r>
    <d v="2013-03-02T00:00:00"/>
    <n v="11610"/>
    <d v="2013-03-03T00:00:00"/>
    <s v="Gama"/>
    <x v="6"/>
    <s v="Madureira"/>
    <n v="555"/>
    <x v="2"/>
  </r>
  <r>
    <d v="2013-03-02T00:00:00"/>
    <n v="11611"/>
    <d v="2013-03-03T00:00:00"/>
    <s v="Delta"/>
    <x v="3"/>
    <s v="Meier"/>
    <n v="185"/>
    <x v="2"/>
  </r>
  <r>
    <d v="2013-03-02T00:00:00"/>
    <n v="11612"/>
    <d v="2013-03-03T00:00:00"/>
    <s v="Omega"/>
    <x v="6"/>
    <s v="Madureira"/>
    <n v="90"/>
    <x v="2"/>
  </r>
  <r>
    <d v="2013-03-02T00:00:00"/>
    <n v="11613"/>
    <d v="2013-03-03T00:00:00"/>
    <s v="Omega"/>
    <x v="5"/>
    <s v="Madureira"/>
    <n v="90"/>
    <x v="2"/>
  </r>
  <r>
    <d v="2013-03-02T00:00:00"/>
    <n v="11614"/>
    <d v="2013-03-03T00:00:00"/>
    <s v="Beta"/>
    <x v="2"/>
    <s v="Campo Grande"/>
    <n v="290"/>
    <x v="2"/>
  </r>
  <r>
    <d v="2013-03-02T00:00:00"/>
    <n v="11615"/>
    <d v="2013-03-03T00:00:00"/>
    <s v="Omega"/>
    <x v="3"/>
    <s v="Tijuca"/>
    <n v="85"/>
    <x v="2"/>
  </r>
  <r>
    <d v="2013-03-02T00:00:00"/>
    <n v="11616"/>
    <d v="2013-03-03T00:00:00"/>
    <s v="Alfa"/>
    <x v="6"/>
    <s v="Vila Isabel"/>
    <n v="325"/>
    <x v="2"/>
  </r>
  <r>
    <d v="2013-03-02T00:00:00"/>
    <n v="11617"/>
    <d v="2013-03-03T00:00:00"/>
    <s v="Beta"/>
    <x v="0"/>
    <s v="Copacabana"/>
    <n v="275"/>
    <x v="2"/>
  </r>
  <r>
    <d v="2013-03-02T00:00:00"/>
    <n v="11618"/>
    <d v="2013-03-03T00:00:00"/>
    <s v="Alfa"/>
    <x v="1"/>
    <s v="Centro"/>
    <n v="480"/>
    <x v="2"/>
  </r>
  <r>
    <d v="2013-03-02T00:00:00"/>
    <n v="11619"/>
    <d v="2013-03-03T00:00:00"/>
    <s v="Beta"/>
    <x v="4"/>
    <s v="Madureira"/>
    <n v="280"/>
    <x v="2"/>
  </r>
  <r>
    <d v="2013-03-03T00:00:00"/>
    <n v="11620"/>
    <d v="2013-03-03T00:00:00"/>
    <s v="Delta"/>
    <x v="6"/>
    <s v="Tijuca"/>
    <n v="265"/>
    <x v="2"/>
  </r>
  <r>
    <d v="2013-03-03T00:00:00"/>
    <n v="11621"/>
    <d v="2013-03-03T00:00:00"/>
    <s v="Beta"/>
    <x v="3"/>
    <s v="Centro"/>
    <n v="155"/>
    <x v="2"/>
  </r>
  <r>
    <d v="2013-03-03T00:00:00"/>
    <n v="11622"/>
    <d v="2013-03-03T00:00:00"/>
    <s v="Alfa"/>
    <x v="3"/>
    <s v="Tijuca"/>
    <n v="175"/>
    <x v="2"/>
  </r>
  <r>
    <d v="2013-03-03T00:00:00"/>
    <n v="11623"/>
    <d v="2013-03-03T00:00:00"/>
    <s v="Gama"/>
    <x v="0"/>
    <s v="Centro"/>
    <n v="380"/>
    <x v="2"/>
  </r>
  <r>
    <d v="2013-03-03T00:00:00"/>
    <n v="11624"/>
    <d v="2013-03-03T00:00:00"/>
    <s v="Alfa"/>
    <x v="1"/>
    <s v="Tijuca"/>
    <n v="325"/>
    <x v="2"/>
  </r>
  <r>
    <d v="2013-03-03T00:00:00"/>
    <n v="11625"/>
    <d v="2013-03-03T00:00:00"/>
    <s v="Delta"/>
    <x v="1"/>
    <s v="Centro"/>
    <n v="190"/>
    <x v="2"/>
  </r>
  <r>
    <d v="2013-03-03T00:00:00"/>
    <n v="11626"/>
    <d v="2013-03-03T00:00:00"/>
    <s v="Gama"/>
    <x v="5"/>
    <s v="Meier"/>
    <n v="375"/>
    <x v="2"/>
  </r>
  <r>
    <d v="2013-03-03T00:00:00"/>
    <n v="11627"/>
    <d v="2013-03-03T00:00:00"/>
    <s v="Omega"/>
    <x v="0"/>
    <s v="Copacabana"/>
    <n v="205"/>
    <x v="2"/>
  </r>
  <r>
    <d v="2013-03-03T00:00:00"/>
    <n v="11628"/>
    <d v="2013-03-03T00:00:00"/>
    <s v="Alfa"/>
    <x v="5"/>
    <s v="Ipanema"/>
    <n v="475"/>
    <x v="2"/>
  </r>
  <r>
    <d v="2013-03-03T00:00:00"/>
    <n v="11629"/>
    <d v="2013-03-03T00:00:00"/>
    <s v="Delta"/>
    <x v="5"/>
    <s v="Copacabana"/>
    <n v="185"/>
    <x v="2"/>
  </r>
  <r>
    <d v="2013-03-03T00:00:00"/>
    <n v="11630"/>
    <d v="2013-03-03T00:00:00"/>
    <s v="Delta"/>
    <x v="5"/>
    <s v="Vila Isabel"/>
    <n v="105"/>
    <x v="2"/>
  </r>
  <r>
    <d v="2013-03-03T00:00:00"/>
    <n v="11631"/>
    <d v="2013-03-03T00:00:00"/>
    <s v="Beta"/>
    <x v="5"/>
    <s v="Leblon"/>
    <n v="400"/>
    <x v="2"/>
  </r>
  <r>
    <d v="2013-03-03T00:00:00"/>
    <n v="11632"/>
    <d v="2013-03-03T00:00:00"/>
    <s v="Omega"/>
    <x v="2"/>
    <s v="Tijuca"/>
    <n v="205"/>
    <x v="2"/>
  </r>
  <r>
    <d v="2013-03-03T00:00:00"/>
    <n v="11633"/>
    <d v="2013-03-03T00:00:00"/>
    <s v="Beta"/>
    <x v="2"/>
    <s v="Meier"/>
    <n v="150"/>
    <x v="2"/>
  </r>
  <r>
    <d v="2013-03-03T00:00:00"/>
    <n v="11634"/>
    <d v="2013-03-03T00:00:00"/>
    <s v="Gama"/>
    <x v="2"/>
    <s v="Grajaú"/>
    <n v="200"/>
    <x v="2"/>
  </r>
  <r>
    <d v="2013-03-03T00:00:00"/>
    <n v="11635"/>
    <d v="2013-03-03T00:00:00"/>
    <s v="Alfa"/>
    <x v="3"/>
    <s v="Copacabana"/>
    <n v="325"/>
    <x v="2"/>
  </r>
  <r>
    <d v="2013-03-03T00:00:00"/>
    <n v="11636"/>
    <d v="2013-03-03T00:00:00"/>
    <s v="Beta"/>
    <x v="5"/>
    <s v="Leblon"/>
    <n v="150"/>
    <x v="2"/>
  </r>
  <r>
    <d v="2013-03-03T00:00:00"/>
    <n v="11637"/>
    <d v="2013-03-03T00:00:00"/>
    <s v="Beta"/>
    <x v="5"/>
    <s v="Centro"/>
    <n v="405"/>
    <x v="2"/>
  </r>
  <r>
    <d v="2013-03-03T00:00:00"/>
    <n v="11638"/>
    <d v="2013-03-03T00:00:00"/>
    <s v="Omega"/>
    <x v="5"/>
    <s v="Leblon"/>
    <n v="85"/>
    <x v="2"/>
  </r>
  <r>
    <d v="2013-03-03T00:00:00"/>
    <n v="11639"/>
    <d v="2013-03-03T00:00:00"/>
    <s v="Delta"/>
    <x v="4"/>
    <s v="Vila Isabel"/>
    <n v="105"/>
    <x v="2"/>
  </r>
  <r>
    <d v="2013-03-03T00:00:00"/>
    <n v="11640"/>
    <d v="2013-03-03T00:00:00"/>
    <s v="Alfa"/>
    <x v="1"/>
    <s v="Tijuca"/>
    <n v="325"/>
    <x v="2"/>
  </r>
  <r>
    <d v="2013-03-04T00:00:00"/>
    <n v="11641"/>
    <d v="2013-03-04T00:00:00"/>
    <s v="Omega"/>
    <x v="1"/>
    <s v="Copacabana"/>
    <n v="205"/>
    <x v="2"/>
  </r>
  <r>
    <d v="2013-03-04T00:00:00"/>
    <n v="11642"/>
    <d v="2013-03-04T00:00:00"/>
    <s v="Beta"/>
    <x v="6"/>
    <s v="Copacabana"/>
    <n v="400"/>
    <x v="2"/>
  </r>
  <r>
    <d v="2013-03-04T00:00:00"/>
    <n v="11643"/>
    <d v="2013-03-04T00:00:00"/>
    <s v="Beta"/>
    <x v="0"/>
    <s v="Campo Grande"/>
    <n v="165"/>
    <x v="2"/>
  </r>
  <r>
    <d v="2013-03-04T00:00:00"/>
    <n v="11644"/>
    <d v="2013-03-04T00:00:00"/>
    <s v="Beta"/>
    <x v="4"/>
    <s v="Madureira"/>
    <n v="155"/>
    <x v="2"/>
  </r>
  <r>
    <d v="2013-03-04T00:00:00"/>
    <n v="11645"/>
    <d v="2013-03-04T00:00:00"/>
    <s v="Gama"/>
    <x v="4"/>
    <s v="Leblon"/>
    <n v="550"/>
    <x v="2"/>
  </r>
  <r>
    <d v="2013-03-04T00:00:00"/>
    <n v="11646"/>
    <d v="2013-03-04T00:00:00"/>
    <s v="Beta"/>
    <x v="1"/>
    <s v="Ipanema"/>
    <n v="150"/>
    <x v="2"/>
  </r>
  <r>
    <d v="2013-03-04T00:00:00"/>
    <n v="11647"/>
    <d v="2013-03-04T00:00:00"/>
    <s v="Delta"/>
    <x v="2"/>
    <s v="Vila Isabel"/>
    <n v="185"/>
    <x v="2"/>
  </r>
  <r>
    <d v="2013-03-04T00:00:00"/>
    <n v="11648"/>
    <d v="2013-03-04T00:00:00"/>
    <s v="Delta"/>
    <x v="6"/>
    <s v="Madureira"/>
    <n v="110"/>
    <x v="2"/>
  </r>
  <r>
    <d v="2013-03-04T00:00:00"/>
    <n v="11649"/>
    <d v="2013-03-04T00:00:00"/>
    <s v="Gama"/>
    <x v="0"/>
    <s v="Copacabana"/>
    <n v="375"/>
    <x v="2"/>
  </r>
  <r>
    <d v="2013-03-04T00:00:00"/>
    <n v="11650"/>
    <d v="2013-03-04T00:00:00"/>
    <s v="Gama"/>
    <x v="2"/>
    <s v="Tijuca"/>
    <n v="550"/>
    <x v="2"/>
  </r>
  <r>
    <d v="2013-03-04T00:00:00"/>
    <n v="11651"/>
    <d v="2013-03-04T00:00:00"/>
    <s v="Beta"/>
    <x v="6"/>
    <s v="Centro"/>
    <n v="280"/>
    <x v="2"/>
  </r>
  <r>
    <d v="2013-03-04T00:00:00"/>
    <n v="11652"/>
    <d v="2013-03-04T00:00:00"/>
    <s v="Delta"/>
    <x v="3"/>
    <s v="Copacabana"/>
    <n v="185"/>
    <x v="2"/>
  </r>
  <r>
    <d v="2013-03-04T00:00:00"/>
    <n v="11653"/>
    <d v="2013-03-04T00:00:00"/>
    <s v="Gama"/>
    <x v="0"/>
    <s v="Grajaú"/>
    <n v="375"/>
    <x v="2"/>
  </r>
  <r>
    <d v="2013-03-04T00:00:00"/>
    <n v="11654"/>
    <d v="2013-03-04T00:00:00"/>
    <s v="Omega"/>
    <x v="2"/>
    <s v="Grajaú"/>
    <n v="145"/>
    <x v="2"/>
  </r>
  <r>
    <d v="2013-03-04T00:00:00"/>
    <n v="11655"/>
    <d v="2013-03-04T00:00:00"/>
    <s v="Omega"/>
    <x v="5"/>
    <s v="Madureira"/>
    <n v="150"/>
    <x v="2"/>
  </r>
  <r>
    <d v="2013-03-04T00:00:00"/>
    <n v="11656"/>
    <d v="2013-03-04T00:00:00"/>
    <s v="Beta"/>
    <x v="1"/>
    <s v="Campo Grande"/>
    <n v="415"/>
    <x v="2"/>
  </r>
  <r>
    <d v="2013-03-04T00:00:00"/>
    <n v="11657"/>
    <d v="2013-03-04T00:00:00"/>
    <s v="Omega"/>
    <x v="4"/>
    <s v="Centro"/>
    <n v="210"/>
    <x v="2"/>
  </r>
  <r>
    <d v="2013-03-04T00:00:00"/>
    <n v="11658"/>
    <d v="2013-03-04T00:00:00"/>
    <s v="Beta"/>
    <x v="2"/>
    <s v="Centro"/>
    <n v="280"/>
    <x v="2"/>
  </r>
  <r>
    <d v="2013-03-04T00:00:00"/>
    <n v="11659"/>
    <d v="2013-03-04T00:00:00"/>
    <s v="Gama"/>
    <x v="4"/>
    <s v="Ipanema"/>
    <n v="550"/>
    <x v="2"/>
  </r>
  <r>
    <d v="2013-03-04T00:00:00"/>
    <n v="11660"/>
    <d v="2013-03-04T00:00:00"/>
    <s v="Delta"/>
    <x v="5"/>
    <s v="Centro"/>
    <n v="110"/>
    <x v="2"/>
  </r>
  <r>
    <d v="2013-03-04T00:00:00"/>
    <n v="11661"/>
    <d v="2013-03-04T00:00:00"/>
    <s v="Delta"/>
    <x v="1"/>
    <s v="Ipanema"/>
    <n v="105"/>
    <x v="2"/>
  </r>
  <r>
    <d v="2013-03-04T00:00:00"/>
    <n v="11662"/>
    <d v="2013-03-04T00:00:00"/>
    <s v="Gama"/>
    <x v="6"/>
    <s v="Campo Grande"/>
    <n v="390"/>
    <x v="2"/>
  </r>
  <r>
    <d v="2013-03-04T00:00:00"/>
    <n v="11663"/>
    <d v="2013-03-04T00:00:00"/>
    <s v="Beta"/>
    <x v="4"/>
    <s v="Leblon"/>
    <n v="400"/>
    <x v="2"/>
  </r>
  <r>
    <d v="2013-03-04T00:00:00"/>
    <n v="11664"/>
    <d v="2013-03-04T00:00:00"/>
    <s v="Omega"/>
    <x v="1"/>
    <s v="Centro"/>
    <n v="150"/>
    <x v="2"/>
  </r>
  <r>
    <d v="2013-03-04T00:00:00"/>
    <n v="11665"/>
    <d v="2013-03-04T00:00:00"/>
    <s v="Delta"/>
    <x v="4"/>
    <s v="Grajaú"/>
    <n v="185"/>
    <x v="2"/>
  </r>
  <r>
    <d v="2013-03-04T00:00:00"/>
    <n v="11666"/>
    <d v="2013-03-04T00:00:00"/>
    <s v="Gama"/>
    <x v="5"/>
    <s v="Meier"/>
    <n v="200"/>
    <x v="2"/>
  </r>
  <r>
    <d v="2013-03-05T00:00:00"/>
    <n v="11667"/>
    <d v="2013-03-05T00:00:00"/>
    <s v="Omega"/>
    <x v="5"/>
    <s v="Campo Grande"/>
    <n v="160"/>
    <x v="2"/>
  </r>
  <r>
    <d v="2013-03-05T00:00:00"/>
    <n v="11668"/>
    <d v="2013-03-05T00:00:00"/>
    <s v="Alfa"/>
    <x v="4"/>
    <s v="Ipanema"/>
    <n v="475"/>
    <x v="2"/>
  </r>
  <r>
    <d v="2013-03-05T00:00:00"/>
    <n v="11669"/>
    <d v="2013-03-05T00:00:00"/>
    <s v="Alfa"/>
    <x v="1"/>
    <s v="Centro"/>
    <n v="180"/>
    <x v="2"/>
  </r>
  <r>
    <d v="2013-03-05T00:00:00"/>
    <n v="11670"/>
    <d v="2013-03-05T00:00:00"/>
    <s v="Gama"/>
    <x v="1"/>
    <s v="Leblon"/>
    <n v="375"/>
    <x v="2"/>
  </r>
  <r>
    <d v="2013-03-05T00:00:00"/>
    <n v="11671"/>
    <d v="2013-03-05T00:00:00"/>
    <s v="Beta"/>
    <x v="5"/>
    <s v="Grajaú"/>
    <n v="275"/>
    <x v="2"/>
  </r>
  <r>
    <d v="2013-03-05T00:00:00"/>
    <n v="11672"/>
    <d v="2013-03-05T00:00:00"/>
    <s v="Omega"/>
    <x v="6"/>
    <s v="Leblon"/>
    <n v="85"/>
    <x v="2"/>
  </r>
  <r>
    <d v="2013-03-05T00:00:00"/>
    <n v="11673"/>
    <d v="2013-03-05T00:00:00"/>
    <s v="Delta"/>
    <x v="2"/>
    <s v="Tijuca"/>
    <n v="265"/>
    <x v="2"/>
  </r>
  <r>
    <d v="2013-03-05T00:00:00"/>
    <n v="11674"/>
    <d v="2013-03-05T00:00:00"/>
    <s v="Gama"/>
    <x v="2"/>
    <s v="Copacabana"/>
    <n v="375"/>
    <x v="2"/>
  </r>
  <r>
    <d v="2013-03-05T00:00:00"/>
    <n v="11675"/>
    <d v="2013-03-05T00:00:00"/>
    <s v="Beta"/>
    <x v="4"/>
    <s v="Leblon"/>
    <n v="275"/>
    <x v="2"/>
  </r>
  <r>
    <d v="2013-03-05T00:00:00"/>
    <n v="11676"/>
    <d v="2013-03-05T00:00:00"/>
    <s v="Beta"/>
    <x v="0"/>
    <s v="Copacabana"/>
    <n v="150"/>
    <x v="2"/>
  </r>
  <r>
    <d v="2013-03-05T00:00:00"/>
    <n v="11677"/>
    <d v="2013-03-05T00:00:00"/>
    <s v="Gama"/>
    <x v="3"/>
    <s v="Campo Grande"/>
    <n v="390"/>
    <x v="2"/>
  </r>
  <r>
    <d v="2013-03-05T00:00:00"/>
    <n v="11678"/>
    <d v="2013-03-05T00:00:00"/>
    <s v="Beta"/>
    <x v="1"/>
    <s v="Ipanema"/>
    <n v="400"/>
    <x v="2"/>
  </r>
  <r>
    <d v="2013-03-05T00:00:00"/>
    <n v="11679"/>
    <d v="2013-03-05T00:00:00"/>
    <s v="Beta"/>
    <x v="6"/>
    <s v="Madureira"/>
    <n v="155"/>
    <x v="2"/>
  </r>
  <r>
    <d v="2013-03-05T00:00:00"/>
    <n v="11680"/>
    <d v="2013-03-05T00:00:00"/>
    <s v="Delta"/>
    <x v="0"/>
    <s v="Grajaú"/>
    <n v="265"/>
    <x v="2"/>
  </r>
  <r>
    <d v="2013-03-05T00:00:00"/>
    <n v="11681"/>
    <d v="2013-03-05T00:00:00"/>
    <s v="Beta"/>
    <x v="2"/>
    <s v="Copacabana"/>
    <n v="275"/>
    <x v="2"/>
  </r>
  <r>
    <d v="2013-03-05T00:00:00"/>
    <n v="11682"/>
    <d v="2013-03-05T00:00:00"/>
    <s v="Alfa"/>
    <x v="1"/>
    <s v="Campo Grande"/>
    <n v="190"/>
    <x v="2"/>
  </r>
  <r>
    <d v="2013-03-05T00:00:00"/>
    <n v="11683"/>
    <d v="2013-03-05T00:00:00"/>
    <s v="Delta"/>
    <x v="6"/>
    <s v="Centro"/>
    <n v="110"/>
    <x v="2"/>
  </r>
  <r>
    <d v="2013-03-05T00:00:00"/>
    <n v="11684"/>
    <d v="2013-03-05T00:00:00"/>
    <s v="Alfa"/>
    <x v="2"/>
    <s v="Madureira"/>
    <n v="330"/>
    <x v="2"/>
  </r>
  <r>
    <d v="2013-03-05T00:00:00"/>
    <n v="11685"/>
    <d v="2013-03-05T00:00:00"/>
    <s v="Delta"/>
    <x v="6"/>
    <s v="Copacabana"/>
    <n v="105"/>
    <x v="2"/>
  </r>
  <r>
    <d v="2013-03-05T00:00:00"/>
    <n v="11686"/>
    <d v="2013-03-05T00:00:00"/>
    <s v="Beta"/>
    <x v="5"/>
    <s v="Madureira"/>
    <n v="405"/>
    <x v="2"/>
  </r>
  <r>
    <d v="2013-03-05T00:00:00"/>
    <n v="11687"/>
    <d v="2013-03-05T00:00:00"/>
    <s v="Delta"/>
    <x v="3"/>
    <s v="Grajaú"/>
    <n v="105"/>
    <x v="2"/>
  </r>
  <r>
    <d v="2013-03-05T00:00:00"/>
    <n v="11688"/>
    <d v="2013-03-05T00:00:00"/>
    <s v="Omega"/>
    <x v="2"/>
    <s v="Grajaú"/>
    <n v="205"/>
    <x v="2"/>
  </r>
  <r>
    <d v="2013-03-05T00:00:00"/>
    <n v="11689"/>
    <d v="2013-03-05T00:00:00"/>
    <s v="Delta"/>
    <x v="0"/>
    <s v="Centro"/>
    <n v="110"/>
    <x v="2"/>
  </r>
  <r>
    <d v="2013-03-05T00:00:00"/>
    <n v="11690"/>
    <d v="2013-03-05T00:00:00"/>
    <s v="Alfa"/>
    <x v="2"/>
    <s v="Meier"/>
    <n v="175"/>
    <x v="2"/>
  </r>
  <r>
    <d v="2013-03-05T00:00:00"/>
    <n v="11691"/>
    <d v="2013-03-05T00:00:00"/>
    <s v="Delta"/>
    <x v="0"/>
    <s v="Campo Grande"/>
    <n v="200"/>
    <x v="2"/>
  </r>
  <r>
    <d v="2013-03-06T00:00:00"/>
    <n v="11692"/>
    <d v="2013-03-06T00:00:00"/>
    <s v="Delta"/>
    <x v="5"/>
    <s v="Vila Isabel"/>
    <n v="265"/>
    <x v="2"/>
  </r>
  <r>
    <d v="2013-03-06T00:00:00"/>
    <n v="11693"/>
    <d v="2013-03-06T00:00:00"/>
    <s v="Gama"/>
    <x v="6"/>
    <s v="Madureira"/>
    <n v="380"/>
    <x v="2"/>
  </r>
  <r>
    <d v="2013-03-06T00:00:00"/>
    <n v="11694"/>
    <d v="2013-03-06T00:00:00"/>
    <s v="Omega"/>
    <x v="1"/>
    <s v="Vila Isabel"/>
    <n v="85"/>
    <x v="2"/>
  </r>
  <r>
    <d v="2013-03-06T00:00:00"/>
    <n v="11695"/>
    <d v="2013-03-06T00:00:00"/>
    <s v="Omega"/>
    <x v="2"/>
    <s v="Vila Isabel"/>
    <n v="205"/>
    <x v="2"/>
  </r>
  <r>
    <d v="2013-03-06T00:00:00"/>
    <n v="11696"/>
    <d v="2013-03-06T00:00:00"/>
    <s v="Delta"/>
    <x v="6"/>
    <s v="Campo Grande"/>
    <n v="120"/>
    <x v="2"/>
  </r>
  <r>
    <d v="2013-03-06T00:00:00"/>
    <n v="11697"/>
    <d v="2013-03-06T00:00:00"/>
    <s v="Alfa"/>
    <x v="3"/>
    <s v="Madureira"/>
    <n v="480"/>
    <x v="2"/>
  </r>
  <r>
    <d v="2013-03-06T00:00:00"/>
    <n v="11698"/>
    <d v="2013-03-06T00:00:00"/>
    <s v="Delta"/>
    <x v="0"/>
    <s v="Tijuca"/>
    <n v="185"/>
    <x v="2"/>
  </r>
  <r>
    <d v="2013-03-06T00:00:00"/>
    <n v="11699"/>
    <d v="2013-03-06T00:00:00"/>
    <s v="Alfa"/>
    <x v="1"/>
    <s v="Vila Isabel"/>
    <n v="325"/>
    <x v="2"/>
  </r>
  <r>
    <d v="2013-03-06T00:00:00"/>
    <n v="11700"/>
    <d v="2013-03-06T00:00:00"/>
    <s v="Alfa"/>
    <x v="2"/>
    <s v="Centro"/>
    <n v="480"/>
    <x v="2"/>
  </r>
  <r>
    <d v="2013-03-06T00:00:00"/>
    <n v="11701"/>
    <d v="2013-03-06T00:00:00"/>
    <s v="Beta"/>
    <x v="6"/>
    <s v="Madureira"/>
    <n v="280"/>
    <x v="2"/>
  </r>
  <r>
    <d v="2013-03-06T00:00:00"/>
    <n v="11702"/>
    <d v="2013-03-06T00:00:00"/>
    <s v="Delta"/>
    <x v="2"/>
    <s v="Centro"/>
    <n v="190"/>
    <x v="2"/>
  </r>
  <r>
    <d v="2013-03-06T00:00:00"/>
    <n v="11703"/>
    <d v="2013-03-06T00:00:00"/>
    <s v="Omega"/>
    <x v="6"/>
    <s v="Meier"/>
    <n v="205"/>
    <x v="2"/>
  </r>
  <r>
    <d v="2013-03-06T00:00:00"/>
    <n v="11704"/>
    <d v="2013-03-06T00:00:00"/>
    <s v="Alfa"/>
    <x v="1"/>
    <s v="Campo Grande"/>
    <n v="490"/>
    <x v="2"/>
  </r>
  <r>
    <d v="2013-03-06T00:00:00"/>
    <n v="11705"/>
    <d v="2013-03-06T00:00:00"/>
    <s v="Alfa"/>
    <x v="2"/>
    <s v="Ipanema"/>
    <n v="325"/>
    <x v="2"/>
  </r>
  <r>
    <d v="2013-03-06T00:00:00"/>
    <n v="11706"/>
    <d v="2013-03-06T00:00:00"/>
    <s v="Omega"/>
    <x v="5"/>
    <s v="Centro"/>
    <n v="210"/>
    <x v="2"/>
  </r>
  <r>
    <d v="2013-03-06T00:00:00"/>
    <n v="11707"/>
    <d v="2013-03-06T00:00:00"/>
    <s v="Delta"/>
    <x v="4"/>
    <s v="Meier"/>
    <n v="185"/>
    <x v="2"/>
  </r>
  <r>
    <d v="2013-03-06T00:00:00"/>
    <n v="11708"/>
    <d v="2013-03-06T00:00:00"/>
    <s v="Gama"/>
    <x v="2"/>
    <s v="Tijuca"/>
    <n v="550"/>
    <x v="2"/>
  </r>
  <r>
    <d v="2013-03-06T00:00:00"/>
    <n v="11709"/>
    <d v="2013-03-06T00:00:00"/>
    <s v="Omega"/>
    <x v="0"/>
    <s v="Leblon"/>
    <n v="85"/>
    <x v="2"/>
  </r>
  <r>
    <d v="2013-03-06T00:00:00"/>
    <n v="11710"/>
    <d v="2013-03-06T00:00:00"/>
    <s v="Beta"/>
    <x v="2"/>
    <s v="Leblon"/>
    <n v="150"/>
    <x v="2"/>
  </r>
  <r>
    <d v="2013-03-06T00:00:00"/>
    <n v="11711"/>
    <d v="2013-03-06T00:00:00"/>
    <s v="Alfa"/>
    <x v="1"/>
    <s v="Ipanema"/>
    <n v="325"/>
    <x v="2"/>
  </r>
  <r>
    <d v="2013-03-06T00:00:00"/>
    <n v="11712"/>
    <d v="2013-03-06T00:00:00"/>
    <s v="Delta"/>
    <x v="4"/>
    <s v="Leblon"/>
    <n v="185"/>
    <x v="2"/>
  </r>
  <r>
    <d v="2013-03-06T00:00:00"/>
    <n v="11713"/>
    <d v="2013-03-06T00:00:00"/>
    <s v="Delta"/>
    <x v="3"/>
    <s v="Vila Isabel"/>
    <n v="265"/>
    <x v="2"/>
  </r>
  <r>
    <d v="2013-03-06T00:00:00"/>
    <n v="11714"/>
    <d v="2013-03-06T00:00:00"/>
    <s v="Omega"/>
    <x v="4"/>
    <s v="Leblon"/>
    <n v="85"/>
    <x v="2"/>
  </r>
  <r>
    <d v="2013-03-06T00:00:00"/>
    <n v="11715"/>
    <d v="2013-03-06T00:00:00"/>
    <s v="Alfa"/>
    <x v="0"/>
    <s v="Madureira"/>
    <n v="330"/>
    <x v="2"/>
  </r>
  <r>
    <d v="2013-03-06T00:00:00"/>
    <n v="11716"/>
    <d v="2013-03-06T00:00:00"/>
    <s v="Beta"/>
    <x v="2"/>
    <s v="Ipanema"/>
    <n v="275"/>
    <x v="2"/>
  </r>
  <r>
    <d v="2013-03-07T00:00:00"/>
    <n v="11717"/>
    <d v="2013-03-07T00:00:00"/>
    <s v="Delta"/>
    <x v="0"/>
    <s v="Ipanema"/>
    <n v="265"/>
    <x v="2"/>
  </r>
  <r>
    <d v="2013-03-07T00:00:00"/>
    <n v="11718"/>
    <d v="2013-03-07T00:00:00"/>
    <s v="Gama"/>
    <x v="5"/>
    <s v="Grajaú"/>
    <n v="550"/>
    <x v="2"/>
  </r>
  <r>
    <d v="2013-03-07T00:00:00"/>
    <n v="11719"/>
    <d v="2013-03-07T00:00:00"/>
    <s v="Gama"/>
    <x v="5"/>
    <s v="Copacabana"/>
    <n v="375"/>
    <x v="2"/>
  </r>
  <r>
    <d v="2013-03-07T00:00:00"/>
    <n v="11720"/>
    <d v="2013-03-07T00:00:00"/>
    <s v="Delta"/>
    <x v="2"/>
    <s v="Madureira"/>
    <n v="190"/>
    <x v="2"/>
  </r>
  <r>
    <d v="2013-03-07T00:00:00"/>
    <n v="11721"/>
    <d v="2013-03-07T00:00:00"/>
    <s v="Alfa"/>
    <x v="0"/>
    <s v="Campo Grande"/>
    <n v="190"/>
    <x v="2"/>
  </r>
  <r>
    <d v="2013-03-07T00:00:00"/>
    <n v="11722"/>
    <d v="2013-03-07T00:00:00"/>
    <s v="Delta"/>
    <x v="1"/>
    <s v="Madureira"/>
    <n v="190"/>
    <x v="2"/>
  </r>
  <r>
    <d v="2013-03-07T00:00:00"/>
    <n v="11723"/>
    <d v="2013-03-07T00:00:00"/>
    <s v="Alfa"/>
    <x v="3"/>
    <s v="Meier"/>
    <n v="325"/>
    <x v="2"/>
  </r>
  <r>
    <d v="2013-03-07T00:00:00"/>
    <n v="11724"/>
    <d v="2013-03-07T00:00:00"/>
    <s v="Gama"/>
    <x v="4"/>
    <s v="Leblon"/>
    <n v="375"/>
    <x v="2"/>
  </r>
  <r>
    <d v="2013-03-07T00:00:00"/>
    <n v="11725"/>
    <d v="2013-03-07T00:00:00"/>
    <s v="Gama"/>
    <x v="0"/>
    <s v="Centro"/>
    <n v="555"/>
    <x v="2"/>
  </r>
  <r>
    <d v="2013-03-07T00:00:00"/>
    <n v="11726"/>
    <d v="2013-03-07T00:00:00"/>
    <s v="Gama"/>
    <x v="6"/>
    <s v="Madureira"/>
    <n v="380"/>
    <x v="2"/>
  </r>
  <r>
    <d v="2013-03-07T00:00:00"/>
    <n v="11727"/>
    <d v="2013-03-07T00:00:00"/>
    <s v="Omega"/>
    <x v="3"/>
    <s v="Copacabana"/>
    <n v="85"/>
    <x v="2"/>
  </r>
  <r>
    <d v="2013-03-07T00:00:00"/>
    <n v="11728"/>
    <d v="2013-03-07T00:00:00"/>
    <s v="Omega"/>
    <x v="2"/>
    <s v="Meier"/>
    <n v="85"/>
    <x v="2"/>
  </r>
  <r>
    <d v="2013-03-07T00:00:00"/>
    <n v="11729"/>
    <d v="2013-03-07T00:00:00"/>
    <s v="Omega"/>
    <x v="1"/>
    <s v="Tijuca"/>
    <n v="85"/>
    <x v="2"/>
  </r>
  <r>
    <d v="2013-03-07T00:00:00"/>
    <n v="11730"/>
    <d v="2013-03-07T00:00:00"/>
    <s v="Gama"/>
    <x v="0"/>
    <s v="Tijuca"/>
    <n v="200"/>
    <x v="2"/>
  </r>
  <r>
    <d v="2013-03-07T00:00:00"/>
    <n v="11731"/>
    <d v="2013-03-07T00:00:00"/>
    <s v="Alfa"/>
    <x v="2"/>
    <s v="Campo Grande"/>
    <n v="190"/>
    <x v="2"/>
  </r>
  <r>
    <d v="2013-03-07T00:00:00"/>
    <n v="11732"/>
    <d v="2013-03-07T00:00:00"/>
    <s v="Alfa"/>
    <x v="4"/>
    <s v="Tijuca"/>
    <n v="325"/>
    <x v="2"/>
  </r>
  <r>
    <d v="2013-03-07T00:00:00"/>
    <n v="11733"/>
    <d v="2013-03-07T00:00:00"/>
    <s v="Omega"/>
    <x v="5"/>
    <s v="Centro"/>
    <n v="210"/>
    <x v="2"/>
  </r>
  <r>
    <d v="2013-03-07T00:00:00"/>
    <n v="11734"/>
    <d v="2013-03-07T00:00:00"/>
    <s v="Alfa"/>
    <x v="2"/>
    <s v="Centro"/>
    <n v="480"/>
    <x v="2"/>
  </r>
  <r>
    <d v="2013-03-07T00:00:00"/>
    <n v="11735"/>
    <d v="2013-03-07T00:00:00"/>
    <s v="Delta"/>
    <x v="4"/>
    <s v="Campo Grande"/>
    <n v="200"/>
    <x v="2"/>
  </r>
  <r>
    <d v="2013-03-07T00:00:00"/>
    <n v="11736"/>
    <d v="2013-03-07T00:00:00"/>
    <s v="Alfa"/>
    <x v="5"/>
    <s v="Ipanema"/>
    <n v="475"/>
    <x v="2"/>
  </r>
  <r>
    <d v="2013-03-07T00:00:00"/>
    <n v="11737"/>
    <d v="2013-03-07T00:00:00"/>
    <s v="Gama"/>
    <x v="2"/>
    <s v="Grajaú"/>
    <n v="200"/>
    <x v="2"/>
  </r>
  <r>
    <d v="2013-03-07T00:00:00"/>
    <n v="11738"/>
    <d v="2013-03-07T00:00:00"/>
    <s v="Beta"/>
    <x v="1"/>
    <s v="Ipanema"/>
    <n v="150"/>
    <x v="2"/>
  </r>
  <r>
    <d v="2013-03-07T00:00:00"/>
    <n v="11739"/>
    <d v="2013-03-07T00:00:00"/>
    <s v="Delta"/>
    <x v="3"/>
    <s v="Meier"/>
    <n v="185"/>
    <x v="2"/>
  </r>
  <r>
    <d v="2013-03-07T00:00:00"/>
    <n v="11740"/>
    <d v="2013-03-07T00:00:00"/>
    <s v="Omega"/>
    <x v="4"/>
    <s v="Madureira"/>
    <n v="150"/>
    <x v="2"/>
  </r>
  <r>
    <d v="2013-03-07T00:00:00"/>
    <n v="11741"/>
    <d v="2013-03-07T00:00:00"/>
    <s v="Beta"/>
    <x v="5"/>
    <s v="Campo Grande"/>
    <n v="290"/>
    <x v="2"/>
  </r>
  <r>
    <d v="2013-03-08T00:00:00"/>
    <n v="11742"/>
    <d v="2013-03-15T00:00:00"/>
    <s v="Alfa"/>
    <x v="4"/>
    <s v="Grajaú"/>
    <n v="175"/>
    <x v="2"/>
  </r>
  <r>
    <d v="2013-03-08T00:00:00"/>
    <n v="11743"/>
    <d v="2013-03-15T00:00:00"/>
    <s v="Beta"/>
    <x v="1"/>
    <s v="Grajaú"/>
    <n v="150"/>
    <x v="2"/>
  </r>
  <r>
    <d v="2013-03-08T00:00:00"/>
    <n v="11744"/>
    <d v="2013-03-15T00:00:00"/>
    <s v="Beta"/>
    <x v="4"/>
    <s v="Ipanema"/>
    <n v="275"/>
    <x v="2"/>
  </r>
  <r>
    <d v="2013-03-08T00:00:00"/>
    <n v="11745"/>
    <d v="2013-03-15T00:00:00"/>
    <s v="Alfa"/>
    <x v="1"/>
    <s v="Tijuca"/>
    <n v="325"/>
    <x v="2"/>
  </r>
  <r>
    <d v="2013-03-08T00:00:00"/>
    <n v="11746"/>
    <d v="2013-03-15T00:00:00"/>
    <s v="Gama"/>
    <x v="5"/>
    <s v="Leblon"/>
    <n v="200"/>
    <x v="2"/>
  </r>
  <r>
    <d v="2013-03-08T00:00:00"/>
    <n v="11747"/>
    <d v="2013-03-15T00:00:00"/>
    <s v="Omega"/>
    <x v="3"/>
    <s v="Grajaú"/>
    <n v="85"/>
    <x v="2"/>
  </r>
  <r>
    <d v="2013-03-08T00:00:00"/>
    <n v="11748"/>
    <d v="2013-03-15T00:00:00"/>
    <s v="Gama"/>
    <x v="1"/>
    <s v="Ipanema"/>
    <n v="375"/>
    <x v="2"/>
  </r>
  <r>
    <d v="2013-03-08T00:00:00"/>
    <n v="11749"/>
    <d v="2013-03-15T00:00:00"/>
    <s v="Gama"/>
    <x v="5"/>
    <s v="Campo Grande"/>
    <n v="390"/>
    <x v="2"/>
  </r>
  <r>
    <d v="2013-03-08T00:00:00"/>
    <n v="11750"/>
    <d v="2013-03-15T00:00:00"/>
    <s v="Gama"/>
    <x v="3"/>
    <s v="Tijuca"/>
    <n v="200"/>
    <x v="2"/>
  </r>
  <r>
    <d v="2013-03-08T00:00:00"/>
    <n v="11751"/>
    <d v="2013-03-15T00:00:00"/>
    <s v="Alfa"/>
    <x v="0"/>
    <s v="Grajaú"/>
    <n v="325"/>
    <x v="2"/>
  </r>
  <r>
    <d v="2013-03-08T00:00:00"/>
    <n v="11752"/>
    <d v="2013-03-15T00:00:00"/>
    <s v="Omega"/>
    <x v="2"/>
    <s v="Madureira"/>
    <n v="210"/>
    <x v="2"/>
  </r>
  <r>
    <d v="2013-03-08T00:00:00"/>
    <n v="11753"/>
    <d v="2013-03-15T00:00:00"/>
    <s v="Alfa"/>
    <x v="1"/>
    <s v="Copacabana"/>
    <n v="325"/>
    <x v="2"/>
  </r>
  <r>
    <d v="2013-03-08T00:00:00"/>
    <n v="11754"/>
    <d v="2013-03-15T00:00:00"/>
    <s v="Omega"/>
    <x v="6"/>
    <s v="Tijuca"/>
    <n v="145"/>
    <x v="2"/>
  </r>
  <r>
    <d v="2013-03-08T00:00:00"/>
    <n v="11755"/>
    <d v="2013-03-15T00:00:00"/>
    <s v="Alfa"/>
    <x v="5"/>
    <s v="Centro"/>
    <n v="480"/>
    <x v="2"/>
  </r>
  <r>
    <d v="2013-03-08T00:00:00"/>
    <n v="11756"/>
    <d v="2013-03-15T00:00:00"/>
    <s v="Omega"/>
    <x v="2"/>
    <s v="Ipanema"/>
    <n v="85"/>
    <x v="2"/>
  </r>
  <r>
    <d v="2013-03-08T00:00:00"/>
    <n v="11757"/>
    <d v="2013-03-15T00:00:00"/>
    <s v="Gama"/>
    <x v="4"/>
    <s v="Campo Grande"/>
    <n v="390"/>
    <x v="2"/>
  </r>
  <r>
    <d v="2013-03-08T00:00:00"/>
    <n v="11758"/>
    <d v="2013-03-15T00:00:00"/>
    <s v="Alfa"/>
    <x v="5"/>
    <s v="Madureira"/>
    <n v="330"/>
    <x v="2"/>
  </r>
  <r>
    <d v="2013-03-08T00:00:00"/>
    <n v="11759"/>
    <d v="2013-03-15T00:00:00"/>
    <s v="Beta"/>
    <x v="6"/>
    <s v="Vila Isabel"/>
    <n v="150"/>
    <x v="2"/>
  </r>
  <r>
    <d v="2013-03-08T00:00:00"/>
    <n v="11760"/>
    <d v="2013-03-15T00:00:00"/>
    <s v="Omega"/>
    <x v="5"/>
    <s v="Centro"/>
    <n v="90"/>
    <x v="2"/>
  </r>
  <r>
    <d v="2013-03-08T00:00:00"/>
    <n v="11761"/>
    <d v="2013-03-15T00:00:00"/>
    <s v="Beta"/>
    <x v="6"/>
    <s v="Madureira"/>
    <n v="155"/>
    <x v="2"/>
  </r>
  <r>
    <d v="2013-03-08T00:00:00"/>
    <n v="11762"/>
    <d v="2013-03-15T00:00:00"/>
    <s v="Omega"/>
    <x v="1"/>
    <s v="Copacabana"/>
    <n v="205"/>
    <x v="2"/>
  </r>
  <r>
    <d v="2013-03-08T00:00:00"/>
    <n v="11763"/>
    <d v="2013-03-15T00:00:00"/>
    <s v="Beta"/>
    <x v="2"/>
    <s v="Meier"/>
    <n v="275"/>
    <x v="2"/>
  </r>
  <r>
    <d v="2013-03-08T00:00:00"/>
    <n v="11764"/>
    <d v="2013-03-15T00:00:00"/>
    <s v="Beta"/>
    <x v="1"/>
    <s v="Copacabana"/>
    <n v="400"/>
    <x v="2"/>
  </r>
  <r>
    <d v="2013-03-08T00:00:00"/>
    <n v="11765"/>
    <d v="2013-03-15T00:00:00"/>
    <s v="Delta"/>
    <x v="3"/>
    <s v="Tijuca"/>
    <n v="265"/>
    <x v="2"/>
  </r>
  <r>
    <d v="2013-03-08T00:00:00"/>
    <n v="11766"/>
    <d v="2013-03-15T00:00:00"/>
    <s v="Omega"/>
    <x v="6"/>
    <s v="Grajaú"/>
    <n v="85"/>
    <x v="2"/>
  </r>
  <r>
    <d v="2013-03-08T00:00:00"/>
    <n v="11767"/>
    <d v="2013-03-15T00:00:00"/>
    <s v="Alfa"/>
    <x v="1"/>
    <s v="Meier"/>
    <n v="325"/>
    <x v="2"/>
  </r>
  <r>
    <d v="2013-03-08T00:00:00"/>
    <n v="11768"/>
    <d v="2013-03-15T00:00:00"/>
    <s v="Gama"/>
    <x v="4"/>
    <s v="Centro"/>
    <n v="380"/>
    <x v="2"/>
  </r>
  <r>
    <d v="2013-03-08T00:00:00"/>
    <n v="11769"/>
    <d v="2013-03-15T00:00:00"/>
    <s v="Omega"/>
    <x v="5"/>
    <s v="Leblon"/>
    <n v="85"/>
    <x v="2"/>
  </r>
  <r>
    <d v="2013-03-08T00:00:00"/>
    <n v="11770"/>
    <d v="2013-03-15T00:00:00"/>
    <s v="Omega"/>
    <x v="3"/>
    <s v="Madureira"/>
    <n v="90"/>
    <x v="2"/>
  </r>
  <r>
    <d v="2013-03-09T00:00:00"/>
    <n v="11771"/>
    <d v="2013-03-10T00:00:00"/>
    <s v="Delta"/>
    <x v="5"/>
    <s v="Tijuca"/>
    <n v="105"/>
    <x v="2"/>
  </r>
  <r>
    <d v="2013-03-09T00:00:00"/>
    <n v="11772"/>
    <d v="2013-03-10T00:00:00"/>
    <s v="Beta"/>
    <x v="6"/>
    <s v="Grajaú"/>
    <n v="150"/>
    <x v="2"/>
  </r>
  <r>
    <d v="2013-03-09T00:00:00"/>
    <n v="11773"/>
    <d v="2013-03-10T00:00:00"/>
    <s v="Omega"/>
    <x v="6"/>
    <s v="Meier"/>
    <n v="145"/>
    <x v="2"/>
  </r>
  <r>
    <d v="2013-03-09T00:00:00"/>
    <n v="11774"/>
    <d v="2013-03-10T00:00:00"/>
    <s v="Gama"/>
    <x v="3"/>
    <s v="Vila Isabel"/>
    <n v="375"/>
    <x v="2"/>
  </r>
  <r>
    <d v="2013-03-09T00:00:00"/>
    <n v="11775"/>
    <d v="2013-03-10T00:00:00"/>
    <s v="Gama"/>
    <x v="0"/>
    <s v="Vila Isabel"/>
    <n v="200"/>
    <x v="2"/>
  </r>
  <r>
    <d v="2013-03-09T00:00:00"/>
    <n v="11776"/>
    <d v="2013-03-10T00:00:00"/>
    <s v="Omega"/>
    <x v="6"/>
    <s v="Grajaú"/>
    <n v="205"/>
    <x v="2"/>
  </r>
  <r>
    <d v="2013-03-09T00:00:00"/>
    <n v="11777"/>
    <d v="2013-03-10T00:00:00"/>
    <s v="Gama"/>
    <x v="6"/>
    <s v="Tijuca"/>
    <n v="550"/>
    <x v="2"/>
  </r>
  <r>
    <d v="2013-03-09T00:00:00"/>
    <n v="11778"/>
    <d v="2013-03-10T00:00:00"/>
    <s v="Gama"/>
    <x v="6"/>
    <s v="Leblon"/>
    <n v="375"/>
    <x v="2"/>
  </r>
  <r>
    <d v="2013-03-09T00:00:00"/>
    <n v="11779"/>
    <d v="2013-03-10T00:00:00"/>
    <s v="Gama"/>
    <x v="0"/>
    <s v="Vila Isabel"/>
    <n v="200"/>
    <x v="2"/>
  </r>
  <r>
    <d v="2013-03-09T00:00:00"/>
    <n v="11780"/>
    <d v="2013-03-10T00:00:00"/>
    <s v="Gama"/>
    <x v="6"/>
    <s v="Leblon"/>
    <n v="200"/>
    <x v="2"/>
  </r>
  <r>
    <d v="2013-03-09T00:00:00"/>
    <n v="11781"/>
    <d v="2013-03-10T00:00:00"/>
    <s v="Omega"/>
    <x v="6"/>
    <s v="Leblon"/>
    <n v="205"/>
    <x v="2"/>
  </r>
  <r>
    <d v="2013-03-09T00:00:00"/>
    <n v="11782"/>
    <d v="2013-03-10T00:00:00"/>
    <s v="Omega"/>
    <x v="1"/>
    <s v="Campo Grande"/>
    <n v="220"/>
    <x v="2"/>
  </r>
  <r>
    <d v="2013-03-09T00:00:00"/>
    <n v="11783"/>
    <d v="2013-03-10T00:00:00"/>
    <s v="Beta"/>
    <x v="1"/>
    <s v="Vila Isabel"/>
    <n v="275"/>
    <x v="2"/>
  </r>
  <r>
    <d v="2013-03-09T00:00:00"/>
    <n v="11784"/>
    <d v="2013-03-10T00:00:00"/>
    <s v="Beta"/>
    <x v="1"/>
    <s v="Madureira"/>
    <n v="405"/>
    <x v="2"/>
  </r>
  <r>
    <d v="2013-03-09T00:00:00"/>
    <n v="11785"/>
    <d v="2013-03-10T00:00:00"/>
    <s v="Alfa"/>
    <x v="0"/>
    <s v="Copacabana"/>
    <n v="475"/>
    <x v="2"/>
  </r>
  <r>
    <d v="2013-03-09T00:00:00"/>
    <n v="11786"/>
    <d v="2013-03-10T00:00:00"/>
    <s v="Alfa"/>
    <x v="1"/>
    <s v="Leblon"/>
    <n v="475"/>
    <x v="2"/>
  </r>
  <r>
    <d v="2013-03-09T00:00:00"/>
    <n v="11787"/>
    <d v="2013-03-10T00:00:00"/>
    <s v="Alfa"/>
    <x v="0"/>
    <s v="Copacabana"/>
    <n v="175"/>
    <x v="2"/>
  </r>
  <r>
    <d v="2013-03-09T00:00:00"/>
    <n v="11788"/>
    <d v="2013-03-10T00:00:00"/>
    <s v="Beta"/>
    <x v="3"/>
    <s v="Vila Isabel"/>
    <n v="400"/>
    <x v="2"/>
  </r>
  <r>
    <d v="2013-03-09T00:00:00"/>
    <n v="11789"/>
    <d v="2013-03-10T00:00:00"/>
    <s v="Beta"/>
    <x v="5"/>
    <s v="Centro"/>
    <n v="155"/>
    <x v="2"/>
  </r>
  <r>
    <d v="2013-03-09T00:00:00"/>
    <n v="11790"/>
    <d v="2013-03-10T00:00:00"/>
    <s v="Gama"/>
    <x v="1"/>
    <s v="Leblon"/>
    <n v="200"/>
    <x v="2"/>
  </r>
  <r>
    <d v="2013-03-09T00:00:00"/>
    <n v="11791"/>
    <d v="2013-03-10T00:00:00"/>
    <s v="Omega"/>
    <x v="5"/>
    <s v="Meier"/>
    <n v="85"/>
    <x v="2"/>
  </r>
  <r>
    <d v="2013-03-09T00:00:00"/>
    <n v="11792"/>
    <d v="2013-03-10T00:00:00"/>
    <s v="Gama"/>
    <x v="0"/>
    <s v="Meier"/>
    <n v="375"/>
    <x v="2"/>
  </r>
  <r>
    <d v="2013-03-09T00:00:00"/>
    <n v="11793"/>
    <d v="2013-03-10T00:00:00"/>
    <s v="Omega"/>
    <x v="0"/>
    <s v="Copacabana"/>
    <n v="205"/>
    <x v="2"/>
  </r>
  <r>
    <d v="2013-03-10T00:00:00"/>
    <n v="11794"/>
    <d v="2013-03-10T00:00:00"/>
    <s v="Alfa"/>
    <x v="5"/>
    <s v="Copacabana"/>
    <n v="175"/>
    <x v="2"/>
  </r>
  <r>
    <d v="2013-03-10T00:00:00"/>
    <n v="11795"/>
    <d v="2013-03-10T00:00:00"/>
    <s v="Omega"/>
    <x v="6"/>
    <s v="Tijuca"/>
    <n v="85"/>
    <x v="2"/>
  </r>
  <r>
    <d v="2013-03-10T00:00:00"/>
    <n v="11796"/>
    <d v="2013-03-10T00:00:00"/>
    <s v="Delta"/>
    <x v="1"/>
    <s v="Tijuca"/>
    <n v="105"/>
    <x v="2"/>
  </r>
  <r>
    <d v="2013-03-10T00:00:00"/>
    <n v="11797"/>
    <d v="2013-03-10T00:00:00"/>
    <s v="Gama"/>
    <x v="2"/>
    <s v="Meier"/>
    <n v="200"/>
    <x v="2"/>
  </r>
  <r>
    <d v="2013-03-10T00:00:00"/>
    <n v="11798"/>
    <d v="2013-03-10T00:00:00"/>
    <s v="Omega"/>
    <x v="3"/>
    <s v="Meier"/>
    <n v="145"/>
    <x v="2"/>
  </r>
  <r>
    <d v="2013-03-10T00:00:00"/>
    <n v="11799"/>
    <d v="2013-03-10T00:00:00"/>
    <s v="Beta"/>
    <x v="5"/>
    <s v="Grajaú"/>
    <n v="400"/>
    <x v="2"/>
  </r>
  <r>
    <d v="2013-03-10T00:00:00"/>
    <n v="11800"/>
    <d v="2013-03-10T00:00:00"/>
    <s v="Alfa"/>
    <x v="5"/>
    <s v="Madureira"/>
    <n v="330"/>
    <x v="2"/>
  </r>
  <r>
    <d v="2013-03-10T00:00:00"/>
    <n v="11801"/>
    <d v="2013-03-10T00:00:00"/>
    <s v="Alfa"/>
    <x v="4"/>
    <s v="Tijuca"/>
    <n v="475"/>
    <x v="2"/>
  </r>
  <r>
    <d v="2013-03-10T00:00:00"/>
    <n v="11802"/>
    <d v="2013-03-10T00:00:00"/>
    <s v="Beta"/>
    <x v="0"/>
    <s v="Copacabana"/>
    <n v="275"/>
    <x v="2"/>
  </r>
  <r>
    <d v="2013-03-10T00:00:00"/>
    <n v="11803"/>
    <d v="2013-03-10T00:00:00"/>
    <s v="Alfa"/>
    <x v="0"/>
    <s v="Grajaú"/>
    <n v="325"/>
    <x v="2"/>
  </r>
  <r>
    <d v="2013-03-10T00:00:00"/>
    <n v="11804"/>
    <d v="2013-03-10T00:00:00"/>
    <s v="Alfa"/>
    <x v="1"/>
    <s v="Ipanema"/>
    <n v="325"/>
    <x v="2"/>
  </r>
  <r>
    <d v="2013-03-10T00:00:00"/>
    <n v="11805"/>
    <d v="2013-03-10T00:00:00"/>
    <s v="Beta"/>
    <x v="3"/>
    <s v="Tijuca"/>
    <n v="150"/>
    <x v="2"/>
  </r>
  <r>
    <d v="2013-03-10T00:00:00"/>
    <n v="11806"/>
    <d v="2013-03-10T00:00:00"/>
    <s v="Omega"/>
    <x v="6"/>
    <s v="Leblon"/>
    <n v="205"/>
    <x v="2"/>
  </r>
  <r>
    <d v="2013-03-10T00:00:00"/>
    <n v="11807"/>
    <d v="2013-03-10T00:00:00"/>
    <s v="Beta"/>
    <x v="3"/>
    <s v="Vila Isabel"/>
    <n v="400"/>
    <x v="2"/>
  </r>
  <r>
    <d v="2013-03-10T00:00:00"/>
    <n v="11808"/>
    <d v="2013-03-10T00:00:00"/>
    <s v="Alfa"/>
    <x v="6"/>
    <s v="Tijuca"/>
    <n v="475"/>
    <x v="2"/>
  </r>
  <r>
    <d v="2013-03-10T00:00:00"/>
    <n v="11809"/>
    <d v="2013-03-10T00:00:00"/>
    <s v="Gama"/>
    <x v="0"/>
    <s v="Madureira"/>
    <n v="205"/>
    <x v="2"/>
  </r>
  <r>
    <d v="2013-03-10T00:00:00"/>
    <n v="11810"/>
    <d v="2013-03-10T00:00:00"/>
    <s v="Delta"/>
    <x v="4"/>
    <s v="Madureira"/>
    <n v="190"/>
    <x v="2"/>
  </r>
  <r>
    <d v="2013-03-10T00:00:00"/>
    <n v="11811"/>
    <d v="2013-03-10T00:00:00"/>
    <s v="Omega"/>
    <x v="6"/>
    <s v="Ipanema"/>
    <n v="205"/>
    <x v="2"/>
  </r>
  <r>
    <d v="2013-03-10T00:00:00"/>
    <n v="11812"/>
    <d v="2013-03-10T00:00:00"/>
    <s v="Omega"/>
    <x v="2"/>
    <s v="Meier"/>
    <n v="85"/>
    <x v="2"/>
  </r>
  <r>
    <d v="2013-03-10T00:00:00"/>
    <n v="11813"/>
    <d v="2013-03-10T00:00:00"/>
    <s v="Gama"/>
    <x v="0"/>
    <s v="Campo Grande"/>
    <n v="215"/>
    <x v="2"/>
  </r>
  <r>
    <d v="2013-03-10T00:00:00"/>
    <n v="11814"/>
    <d v="2013-03-10T00:00:00"/>
    <s v="Beta"/>
    <x v="2"/>
    <s v="Centro"/>
    <n v="155"/>
    <x v="2"/>
  </r>
  <r>
    <d v="2013-03-10T00:00:00"/>
    <n v="11815"/>
    <d v="2013-03-10T00:00:00"/>
    <s v="Beta"/>
    <x v="0"/>
    <s v="Centro"/>
    <n v="280"/>
    <x v="2"/>
  </r>
  <r>
    <d v="2013-03-10T00:00:00"/>
    <n v="11816"/>
    <d v="2013-03-10T00:00:00"/>
    <s v="Omega"/>
    <x v="3"/>
    <s v="Centro"/>
    <n v="90"/>
    <x v="2"/>
  </r>
  <r>
    <d v="2013-03-10T00:00:00"/>
    <n v="11817"/>
    <d v="2013-03-10T00:00:00"/>
    <s v="Alfa"/>
    <x v="3"/>
    <s v="Madureira"/>
    <n v="330"/>
    <x v="2"/>
  </r>
  <r>
    <d v="2013-03-10T00:00:00"/>
    <n v="11818"/>
    <d v="2013-03-10T00:00:00"/>
    <s v="Alfa"/>
    <x v="1"/>
    <s v="Vila Isabel"/>
    <n v="475"/>
    <x v="2"/>
  </r>
  <r>
    <d v="2013-03-10T00:00:00"/>
    <n v="11819"/>
    <d v="2013-03-10T00:00:00"/>
    <s v="Delta"/>
    <x v="5"/>
    <s v="Meier"/>
    <n v="105"/>
    <x v="2"/>
  </r>
  <r>
    <d v="2013-03-10T00:00:00"/>
    <n v="11820"/>
    <d v="2013-03-10T00:00:00"/>
    <s v="Alfa"/>
    <x v="2"/>
    <s v="Centro"/>
    <n v="330"/>
    <x v="2"/>
  </r>
  <r>
    <d v="2013-03-10T00:00:00"/>
    <n v="11821"/>
    <d v="2013-03-10T00:00:00"/>
    <s v="Omega"/>
    <x v="6"/>
    <s v="Leblon"/>
    <n v="205"/>
    <x v="2"/>
  </r>
  <r>
    <d v="2013-03-10T00:00:00"/>
    <n v="11822"/>
    <d v="2013-03-10T00:00:00"/>
    <s v="Delta"/>
    <x v="0"/>
    <s v="Copacabana"/>
    <n v="265"/>
    <x v="2"/>
  </r>
  <r>
    <d v="2013-03-10T00:00:00"/>
    <n v="11823"/>
    <d v="2013-03-10T00:00:00"/>
    <s v="Delta"/>
    <x v="2"/>
    <s v="Grajaú"/>
    <n v="185"/>
    <x v="2"/>
  </r>
  <r>
    <d v="2013-03-11T00:00:00"/>
    <n v="11824"/>
    <d v="2013-03-11T00:00:00"/>
    <s v="Omega"/>
    <x v="4"/>
    <s v="Vila Isabel"/>
    <n v="145"/>
    <x v="2"/>
  </r>
  <r>
    <d v="2013-03-11T00:00:00"/>
    <n v="11825"/>
    <d v="2013-03-11T00:00:00"/>
    <s v="Alfa"/>
    <x v="4"/>
    <s v="Meier"/>
    <n v="175"/>
    <x v="2"/>
  </r>
  <r>
    <d v="2013-03-11T00:00:00"/>
    <n v="11826"/>
    <d v="2013-03-11T00:00:00"/>
    <s v="Delta"/>
    <x v="3"/>
    <s v="Meier"/>
    <n v="185"/>
    <x v="2"/>
  </r>
  <r>
    <d v="2013-03-11T00:00:00"/>
    <n v="11827"/>
    <d v="2013-03-11T00:00:00"/>
    <s v="Delta"/>
    <x v="3"/>
    <s v="Tijuca"/>
    <n v="265"/>
    <x v="2"/>
  </r>
  <r>
    <d v="2013-03-11T00:00:00"/>
    <n v="11828"/>
    <d v="2013-03-11T00:00:00"/>
    <s v="Delta"/>
    <x v="5"/>
    <s v="Vila Isabel"/>
    <n v="265"/>
    <x v="2"/>
  </r>
  <r>
    <d v="2013-03-11T00:00:00"/>
    <n v="11829"/>
    <d v="2013-03-11T00:00:00"/>
    <s v="Alfa"/>
    <x v="2"/>
    <s v="Tijuca"/>
    <n v="475"/>
    <x v="2"/>
  </r>
  <r>
    <d v="2013-03-11T00:00:00"/>
    <n v="11830"/>
    <d v="2013-03-11T00:00:00"/>
    <s v="Beta"/>
    <x v="2"/>
    <s v="Leblon"/>
    <n v="400"/>
    <x v="2"/>
  </r>
  <r>
    <d v="2013-03-11T00:00:00"/>
    <n v="11831"/>
    <d v="2013-03-11T00:00:00"/>
    <s v="Beta"/>
    <x v="6"/>
    <s v="Meier"/>
    <n v="400"/>
    <x v="2"/>
  </r>
  <r>
    <d v="2013-03-11T00:00:00"/>
    <n v="11832"/>
    <d v="2013-03-11T00:00:00"/>
    <s v="Beta"/>
    <x v="5"/>
    <s v="Copacabana"/>
    <n v="275"/>
    <x v="2"/>
  </r>
  <r>
    <d v="2013-03-11T00:00:00"/>
    <n v="11833"/>
    <d v="2013-03-11T00:00:00"/>
    <s v="Alfa"/>
    <x v="1"/>
    <s v="Leblon"/>
    <n v="475"/>
    <x v="2"/>
  </r>
  <r>
    <d v="2013-03-11T00:00:00"/>
    <n v="11834"/>
    <d v="2013-03-11T00:00:00"/>
    <s v="Gama"/>
    <x v="1"/>
    <s v="Campo Grande"/>
    <n v="215"/>
    <x v="2"/>
  </r>
  <r>
    <d v="2013-03-11T00:00:00"/>
    <n v="11835"/>
    <d v="2013-03-11T00:00:00"/>
    <s v="Delta"/>
    <x v="2"/>
    <s v="Copacabana"/>
    <n v="105"/>
    <x v="2"/>
  </r>
  <r>
    <d v="2013-03-11T00:00:00"/>
    <n v="11836"/>
    <d v="2013-03-11T00:00:00"/>
    <s v="Omega"/>
    <x v="4"/>
    <s v="Campo Grande"/>
    <n v="100"/>
    <x v="2"/>
  </r>
  <r>
    <d v="2013-03-11T00:00:00"/>
    <n v="11837"/>
    <d v="2013-03-11T00:00:00"/>
    <s v="Omega"/>
    <x v="2"/>
    <s v="Grajaú"/>
    <n v="85"/>
    <x v="2"/>
  </r>
  <r>
    <d v="2013-03-11T00:00:00"/>
    <n v="11838"/>
    <d v="2013-03-11T00:00:00"/>
    <s v="Omega"/>
    <x v="1"/>
    <s v="Leblon"/>
    <n v="205"/>
    <x v="2"/>
  </r>
  <r>
    <d v="2013-03-11T00:00:00"/>
    <n v="11839"/>
    <d v="2013-03-11T00:00:00"/>
    <s v="Omega"/>
    <x v="4"/>
    <s v="Copacabana"/>
    <n v="85"/>
    <x v="2"/>
  </r>
  <r>
    <d v="2013-03-11T00:00:00"/>
    <n v="11840"/>
    <d v="2013-03-11T00:00:00"/>
    <s v="Omega"/>
    <x v="0"/>
    <s v="Leblon"/>
    <n v="205"/>
    <x v="2"/>
  </r>
  <r>
    <d v="2013-03-11T00:00:00"/>
    <n v="11841"/>
    <d v="2013-03-11T00:00:00"/>
    <s v="Omega"/>
    <x v="1"/>
    <s v="Leblon"/>
    <n v="205"/>
    <x v="2"/>
  </r>
  <r>
    <d v="2013-03-11T00:00:00"/>
    <n v="11842"/>
    <d v="2013-03-11T00:00:00"/>
    <s v="Delta"/>
    <x v="0"/>
    <s v="Madureira"/>
    <n v="110"/>
    <x v="2"/>
  </r>
  <r>
    <d v="2013-03-11T00:00:00"/>
    <n v="11843"/>
    <d v="2013-03-11T00:00:00"/>
    <s v="Alfa"/>
    <x v="5"/>
    <s v="Ipanema"/>
    <n v="325"/>
    <x v="2"/>
  </r>
  <r>
    <d v="2013-03-11T00:00:00"/>
    <n v="11844"/>
    <d v="2013-03-11T00:00:00"/>
    <s v="Alfa"/>
    <x v="6"/>
    <s v="Madureira"/>
    <n v="480"/>
    <x v="2"/>
  </r>
  <r>
    <d v="2013-03-12T00:00:00"/>
    <n v="11845"/>
    <d v="2013-03-12T00:00:00"/>
    <s v="Delta"/>
    <x v="0"/>
    <s v="Madureira"/>
    <n v="190"/>
    <x v="2"/>
  </r>
  <r>
    <d v="2013-03-12T00:00:00"/>
    <n v="11846"/>
    <d v="2013-03-12T00:00:00"/>
    <s v="Delta"/>
    <x v="3"/>
    <s v="Tijuca"/>
    <n v="185"/>
    <x v="2"/>
  </r>
  <r>
    <d v="2013-03-12T00:00:00"/>
    <n v="11847"/>
    <d v="2013-03-12T00:00:00"/>
    <s v="Alfa"/>
    <x v="4"/>
    <s v="Leblon"/>
    <n v="325"/>
    <x v="2"/>
  </r>
  <r>
    <d v="2013-03-12T00:00:00"/>
    <n v="11848"/>
    <d v="2013-03-12T00:00:00"/>
    <s v="Delta"/>
    <x v="5"/>
    <s v="Tijuca"/>
    <n v="105"/>
    <x v="2"/>
  </r>
  <r>
    <d v="2013-03-12T00:00:00"/>
    <n v="11849"/>
    <d v="2013-03-12T00:00:00"/>
    <s v="Gama"/>
    <x v="6"/>
    <s v="Leblon"/>
    <n v="550"/>
    <x v="2"/>
  </r>
  <r>
    <d v="2013-03-12T00:00:00"/>
    <n v="11850"/>
    <d v="2013-03-12T00:00:00"/>
    <s v="Omega"/>
    <x v="2"/>
    <s v="Vila Isabel"/>
    <n v="85"/>
    <x v="2"/>
  </r>
  <r>
    <d v="2013-03-12T00:00:00"/>
    <n v="11851"/>
    <d v="2013-03-12T00:00:00"/>
    <s v="Gama"/>
    <x v="3"/>
    <s v="Tijuca"/>
    <n v="375"/>
    <x v="2"/>
  </r>
  <r>
    <d v="2013-03-12T00:00:00"/>
    <n v="11852"/>
    <d v="2013-03-12T00:00:00"/>
    <s v="Gama"/>
    <x v="2"/>
    <s v="Copacabana"/>
    <n v="550"/>
    <x v="2"/>
  </r>
  <r>
    <d v="2013-03-12T00:00:00"/>
    <n v="11853"/>
    <d v="2013-03-12T00:00:00"/>
    <s v="Gama"/>
    <x v="0"/>
    <s v="Centro"/>
    <n v="205"/>
    <x v="2"/>
  </r>
  <r>
    <d v="2013-03-12T00:00:00"/>
    <n v="11854"/>
    <d v="2013-03-12T00:00:00"/>
    <s v="Omega"/>
    <x v="2"/>
    <s v="Tijuca"/>
    <n v="145"/>
    <x v="2"/>
  </r>
  <r>
    <d v="2013-03-12T00:00:00"/>
    <n v="11855"/>
    <d v="2013-03-12T00:00:00"/>
    <s v="Omega"/>
    <x v="0"/>
    <s v="Grajaú"/>
    <n v="85"/>
    <x v="2"/>
  </r>
  <r>
    <d v="2013-03-12T00:00:00"/>
    <n v="11856"/>
    <d v="2013-03-12T00:00:00"/>
    <s v="Omega"/>
    <x v="1"/>
    <s v="Leblon"/>
    <n v="145"/>
    <x v="2"/>
  </r>
  <r>
    <d v="2013-03-12T00:00:00"/>
    <n v="11857"/>
    <d v="2013-03-12T00:00:00"/>
    <s v="Beta"/>
    <x v="4"/>
    <s v="Campo Grande"/>
    <n v="290"/>
    <x v="2"/>
  </r>
  <r>
    <d v="2013-03-12T00:00:00"/>
    <n v="11858"/>
    <d v="2013-03-12T00:00:00"/>
    <s v="Alfa"/>
    <x v="5"/>
    <s v="Campo Grande"/>
    <n v="190"/>
    <x v="2"/>
  </r>
  <r>
    <d v="2013-03-12T00:00:00"/>
    <n v="11859"/>
    <d v="2013-03-12T00:00:00"/>
    <s v="Delta"/>
    <x v="6"/>
    <s v="Meier"/>
    <n v="265"/>
    <x v="2"/>
  </r>
  <r>
    <d v="2013-03-12T00:00:00"/>
    <n v="11860"/>
    <d v="2013-03-12T00:00:00"/>
    <s v="Beta"/>
    <x v="6"/>
    <s v="Centro"/>
    <n v="155"/>
    <x v="2"/>
  </r>
  <r>
    <d v="2013-03-12T00:00:00"/>
    <n v="11861"/>
    <d v="2013-03-12T00:00:00"/>
    <s v="Omega"/>
    <x v="2"/>
    <s v="Grajaú"/>
    <n v="85"/>
    <x v="2"/>
  </r>
  <r>
    <d v="2013-03-12T00:00:00"/>
    <n v="11862"/>
    <d v="2013-03-12T00:00:00"/>
    <s v="Alfa"/>
    <x v="2"/>
    <s v="Meier"/>
    <n v="475"/>
    <x v="2"/>
  </r>
  <r>
    <d v="2013-03-12T00:00:00"/>
    <n v="11863"/>
    <d v="2013-03-12T00:00:00"/>
    <s v="Delta"/>
    <x v="1"/>
    <s v="Campo Grande"/>
    <n v="200"/>
    <x v="2"/>
  </r>
  <r>
    <d v="2013-03-13T00:00:00"/>
    <n v="11864"/>
    <d v="2013-03-13T00:00:00"/>
    <s v="Alfa"/>
    <x v="1"/>
    <s v="Ipanema"/>
    <n v="175"/>
    <x v="2"/>
  </r>
  <r>
    <d v="2013-03-13T00:00:00"/>
    <n v="11865"/>
    <d v="2013-03-13T00:00:00"/>
    <s v="Omega"/>
    <x v="1"/>
    <s v="Tijuca"/>
    <n v="205"/>
    <x v="2"/>
  </r>
  <r>
    <d v="2013-03-13T00:00:00"/>
    <n v="11866"/>
    <d v="2013-03-13T00:00:00"/>
    <s v="Omega"/>
    <x v="0"/>
    <s v="Vila Isabel"/>
    <n v="85"/>
    <x v="2"/>
  </r>
  <r>
    <d v="2013-03-13T00:00:00"/>
    <n v="11867"/>
    <d v="2013-03-13T00:00:00"/>
    <s v="Gama"/>
    <x v="0"/>
    <s v="Copacabana"/>
    <n v="200"/>
    <x v="2"/>
  </r>
  <r>
    <d v="2013-03-13T00:00:00"/>
    <n v="11868"/>
    <d v="2013-03-13T00:00:00"/>
    <s v="Alfa"/>
    <x v="6"/>
    <s v="Grajaú"/>
    <n v="475"/>
    <x v="2"/>
  </r>
  <r>
    <d v="2013-03-13T00:00:00"/>
    <n v="11869"/>
    <d v="2013-03-13T00:00:00"/>
    <s v="Beta"/>
    <x v="2"/>
    <s v="Meier"/>
    <n v="150"/>
    <x v="2"/>
  </r>
  <r>
    <d v="2013-03-13T00:00:00"/>
    <n v="11870"/>
    <d v="2013-03-13T00:00:00"/>
    <s v="Delta"/>
    <x v="1"/>
    <s v="Vila Isabel"/>
    <n v="105"/>
    <x v="2"/>
  </r>
  <r>
    <d v="2013-03-13T00:00:00"/>
    <n v="11871"/>
    <d v="2013-03-13T00:00:00"/>
    <s v="Alfa"/>
    <x v="4"/>
    <s v="Vila Isabel"/>
    <n v="475"/>
    <x v="2"/>
  </r>
  <r>
    <d v="2013-03-13T00:00:00"/>
    <n v="11872"/>
    <d v="2013-03-13T00:00:00"/>
    <s v="Omega"/>
    <x v="3"/>
    <s v="Grajaú"/>
    <n v="205"/>
    <x v="2"/>
  </r>
  <r>
    <d v="2013-03-13T00:00:00"/>
    <n v="11873"/>
    <d v="2013-03-13T00:00:00"/>
    <s v="Gama"/>
    <x v="0"/>
    <s v="Centro"/>
    <n v="205"/>
    <x v="2"/>
  </r>
  <r>
    <d v="2013-03-13T00:00:00"/>
    <n v="11874"/>
    <d v="2013-03-13T00:00:00"/>
    <s v="Omega"/>
    <x v="1"/>
    <s v="Vila Isabel"/>
    <n v="85"/>
    <x v="2"/>
  </r>
  <r>
    <d v="2013-03-13T00:00:00"/>
    <n v="11875"/>
    <d v="2013-03-13T00:00:00"/>
    <s v="Delta"/>
    <x v="1"/>
    <s v="Leblon"/>
    <n v="265"/>
    <x v="2"/>
  </r>
  <r>
    <d v="2013-03-13T00:00:00"/>
    <n v="11876"/>
    <d v="2013-03-13T00:00:00"/>
    <s v="Omega"/>
    <x v="6"/>
    <s v="Ipanema"/>
    <n v="205"/>
    <x v="2"/>
  </r>
  <r>
    <d v="2013-03-13T00:00:00"/>
    <n v="11877"/>
    <d v="2013-03-13T00:00:00"/>
    <s v="Omega"/>
    <x v="0"/>
    <s v="Tijuca"/>
    <n v="145"/>
    <x v="2"/>
  </r>
  <r>
    <d v="2013-03-13T00:00:00"/>
    <n v="11878"/>
    <d v="2013-03-13T00:00:00"/>
    <s v="Omega"/>
    <x v="2"/>
    <s v="Ipanema"/>
    <n v="145"/>
    <x v="2"/>
  </r>
  <r>
    <d v="2013-03-13T00:00:00"/>
    <n v="11879"/>
    <d v="2013-03-13T00:00:00"/>
    <s v="Beta"/>
    <x v="3"/>
    <s v="Madureira"/>
    <n v="155"/>
    <x v="2"/>
  </r>
  <r>
    <d v="2013-03-13T00:00:00"/>
    <n v="11880"/>
    <d v="2013-03-13T00:00:00"/>
    <s v="Beta"/>
    <x v="3"/>
    <s v="Campo Grande"/>
    <n v="290"/>
    <x v="2"/>
  </r>
  <r>
    <d v="2013-03-13T00:00:00"/>
    <n v="11881"/>
    <d v="2013-03-13T00:00:00"/>
    <s v="Gama"/>
    <x v="0"/>
    <s v="Leblon"/>
    <n v="200"/>
    <x v="2"/>
  </r>
  <r>
    <d v="2013-03-13T00:00:00"/>
    <n v="11882"/>
    <d v="2013-03-13T00:00:00"/>
    <s v="Delta"/>
    <x v="3"/>
    <s v="Vila Isabel"/>
    <n v="105"/>
    <x v="2"/>
  </r>
  <r>
    <d v="2013-03-13T00:00:00"/>
    <n v="11883"/>
    <d v="2013-03-13T00:00:00"/>
    <s v="Delta"/>
    <x v="3"/>
    <s v="Meier"/>
    <n v="185"/>
    <x v="2"/>
  </r>
  <r>
    <d v="2013-03-13T00:00:00"/>
    <n v="11884"/>
    <d v="2013-03-13T00:00:00"/>
    <s v="Beta"/>
    <x v="2"/>
    <s v="Campo Grande"/>
    <n v="415"/>
    <x v="2"/>
  </r>
  <r>
    <d v="2013-03-14T00:00:00"/>
    <n v="11885"/>
    <d v="2013-03-14T00:00:00"/>
    <s v="Gama"/>
    <x v="3"/>
    <s v="Leblon"/>
    <n v="200"/>
    <x v="2"/>
  </r>
  <r>
    <d v="2013-03-14T00:00:00"/>
    <n v="11886"/>
    <d v="2013-03-14T00:00:00"/>
    <s v="Delta"/>
    <x v="6"/>
    <s v="Vila Isabel"/>
    <n v="185"/>
    <x v="2"/>
  </r>
  <r>
    <d v="2013-03-14T00:00:00"/>
    <n v="11887"/>
    <d v="2013-03-14T00:00:00"/>
    <s v="Alfa"/>
    <x v="0"/>
    <s v="Grajaú"/>
    <n v="475"/>
    <x v="2"/>
  </r>
  <r>
    <d v="2013-03-14T00:00:00"/>
    <n v="11888"/>
    <d v="2013-03-14T00:00:00"/>
    <s v="Beta"/>
    <x v="3"/>
    <s v="Madureira"/>
    <n v="280"/>
    <x v="2"/>
  </r>
  <r>
    <d v="2013-03-14T00:00:00"/>
    <n v="11889"/>
    <d v="2013-03-14T00:00:00"/>
    <s v="Delta"/>
    <x v="1"/>
    <s v="Leblon"/>
    <n v="105"/>
    <x v="2"/>
  </r>
  <r>
    <d v="2013-03-14T00:00:00"/>
    <n v="11890"/>
    <d v="2013-03-14T00:00:00"/>
    <s v="Delta"/>
    <x v="2"/>
    <s v="Campo Grande"/>
    <n v="120"/>
    <x v="2"/>
  </r>
  <r>
    <d v="2013-03-14T00:00:00"/>
    <n v="11891"/>
    <d v="2013-03-14T00:00:00"/>
    <s v="Omega"/>
    <x v="6"/>
    <s v="Copacabana"/>
    <n v="205"/>
    <x v="2"/>
  </r>
  <r>
    <d v="2013-03-14T00:00:00"/>
    <n v="11892"/>
    <d v="2013-03-14T00:00:00"/>
    <s v="Gama"/>
    <x v="3"/>
    <s v="Ipanema"/>
    <n v="375"/>
    <x v="2"/>
  </r>
  <r>
    <d v="2013-03-14T00:00:00"/>
    <n v="11893"/>
    <d v="2013-03-14T00:00:00"/>
    <s v="Omega"/>
    <x v="0"/>
    <s v="Ipanema"/>
    <n v="145"/>
    <x v="2"/>
  </r>
  <r>
    <d v="2013-03-14T00:00:00"/>
    <n v="11894"/>
    <d v="2013-03-14T00:00:00"/>
    <s v="Alfa"/>
    <x v="2"/>
    <s v="Campo Grande"/>
    <n v="490"/>
    <x v="2"/>
  </r>
  <r>
    <d v="2013-03-14T00:00:00"/>
    <n v="11895"/>
    <d v="2013-03-14T00:00:00"/>
    <s v="Alfa"/>
    <x v="6"/>
    <s v="Grajaú"/>
    <n v="475"/>
    <x v="2"/>
  </r>
  <r>
    <d v="2013-03-14T00:00:00"/>
    <n v="11896"/>
    <d v="2013-03-14T00:00:00"/>
    <s v="Alfa"/>
    <x v="4"/>
    <s v="Grajaú"/>
    <n v="175"/>
    <x v="2"/>
  </r>
  <r>
    <d v="2013-03-14T00:00:00"/>
    <n v="11897"/>
    <d v="2013-03-14T00:00:00"/>
    <s v="Gama"/>
    <x v="5"/>
    <s v="Centro"/>
    <n v="555"/>
    <x v="2"/>
  </r>
  <r>
    <d v="2013-03-14T00:00:00"/>
    <n v="11898"/>
    <d v="2013-03-14T00:00:00"/>
    <s v="Delta"/>
    <x v="6"/>
    <s v="Vila Isabel"/>
    <n v="265"/>
    <x v="2"/>
  </r>
  <r>
    <d v="2013-03-14T00:00:00"/>
    <n v="11899"/>
    <d v="2013-03-14T00:00:00"/>
    <s v="Gama"/>
    <x v="1"/>
    <s v="Madureira"/>
    <n v="380"/>
    <x v="2"/>
  </r>
  <r>
    <d v="2013-03-14T00:00:00"/>
    <n v="11900"/>
    <d v="2013-03-14T00:00:00"/>
    <s v="Delta"/>
    <x v="4"/>
    <s v="Copacabana"/>
    <n v="185"/>
    <x v="2"/>
  </r>
  <r>
    <d v="2013-03-14T00:00:00"/>
    <n v="11901"/>
    <d v="2013-03-14T00:00:00"/>
    <s v="Beta"/>
    <x v="0"/>
    <s v="Copacabana"/>
    <n v="400"/>
    <x v="2"/>
  </r>
  <r>
    <d v="2013-03-14T00:00:00"/>
    <n v="11902"/>
    <d v="2013-03-14T00:00:00"/>
    <s v="Delta"/>
    <x v="2"/>
    <s v="Centro"/>
    <n v="190"/>
    <x v="2"/>
  </r>
  <r>
    <d v="2013-03-14T00:00:00"/>
    <n v="11903"/>
    <d v="2013-03-14T00:00:00"/>
    <s v="Delta"/>
    <x v="1"/>
    <s v="Tijuca"/>
    <n v="105"/>
    <x v="2"/>
  </r>
  <r>
    <d v="2013-03-14T00:00:00"/>
    <n v="11904"/>
    <d v="2013-03-14T00:00:00"/>
    <s v="Gama"/>
    <x v="3"/>
    <s v="Grajaú"/>
    <n v="550"/>
    <x v="2"/>
  </r>
  <r>
    <d v="2013-03-14T00:00:00"/>
    <n v="11905"/>
    <d v="2013-03-14T00:00:00"/>
    <s v="Omega"/>
    <x v="1"/>
    <s v="Copacabana"/>
    <n v="145"/>
    <x v="2"/>
  </r>
  <r>
    <d v="2013-03-14T00:00:00"/>
    <n v="11906"/>
    <d v="2013-03-14T00:00:00"/>
    <s v="Delta"/>
    <x v="0"/>
    <s v="Meier"/>
    <n v="185"/>
    <x v="2"/>
  </r>
  <r>
    <d v="2013-03-14T00:00:00"/>
    <n v="11907"/>
    <d v="2013-03-14T00:00:00"/>
    <s v="Omega"/>
    <x v="0"/>
    <s v="Grajaú"/>
    <n v="145"/>
    <x v="2"/>
  </r>
  <r>
    <d v="2013-03-14T00:00:00"/>
    <n v="11908"/>
    <d v="2013-03-14T00:00:00"/>
    <s v="Delta"/>
    <x v="6"/>
    <s v="Centro"/>
    <n v="110"/>
    <x v="2"/>
  </r>
  <r>
    <d v="2013-03-14T00:00:00"/>
    <n v="11909"/>
    <d v="2013-03-14T00:00:00"/>
    <s v="Beta"/>
    <x v="4"/>
    <s v="Vila Isabel"/>
    <n v="150"/>
    <x v="2"/>
  </r>
  <r>
    <d v="2013-03-14T00:00:00"/>
    <n v="11910"/>
    <d v="2013-03-14T00:00:00"/>
    <s v="Beta"/>
    <x v="0"/>
    <s v="Leblon"/>
    <n v="150"/>
    <x v="2"/>
  </r>
  <r>
    <d v="2013-03-14T00:00:00"/>
    <n v="11911"/>
    <d v="2013-03-14T00:00:00"/>
    <s v="Beta"/>
    <x v="2"/>
    <s v="Grajaú"/>
    <n v="150"/>
    <x v="2"/>
  </r>
  <r>
    <d v="2013-03-14T00:00:00"/>
    <n v="11912"/>
    <d v="2013-03-14T00:00:00"/>
    <s v="Gama"/>
    <x v="5"/>
    <s v="Grajaú"/>
    <n v="375"/>
    <x v="2"/>
  </r>
  <r>
    <d v="2013-03-14T00:00:00"/>
    <n v="11913"/>
    <d v="2013-03-14T00:00:00"/>
    <s v="Alfa"/>
    <x v="3"/>
    <s v="Madureira"/>
    <n v="330"/>
    <x v="2"/>
  </r>
  <r>
    <d v="2013-03-15T00:00:00"/>
    <n v="11914"/>
    <d v="2013-03-22T00:00:00"/>
    <s v="Delta"/>
    <x v="1"/>
    <s v="Leblon"/>
    <n v="185"/>
    <x v="2"/>
  </r>
  <r>
    <d v="2013-03-15T00:00:00"/>
    <n v="11915"/>
    <d v="2013-03-22T00:00:00"/>
    <s v="Gama"/>
    <x v="6"/>
    <s v="Meier"/>
    <n v="550"/>
    <x v="2"/>
  </r>
  <r>
    <d v="2013-03-15T00:00:00"/>
    <n v="11916"/>
    <d v="2013-03-22T00:00:00"/>
    <s v="Gama"/>
    <x v="3"/>
    <s v="Tijuca"/>
    <n v="550"/>
    <x v="2"/>
  </r>
  <r>
    <d v="2013-03-15T00:00:00"/>
    <n v="11917"/>
    <d v="2013-03-22T00:00:00"/>
    <s v="Omega"/>
    <x v="4"/>
    <s v="Vila Isabel"/>
    <n v="205"/>
    <x v="2"/>
  </r>
  <r>
    <d v="2013-03-15T00:00:00"/>
    <n v="11918"/>
    <d v="2013-03-22T00:00:00"/>
    <s v="Beta"/>
    <x v="1"/>
    <s v="Copacabana"/>
    <n v="150"/>
    <x v="2"/>
  </r>
  <r>
    <d v="2013-03-15T00:00:00"/>
    <n v="11919"/>
    <d v="2013-03-22T00:00:00"/>
    <s v="Delta"/>
    <x v="1"/>
    <s v="Meier"/>
    <n v="105"/>
    <x v="2"/>
  </r>
  <r>
    <d v="2013-03-15T00:00:00"/>
    <n v="11920"/>
    <d v="2013-03-22T00:00:00"/>
    <s v="Alfa"/>
    <x v="4"/>
    <s v="Vila Isabel"/>
    <n v="475"/>
    <x v="2"/>
  </r>
  <r>
    <d v="2013-03-15T00:00:00"/>
    <n v="11921"/>
    <d v="2013-03-22T00:00:00"/>
    <s v="Omega"/>
    <x v="6"/>
    <s v="Campo Grande"/>
    <n v="100"/>
    <x v="2"/>
  </r>
  <r>
    <d v="2013-03-15T00:00:00"/>
    <n v="11922"/>
    <d v="2013-03-22T00:00:00"/>
    <s v="Gama"/>
    <x v="4"/>
    <s v="Leblon"/>
    <n v="375"/>
    <x v="2"/>
  </r>
  <r>
    <d v="2013-03-15T00:00:00"/>
    <n v="11923"/>
    <d v="2013-03-22T00:00:00"/>
    <s v="Beta"/>
    <x v="4"/>
    <s v="Centro"/>
    <n v="405"/>
    <x v="2"/>
  </r>
  <r>
    <d v="2013-03-15T00:00:00"/>
    <n v="11924"/>
    <d v="2013-03-22T00:00:00"/>
    <s v="Delta"/>
    <x v="0"/>
    <s v="Ipanema"/>
    <n v="105"/>
    <x v="2"/>
  </r>
  <r>
    <d v="2013-03-15T00:00:00"/>
    <n v="11925"/>
    <d v="2013-03-22T00:00:00"/>
    <s v="Gama"/>
    <x v="6"/>
    <s v="Ipanema"/>
    <n v="550"/>
    <x v="2"/>
  </r>
  <r>
    <d v="2013-03-15T00:00:00"/>
    <n v="11926"/>
    <d v="2013-03-22T00:00:00"/>
    <s v="Beta"/>
    <x v="6"/>
    <s v="Madureira"/>
    <n v="405"/>
    <x v="2"/>
  </r>
  <r>
    <d v="2013-03-15T00:00:00"/>
    <n v="11927"/>
    <d v="2013-03-22T00:00:00"/>
    <s v="Delta"/>
    <x v="6"/>
    <s v="Madureira"/>
    <n v="110"/>
    <x v="2"/>
  </r>
  <r>
    <d v="2013-03-15T00:00:00"/>
    <n v="11928"/>
    <d v="2013-03-22T00:00:00"/>
    <s v="Gama"/>
    <x v="6"/>
    <s v="Tijuca"/>
    <n v="550"/>
    <x v="2"/>
  </r>
  <r>
    <d v="2013-03-15T00:00:00"/>
    <n v="11929"/>
    <d v="2013-03-22T00:00:00"/>
    <s v="Omega"/>
    <x v="4"/>
    <s v="Copacabana"/>
    <n v="85"/>
    <x v="2"/>
  </r>
  <r>
    <d v="2013-03-15T00:00:00"/>
    <n v="11930"/>
    <d v="2013-03-22T00:00:00"/>
    <s v="Alfa"/>
    <x v="1"/>
    <s v="Campo Grande"/>
    <n v="340"/>
    <x v="2"/>
  </r>
  <r>
    <d v="2013-03-15T00:00:00"/>
    <n v="11931"/>
    <d v="2013-03-22T00:00:00"/>
    <s v="Gama"/>
    <x v="2"/>
    <s v="Meier"/>
    <n v="550"/>
    <x v="2"/>
  </r>
  <r>
    <d v="2013-03-15T00:00:00"/>
    <n v="11932"/>
    <d v="2013-03-22T00:00:00"/>
    <s v="Alfa"/>
    <x v="5"/>
    <s v="Copacabana"/>
    <n v="325"/>
    <x v="2"/>
  </r>
  <r>
    <d v="2013-03-15T00:00:00"/>
    <n v="11933"/>
    <d v="2013-03-22T00:00:00"/>
    <s v="Delta"/>
    <x v="3"/>
    <s v="Tijuca"/>
    <n v="185"/>
    <x v="2"/>
  </r>
  <r>
    <d v="2013-03-15T00:00:00"/>
    <n v="11934"/>
    <d v="2013-03-22T00:00:00"/>
    <s v="Beta"/>
    <x v="6"/>
    <s v="Copacabana"/>
    <n v="275"/>
    <x v="2"/>
  </r>
  <r>
    <d v="2013-03-15T00:00:00"/>
    <n v="11935"/>
    <d v="2013-03-22T00:00:00"/>
    <s v="Beta"/>
    <x v="3"/>
    <s v="Copacabana"/>
    <n v="150"/>
    <x v="2"/>
  </r>
  <r>
    <d v="2013-03-15T00:00:00"/>
    <n v="11936"/>
    <d v="2013-03-22T00:00:00"/>
    <s v="Gama"/>
    <x v="2"/>
    <s v="Campo Grande"/>
    <n v="390"/>
    <x v="2"/>
  </r>
  <r>
    <d v="2013-03-15T00:00:00"/>
    <n v="11937"/>
    <d v="2013-03-22T00:00:00"/>
    <s v="Beta"/>
    <x v="6"/>
    <s v="Grajaú"/>
    <n v="150"/>
    <x v="2"/>
  </r>
  <r>
    <d v="2013-03-15T00:00:00"/>
    <n v="11938"/>
    <d v="2013-03-22T00:00:00"/>
    <s v="Delta"/>
    <x v="6"/>
    <s v="Leblon"/>
    <n v="265"/>
    <x v="2"/>
  </r>
  <r>
    <d v="2013-03-15T00:00:00"/>
    <n v="11939"/>
    <d v="2013-03-22T00:00:00"/>
    <s v="Beta"/>
    <x v="4"/>
    <s v="Centro"/>
    <n v="155"/>
    <x v="2"/>
  </r>
  <r>
    <d v="2013-03-15T00:00:00"/>
    <n v="11940"/>
    <d v="2013-03-22T00:00:00"/>
    <s v="Gama"/>
    <x v="2"/>
    <s v="Leblon"/>
    <n v="550"/>
    <x v="2"/>
  </r>
  <r>
    <d v="2013-03-15T00:00:00"/>
    <n v="11941"/>
    <d v="2013-03-22T00:00:00"/>
    <s v="Delta"/>
    <x v="6"/>
    <s v="Grajaú"/>
    <n v="105"/>
    <x v="2"/>
  </r>
  <r>
    <d v="2013-03-15T00:00:00"/>
    <n v="11942"/>
    <d v="2013-03-22T00:00:00"/>
    <s v="Omega"/>
    <x v="5"/>
    <s v="Madureira"/>
    <n v="210"/>
    <x v="2"/>
  </r>
  <r>
    <d v="2013-03-15T00:00:00"/>
    <n v="11943"/>
    <d v="2013-03-22T00:00:00"/>
    <s v="Omega"/>
    <x v="2"/>
    <s v="Ipanema"/>
    <n v="205"/>
    <x v="2"/>
  </r>
  <r>
    <d v="2013-03-15T00:00:00"/>
    <n v="11944"/>
    <d v="2013-03-22T00:00:00"/>
    <s v="Alfa"/>
    <x v="4"/>
    <s v="Vila Isabel"/>
    <n v="475"/>
    <x v="2"/>
  </r>
  <r>
    <d v="2013-03-16T00:00:00"/>
    <n v="11945"/>
    <d v="2013-03-17T00:00:00"/>
    <s v="Omega"/>
    <x v="3"/>
    <s v="Grajaú"/>
    <n v="85"/>
    <x v="2"/>
  </r>
  <r>
    <d v="2013-03-16T00:00:00"/>
    <n v="11946"/>
    <d v="2013-03-17T00:00:00"/>
    <s v="Alfa"/>
    <x v="0"/>
    <s v="Vila Isabel"/>
    <n v="175"/>
    <x v="2"/>
  </r>
  <r>
    <d v="2013-03-16T00:00:00"/>
    <n v="11947"/>
    <d v="2013-03-17T00:00:00"/>
    <s v="Beta"/>
    <x v="1"/>
    <s v="Tijuca"/>
    <n v="150"/>
    <x v="2"/>
  </r>
  <r>
    <d v="2013-03-16T00:00:00"/>
    <n v="11948"/>
    <d v="2013-03-17T00:00:00"/>
    <s v="Beta"/>
    <x v="0"/>
    <s v="Copacabana"/>
    <n v="150"/>
    <x v="2"/>
  </r>
  <r>
    <d v="2013-03-16T00:00:00"/>
    <n v="11949"/>
    <d v="2013-03-17T00:00:00"/>
    <s v="Alfa"/>
    <x v="2"/>
    <s v="Madureira"/>
    <n v="330"/>
    <x v="2"/>
  </r>
  <r>
    <d v="2013-03-16T00:00:00"/>
    <n v="11950"/>
    <d v="2013-03-17T00:00:00"/>
    <s v="Omega"/>
    <x v="6"/>
    <s v="Campo Grande"/>
    <n v="220"/>
    <x v="2"/>
  </r>
  <r>
    <d v="2013-03-16T00:00:00"/>
    <n v="11951"/>
    <d v="2013-03-17T00:00:00"/>
    <s v="Omega"/>
    <x v="0"/>
    <s v="Meier"/>
    <n v="85"/>
    <x v="2"/>
  </r>
  <r>
    <d v="2013-03-16T00:00:00"/>
    <n v="11952"/>
    <d v="2013-03-17T00:00:00"/>
    <s v="Omega"/>
    <x v="1"/>
    <s v="Centro"/>
    <n v="210"/>
    <x v="2"/>
  </r>
  <r>
    <d v="2013-03-16T00:00:00"/>
    <n v="11953"/>
    <d v="2013-03-17T00:00:00"/>
    <s v="Beta"/>
    <x v="0"/>
    <s v="Meier"/>
    <n v="275"/>
    <x v="2"/>
  </r>
  <r>
    <d v="2013-03-16T00:00:00"/>
    <n v="11954"/>
    <d v="2013-03-17T00:00:00"/>
    <s v="Delta"/>
    <x v="0"/>
    <s v="Centro"/>
    <n v="270"/>
    <x v="2"/>
  </r>
  <r>
    <d v="2013-03-16T00:00:00"/>
    <n v="11955"/>
    <d v="2013-03-17T00:00:00"/>
    <s v="Omega"/>
    <x v="6"/>
    <s v="Copacabana"/>
    <n v="145"/>
    <x v="2"/>
  </r>
  <r>
    <d v="2013-03-16T00:00:00"/>
    <n v="11956"/>
    <d v="2013-03-17T00:00:00"/>
    <s v="Alfa"/>
    <x v="2"/>
    <s v="Centro"/>
    <n v="180"/>
    <x v="2"/>
  </r>
  <r>
    <d v="2013-03-16T00:00:00"/>
    <n v="11957"/>
    <d v="2013-03-17T00:00:00"/>
    <s v="Gama"/>
    <x v="6"/>
    <s v="Ipanema"/>
    <n v="550"/>
    <x v="2"/>
  </r>
  <r>
    <d v="2013-03-16T00:00:00"/>
    <n v="11958"/>
    <d v="2013-03-17T00:00:00"/>
    <s v="Alfa"/>
    <x v="6"/>
    <s v="Meier"/>
    <n v="325"/>
    <x v="2"/>
  </r>
  <r>
    <d v="2013-03-16T00:00:00"/>
    <n v="11959"/>
    <d v="2013-03-17T00:00:00"/>
    <s v="Gama"/>
    <x v="6"/>
    <s v="Leblon"/>
    <n v="375"/>
    <x v="2"/>
  </r>
  <r>
    <d v="2013-03-16T00:00:00"/>
    <n v="11960"/>
    <d v="2013-03-17T00:00:00"/>
    <s v="Alfa"/>
    <x v="3"/>
    <s v="Ipanema"/>
    <n v="475"/>
    <x v="2"/>
  </r>
  <r>
    <d v="2013-03-16T00:00:00"/>
    <n v="11961"/>
    <d v="2013-03-17T00:00:00"/>
    <s v="Omega"/>
    <x v="4"/>
    <s v="Centro"/>
    <n v="210"/>
    <x v="2"/>
  </r>
  <r>
    <d v="2013-03-16T00:00:00"/>
    <n v="11962"/>
    <d v="2013-03-17T00:00:00"/>
    <s v="Gama"/>
    <x v="3"/>
    <s v="Tijuca"/>
    <n v="550"/>
    <x v="2"/>
  </r>
  <r>
    <d v="2013-03-16T00:00:00"/>
    <n v="11963"/>
    <d v="2013-03-17T00:00:00"/>
    <s v="Beta"/>
    <x v="6"/>
    <s v="Copacabana"/>
    <n v="150"/>
    <x v="2"/>
  </r>
  <r>
    <d v="2013-03-16T00:00:00"/>
    <n v="11964"/>
    <d v="2013-03-17T00:00:00"/>
    <s v="Beta"/>
    <x v="0"/>
    <s v="Vila Isabel"/>
    <n v="150"/>
    <x v="2"/>
  </r>
  <r>
    <d v="2013-03-16T00:00:00"/>
    <n v="11965"/>
    <d v="2013-03-17T00:00:00"/>
    <s v="Omega"/>
    <x v="4"/>
    <s v="Copacabana"/>
    <n v="205"/>
    <x v="2"/>
  </r>
  <r>
    <d v="2013-03-16T00:00:00"/>
    <n v="11966"/>
    <d v="2013-03-17T00:00:00"/>
    <s v="Omega"/>
    <x v="1"/>
    <s v="Ipanema"/>
    <n v="145"/>
    <x v="2"/>
  </r>
  <r>
    <d v="2013-03-16T00:00:00"/>
    <n v="11967"/>
    <d v="2013-03-17T00:00:00"/>
    <s v="Delta"/>
    <x v="4"/>
    <s v="Leblon"/>
    <n v="105"/>
    <x v="2"/>
  </r>
  <r>
    <d v="2013-03-16T00:00:00"/>
    <n v="11968"/>
    <d v="2013-03-17T00:00:00"/>
    <s v="Omega"/>
    <x v="1"/>
    <s v="Ipanema"/>
    <n v="145"/>
    <x v="2"/>
  </r>
  <r>
    <d v="2013-03-16T00:00:00"/>
    <n v="11969"/>
    <d v="2013-03-17T00:00:00"/>
    <s v="Omega"/>
    <x v="6"/>
    <s v="Grajaú"/>
    <n v="145"/>
    <x v="2"/>
  </r>
  <r>
    <d v="2013-03-16T00:00:00"/>
    <n v="11970"/>
    <d v="2013-03-17T00:00:00"/>
    <s v="Gama"/>
    <x v="2"/>
    <s v="Leblon"/>
    <n v="550"/>
    <x v="2"/>
  </r>
  <r>
    <d v="2013-03-17T00:00:00"/>
    <n v="11971"/>
    <d v="2013-03-17T00:00:00"/>
    <s v="Alfa"/>
    <x v="6"/>
    <s v="Copacabana"/>
    <n v="325"/>
    <x v="2"/>
  </r>
  <r>
    <d v="2013-03-17T00:00:00"/>
    <n v="11972"/>
    <d v="2013-03-17T00:00:00"/>
    <s v="Delta"/>
    <x v="6"/>
    <s v="Centro"/>
    <n v="110"/>
    <x v="2"/>
  </r>
  <r>
    <d v="2013-03-17T00:00:00"/>
    <n v="11973"/>
    <d v="2013-03-17T00:00:00"/>
    <s v="Omega"/>
    <x v="4"/>
    <s v="Tijuca"/>
    <n v="145"/>
    <x v="2"/>
  </r>
  <r>
    <d v="2013-03-17T00:00:00"/>
    <n v="11974"/>
    <d v="2013-03-17T00:00:00"/>
    <s v="Gama"/>
    <x v="1"/>
    <s v="Ipanema"/>
    <n v="550"/>
    <x v="2"/>
  </r>
  <r>
    <d v="2013-03-17T00:00:00"/>
    <n v="11975"/>
    <d v="2013-03-17T00:00:00"/>
    <s v="Beta"/>
    <x v="5"/>
    <s v="Leblon"/>
    <n v="275"/>
    <x v="2"/>
  </r>
  <r>
    <d v="2013-03-17T00:00:00"/>
    <n v="11976"/>
    <d v="2013-03-17T00:00:00"/>
    <s v="Alfa"/>
    <x v="6"/>
    <s v="Campo Grande"/>
    <n v="490"/>
    <x v="2"/>
  </r>
  <r>
    <d v="2013-03-17T00:00:00"/>
    <n v="11977"/>
    <d v="2013-03-17T00:00:00"/>
    <s v="Delta"/>
    <x v="1"/>
    <s v="Copacabana"/>
    <n v="265"/>
    <x v="2"/>
  </r>
  <r>
    <d v="2013-03-17T00:00:00"/>
    <n v="11978"/>
    <d v="2013-03-17T00:00:00"/>
    <s v="Beta"/>
    <x v="3"/>
    <s v="Copacabana"/>
    <n v="275"/>
    <x v="2"/>
  </r>
  <r>
    <d v="2013-03-17T00:00:00"/>
    <n v="11979"/>
    <d v="2013-03-17T00:00:00"/>
    <s v="Gama"/>
    <x v="5"/>
    <s v="Meier"/>
    <n v="550"/>
    <x v="2"/>
  </r>
  <r>
    <d v="2013-03-17T00:00:00"/>
    <n v="11980"/>
    <d v="2013-03-17T00:00:00"/>
    <s v="Omega"/>
    <x v="4"/>
    <s v="Leblon"/>
    <n v="145"/>
    <x v="2"/>
  </r>
  <r>
    <d v="2013-03-17T00:00:00"/>
    <n v="11981"/>
    <d v="2013-03-17T00:00:00"/>
    <s v="Omega"/>
    <x v="3"/>
    <s v="Ipanema"/>
    <n v="145"/>
    <x v="2"/>
  </r>
  <r>
    <d v="2013-03-17T00:00:00"/>
    <n v="11982"/>
    <d v="2013-03-17T00:00:00"/>
    <s v="Omega"/>
    <x v="5"/>
    <s v="Grajaú"/>
    <n v="85"/>
    <x v="2"/>
  </r>
  <r>
    <d v="2013-03-17T00:00:00"/>
    <n v="11983"/>
    <d v="2013-03-17T00:00:00"/>
    <s v="Gama"/>
    <x v="4"/>
    <s v="Vila Isabel"/>
    <n v="375"/>
    <x v="2"/>
  </r>
  <r>
    <d v="2013-03-17T00:00:00"/>
    <n v="11984"/>
    <d v="2013-03-17T00:00:00"/>
    <s v="Gama"/>
    <x v="2"/>
    <s v="Meier"/>
    <n v="200"/>
    <x v="2"/>
  </r>
  <r>
    <d v="2013-03-17T00:00:00"/>
    <n v="11985"/>
    <d v="2013-03-17T00:00:00"/>
    <s v="Omega"/>
    <x v="2"/>
    <s v="Grajaú"/>
    <n v="205"/>
    <x v="2"/>
  </r>
  <r>
    <d v="2013-03-17T00:00:00"/>
    <n v="11986"/>
    <d v="2013-03-17T00:00:00"/>
    <s v="Alfa"/>
    <x v="6"/>
    <s v="Vila Isabel"/>
    <n v="175"/>
    <x v="2"/>
  </r>
  <r>
    <d v="2013-03-17T00:00:00"/>
    <n v="11987"/>
    <d v="2013-03-17T00:00:00"/>
    <s v="Omega"/>
    <x v="0"/>
    <s v="Copacabana"/>
    <n v="85"/>
    <x v="2"/>
  </r>
  <r>
    <d v="2013-03-17T00:00:00"/>
    <n v="11988"/>
    <d v="2013-03-17T00:00:00"/>
    <s v="Delta"/>
    <x v="5"/>
    <s v="Campo Grande"/>
    <n v="120"/>
    <x v="2"/>
  </r>
  <r>
    <d v="2013-03-17T00:00:00"/>
    <n v="11989"/>
    <d v="2013-03-17T00:00:00"/>
    <s v="Gama"/>
    <x v="6"/>
    <s v="Centro"/>
    <n v="380"/>
    <x v="2"/>
  </r>
  <r>
    <d v="2013-03-17T00:00:00"/>
    <n v="11990"/>
    <d v="2013-03-17T00:00:00"/>
    <s v="Beta"/>
    <x v="2"/>
    <s v="Tijuca"/>
    <n v="400"/>
    <x v="2"/>
  </r>
  <r>
    <d v="2013-03-17T00:00:00"/>
    <n v="11991"/>
    <d v="2013-03-17T00:00:00"/>
    <s v="Omega"/>
    <x v="3"/>
    <s v="Campo Grande"/>
    <n v="220"/>
    <x v="2"/>
  </r>
  <r>
    <d v="2013-03-17T00:00:00"/>
    <n v="11992"/>
    <d v="2013-03-17T00:00:00"/>
    <s v="Beta"/>
    <x v="2"/>
    <s v="Meier"/>
    <n v="400"/>
    <x v="2"/>
  </r>
  <r>
    <d v="2013-03-17T00:00:00"/>
    <n v="11993"/>
    <d v="2013-03-17T00:00:00"/>
    <s v="Beta"/>
    <x v="3"/>
    <s v="Vila Isabel"/>
    <n v="150"/>
    <x v="2"/>
  </r>
  <r>
    <d v="2013-03-17T00:00:00"/>
    <n v="11994"/>
    <d v="2013-03-17T00:00:00"/>
    <s v="Beta"/>
    <x v="1"/>
    <s v="Campo Grande"/>
    <n v="415"/>
    <x v="2"/>
  </r>
  <r>
    <d v="2013-03-17T00:00:00"/>
    <n v="11995"/>
    <d v="2013-03-17T00:00:00"/>
    <s v="Beta"/>
    <x v="4"/>
    <s v="Centro"/>
    <n v="280"/>
    <x v="2"/>
  </r>
  <r>
    <d v="2013-03-17T00:00:00"/>
    <n v="11996"/>
    <d v="2013-03-17T00:00:00"/>
    <s v="Alfa"/>
    <x v="3"/>
    <s v="Centro"/>
    <n v="330"/>
    <x v="2"/>
  </r>
  <r>
    <d v="2013-03-17T00:00:00"/>
    <n v="11997"/>
    <d v="2013-03-17T00:00:00"/>
    <s v="Alfa"/>
    <x v="1"/>
    <s v="Grajaú"/>
    <n v="175"/>
    <x v="2"/>
  </r>
  <r>
    <d v="2013-03-17T00:00:00"/>
    <n v="11998"/>
    <d v="2013-03-17T00:00:00"/>
    <s v="Omega"/>
    <x v="3"/>
    <s v="Centro"/>
    <n v="150"/>
    <x v="2"/>
  </r>
  <r>
    <d v="2013-03-17T00:00:00"/>
    <n v="11999"/>
    <d v="2013-03-17T00:00:00"/>
    <s v="Alfa"/>
    <x v="6"/>
    <s v="Madureira"/>
    <n v="330"/>
    <x v="2"/>
  </r>
  <r>
    <d v="2013-03-17T00:00:00"/>
    <n v="12000"/>
    <d v="2013-03-17T00:00:00"/>
    <s v="Delta"/>
    <x v="3"/>
    <s v="Vila Isabel"/>
    <n v="265"/>
    <x v="2"/>
  </r>
  <r>
    <d v="2013-03-17T00:00:00"/>
    <n v="12001"/>
    <d v="2013-03-17T00:00:00"/>
    <s v="Beta"/>
    <x v="1"/>
    <s v="Copacabana"/>
    <n v="150"/>
    <x v="2"/>
  </r>
  <r>
    <d v="2013-03-18T00:00:00"/>
    <n v="12002"/>
    <d v="2013-03-18T00:00:00"/>
    <s v="Beta"/>
    <x v="3"/>
    <s v="Campo Grande"/>
    <n v="415"/>
    <x v="2"/>
  </r>
  <r>
    <d v="2013-03-18T00:00:00"/>
    <n v="12003"/>
    <d v="2013-03-18T00:00:00"/>
    <s v="Beta"/>
    <x v="4"/>
    <s v="Campo Grande"/>
    <n v="165"/>
    <x v="2"/>
  </r>
  <r>
    <d v="2013-03-18T00:00:00"/>
    <n v="12004"/>
    <d v="2013-03-18T00:00:00"/>
    <s v="Delta"/>
    <x v="5"/>
    <s v="Centro"/>
    <n v="110"/>
    <x v="2"/>
  </r>
  <r>
    <d v="2013-03-18T00:00:00"/>
    <n v="12005"/>
    <d v="2013-03-18T00:00:00"/>
    <s v="Beta"/>
    <x v="0"/>
    <s v="Leblon"/>
    <n v="150"/>
    <x v="2"/>
  </r>
  <r>
    <d v="2013-03-18T00:00:00"/>
    <n v="12006"/>
    <d v="2013-03-18T00:00:00"/>
    <s v="Omega"/>
    <x v="2"/>
    <s v="Centro"/>
    <n v="210"/>
    <x v="2"/>
  </r>
  <r>
    <d v="2013-03-18T00:00:00"/>
    <n v="12007"/>
    <d v="2013-03-18T00:00:00"/>
    <s v="Beta"/>
    <x v="5"/>
    <s v="Tijuca"/>
    <n v="275"/>
    <x v="2"/>
  </r>
  <r>
    <d v="2013-03-18T00:00:00"/>
    <n v="12008"/>
    <d v="2013-03-18T00:00:00"/>
    <s v="Alfa"/>
    <x v="6"/>
    <s v="Meier"/>
    <n v="175"/>
    <x v="2"/>
  </r>
  <r>
    <d v="2013-03-18T00:00:00"/>
    <n v="12009"/>
    <d v="2013-03-18T00:00:00"/>
    <s v="Beta"/>
    <x v="5"/>
    <s v="Copacabana"/>
    <n v="275"/>
    <x v="2"/>
  </r>
  <r>
    <d v="2013-03-18T00:00:00"/>
    <n v="12010"/>
    <d v="2013-03-18T00:00:00"/>
    <s v="Omega"/>
    <x v="0"/>
    <s v="Copacabana"/>
    <n v="205"/>
    <x v="2"/>
  </r>
  <r>
    <d v="2013-03-18T00:00:00"/>
    <n v="12011"/>
    <d v="2013-03-18T00:00:00"/>
    <s v="Delta"/>
    <x v="0"/>
    <s v="Grajaú"/>
    <n v="105"/>
    <x v="2"/>
  </r>
  <r>
    <d v="2013-03-18T00:00:00"/>
    <n v="12012"/>
    <d v="2013-03-18T00:00:00"/>
    <s v="Gama"/>
    <x v="0"/>
    <s v="Tijuca"/>
    <n v="550"/>
    <x v="2"/>
  </r>
  <r>
    <d v="2013-03-18T00:00:00"/>
    <n v="12013"/>
    <d v="2013-03-18T00:00:00"/>
    <s v="Alfa"/>
    <x v="1"/>
    <s v="Campo Grande"/>
    <n v="190"/>
    <x v="2"/>
  </r>
  <r>
    <d v="2013-03-18T00:00:00"/>
    <n v="12014"/>
    <d v="2013-03-18T00:00:00"/>
    <s v="Beta"/>
    <x v="4"/>
    <s v="Meier"/>
    <n v="275"/>
    <x v="2"/>
  </r>
  <r>
    <d v="2013-03-18T00:00:00"/>
    <n v="12015"/>
    <d v="2013-03-18T00:00:00"/>
    <s v="Beta"/>
    <x v="0"/>
    <s v="Grajaú"/>
    <n v="400"/>
    <x v="2"/>
  </r>
  <r>
    <d v="2013-03-18T00:00:00"/>
    <n v="12016"/>
    <d v="2013-03-18T00:00:00"/>
    <s v="Omega"/>
    <x v="6"/>
    <s v="Grajaú"/>
    <n v="85"/>
    <x v="2"/>
  </r>
  <r>
    <d v="2013-03-18T00:00:00"/>
    <n v="12017"/>
    <d v="2013-03-18T00:00:00"/>
    <s v="Omega"/>
    <x v="4"/>
    <s v="Ipanema"/>
    <n v="85"/>
    <x v="2"/>
  </r>
  <r>
    <d v="2013-03-18T00:00:00"/>
    <n v="12018"/>
    <d v="2013-03-18T00:00:00"/>
    <s v="Omega"/>
    <x v="5"/>
    <s v="Grajaú"/>
    <n v="145"/>
    <x v="2"/>
  </r>
  <r>
    <d v="2013-03-18T00:00:00"/>
    <n v="12019"/>
    <d v="2013-03-18T00:00:00"/>
    <s v="Omega"/>
    <x v="0"/>
    <s v="Leblon"/>
    <n v="145"/>
    <x v="2"/>
  </r>
  <r>
    <d v="2013-03-18T00:00:00"/>
    <n v="12020"/>
    <d v="2013-03-18T00:00:00"/>
    <s v="Omega"/>
    <x v="1"/>
    <s v="Tijuca"/>
    <n v="205"/>
    <x v="2"/>
  </r>
  <r>
    <d v="2013-03-18T00:00:00"/>
    <n v="12021"/>
    <d v="2013-03-18T00:00:00"/>
    <s v="Gama"/>
    <x v="3"/>
    <s v="Meier"/>
    <n v="200"/>
    <x v="2"/>
  </r>
  <r>
    <d v="2013-03-18T00:00:00"/>
    <n v="12022"/>
    <d v="2013-03-18T00:00:00"/>
    <s v="Delta"/>
    <x v="3"/>
    <s v="Leblon"/>
    <n v="185"/>
    <x v="2"/>
  </r>
  <r>
    <d v="2013-03-18T00:00:00"/>
    <n v="12023"/>
    <d v="2013-03-18T00:00:00"/>
    <s v="Alfa"/>
    <x v="2"/>
    <s v="Centro"/>
    <n v="330"/>
    <x v="2"/>
  </r>
  <r>
    <d v="2013-03-18T00:00:00"/>
    <n v="12024"/>
    <d v="2013-03-18T00:00:00"/>
    <s v="Gama"/>
    <x v="6"/>
    <s v="Centro"/>
    <n v="380"/>
    <x v="2"/>
  </r>
  <r>
    <d v="2013-03-18T00:00:00"/>
    <n v="12025"/>
    <d v="2013-03-18T00:00:00"/>
    <s v="Omega"/>
    <x v="5"/>
    <s v="Grajaú"/>
    <n v="205"/>
    <x v="2"/>
  </r>
  <r>
    <d v="2013-03-18T00:00:00"/>
    <n v="12026"/>
    <d v="2013-03-18T00:00:00"/>
    <s v="Delta"/>
    <x v="1"/>
    <s v="Copacabana"/>
    <n v="105"/>
    <x v="2"/>
  </r>
  <r>
    <d v="2013-03-18T00:00:00"/>
    <n v="12027"/>
    <d v="2013-03-18T00:00:00"/>
    <s v="Alfa"/>
    <x v="0"/>
    <s v="Centro"/>
    <n v="330"/>
    <x v="2"/>
  </r>
  <r>
    <d v="2013-03-19T00:00:00"/>
    <n v="12028"/>
    <d v="2013-03-19T00:00:00"/>
    <s v="Gama"/>
    <x v="4"/>
    <s v="Centro"/>
    <n v="380"/>
    <x v="2"/>
  </r>
  <r>
    <d v="2013-03-19T00:00:00"/>
    <n v="12029"/>
    <d v="2013-03-19T00:00:00"/>
    <s v="Omega"/>
    <x v="1"/>
    <s v="Madureira"/>
    <n v="150"/>
    <x v="2"/>
  </r>
  <r>
    <d v="2013-03-19T00:00:00"/>
    <n v="12030"/>
    <d v="2013-03-19T00:00:00"/>
    <s v="Beta"/>
    <x v="4"/>
    <s v="Campo Grande"/>
    <n v="415"/>
    <x v="2"/>
  </r>
  <r>
    <d v="2013-03-19T00:00:00"/>
    <n v="12031"/>
    <d v="2013-03-19T00:00:00"/>
    <s v="Gama"/>
    <x v="1"/>
    <s v="Grajaú"/>
    <n v="550"/>
    <x v="2"/>
  </r>
  <r>
    <d v="2013-03-19T00:00:00"/>
    <n v="12032"/>
    <d v="2013-03-19T00:00:00"/>
    <s v="Gama"/>
    <x v="1"/>
    <s v="Vila Isabel"/>
    <n v="200"/>
    <x v="2"/>
  </r>
  <r>
    <d v="2013-03-19T00:00:00"/>
    <n v="12033"/>
    <d v="2013-03-19T00:00:00"/>
    <s v="Beta"/>
    <x v="3"/>
    <s v="Grajaú"/>
    <n v="400"/>
    <x v="2"/>
  </r>
  <r>
    <d v="2013-03-19T00:00:00"/>
    <n v="12034"/>
    <d v="2013-03-19T00:00:00"/>
    <s v="Delta"/>
    <x v="0"/>
    <s v="Vila Isabel"/>
    <n v="265"/>
    <x v="2"/>
  </r>
  <r>
    <d v="2013-03-19T00:00:00"/>
    <n v="12035"/>
    <d v="2013-03-19T00:00:00"/>
    <s v="Alfa"/>
    <x v="5"/>
    <s v="Grajaú"/>
    <n v="325"/>
    <x v="2"/>
  </r>
  <r>
    <d v="2013-03-19T00:00:00"/>
    <n v="12036"/>
    <d v="2013-03-19T00:00:00"/>
    <s v="Omega"/>
    <x v="5"/>
    <s v="Grajaú"/>
    <n v="85"/>
    <x v="2"/>
  </r>
  <r>
    <d v="2013-03-19T00:00:00"/>
    <n v="12037"/>
    <d v="2013-03-19T00:00:00"/>
    <s v="Beta"/>
    <x v="2"/>
    <s v="Centro"/>
    <n v="405"/>
    <x v="2"/>
  </r>
  <r>
    <d v="2013-03-19T00:00:00"/>
    <n v="12038"/>
    <d v="2013-03-19T00:00:00"/>
    <s v="Delta"/>
    <x v="4"/>
    <s v="Tijuca"/>
    <n v="105"/>
    <x v="2"/>
  </r>
  <r>
    <d v="2013-03-19T00:00:00"/>
    <n v="12039"/>
    <d v="2013-03-19T00:00:00"/>
    <s v="Delta"/>
    <x v="1"/>
    <s v="Copacabana"/>
    <n v="265"/>
    <x v="2"/>
  </r>
  <r>
    <d v="2013-03-19T00:00:00"/>
    <n v="12040"/>
    <d v="2013-03-19T00:00:00"/>
    <s v="Gama"/>
    <x v="5"/>
    <s v="Ipanema"/>
    <n v="375"/>
    <x v="2"/>
  </r>
  <r>
    <d v="2013-03-19T00:00:00"/>
    <n v="12041"/>
    <d v="2013-03-19T00:00:00"/>
    <s v="Gama"/>
    <x v="5"/>
    <s v="Leblon"/>
    <n v="200"/>
    <x v="2"/>
  </r>
  <r>
    <d v="2013-03-19T00:00:00"/>
    <n v="12042"/>
    <d v="2013-03-19T00:00:00"/>
    <s v="Delta"/>
    <x v="4"/>
    <s v="Vila Isabel"/>
    <n v="265"/>
    <x v="2"/>
  </r>
  <r>
    <d v="2013-03-19T00:00:00"/>
    <n v="12043"/>
    <d v="2013-03-19T00:00:00"/>
    <s v="Alfa"/>
    <x v="4"/>
    <s v="Madureira"/>
    <n v="180"/>
    <x v="2"/>
  </r>
  <r>
    <d v="2013-03-19T00:00:00"/>
    <n v="12044"/>
    <d v="2013-03-19T00:00:00"/>
    <s v="Alfa"/>
    <x v="6"/>
    <s v="Campo Grande"/>
    <n v="190"/>
    <x v="2"/>
  </r>
  <r>
    <d v="2013-03-20T00:00:00"/>
    <n v="12045"/>
    <d v="2013-03-20T00:00:00"/>
    <s v="Omega"/>
    <x v="4"/>
    <s v="Centro"/>
    <n v="90"/>
    <x v="2"/>
  </r>
  <r>
    <d v="2013-03-20T00:00:00"/>
    <n v="12046"/>
    <d v="2013-03-20T00:00:00"/>
    <s v="Gama"/>
    <x v="2"/>
    <s v="Vila Isabel"/>
    <n v="200"/>
    <x v="2"/>
  </r>
  <r>
    <d v="2013-03-20T00:00:00"/>
    <n v="12047"/>
    <d v="2013-03-20T00:00:00"/>
    <s v="Alfa"/>
    <x v="5"/>
    <s v="Leblon"/>
    <n v="325"/>
    <x v="2"/>
  </r>
  <r>
    <d v="2013-03-20T00:00:00"/>
    <n v="12048"/>
    <d v="2013-03-20T00:00:00"/>
    <s v="Omega"/>
    <x v="6"/>
    <s v="Tijuca"/>
    <n v="85"/>
    <x v="2"/>
  </r>
  <r>
    <d v="2013-03-20T00:00:00"/>
    <n v="12049"/>
    <d v="2013-03-20T00:00:00"/>
    <s v="Omega"/>
    <x v="2"/>
    <s v="Ipanema"/>
    <n v="205"/>
    <x v="2"/>
  </r>
  <r>
    <d v="2013-03-20T00:00:00"/>
    <n v="12050"/>
    <d v="2013-03-20T00:00:00"/>
    <s v="Delta"/>
    <x v="2"/>
    <s v="Tijuca"/>
    <n v="185"/>
    <x v="2"/>
  </r>
  <r>
    <d v="2013-03-20T00:00:00"/>
    <n v="12051"/>
    <d v="2013-03-20T00:00:00"/>
    <s v="Omega"/>
    <x v="5"/>
    <s v="Centro"/>
    <n v="150"/>
    <x v="2"/>
  </r>
  <r>
    <d v="2013-03-20T00:00:00"/>
    <n v="12052"/>
    <d v="2013-03-20T00:00:00"/>
    <s v="Omega"/>
    <x v="5"/>
    <s v="Madureira"/>
    <n v="90"/>
    <x v="2"/>
  </r>
  <r>
    <d v="2013-03-20T00:00:00"/>
    <n v="12053"/>
    <d v="2013-03-20T00:00:00"/>
    <s v="Alfa"/>
    <x v="1"/>
    <s v="Centro"/>
    <n v="180"/>
    <x v="2"/>
  </r>
  <r>
    <d v="2013-03-20T00:00:00"/>
    <n v="12054"/>
    <d v="2013-03-20T00:00:00"/>
    <s v="Beta"/>
    <x v="3"/>
    <s v="Leblon"/>
    <n v="400"/>
    <x v="2"/>
  </r>
  <r>
    <d v="2013-03-20T00:00:00"/>
    <n v="12055"/>
    <d v="2013-03-20T00:00:00"/>
    <s v="Omega"/>
    <x v="5"/>
    <s v="Centro"/>
    <n v="210"/>
    <x v="2"/>
  </r>
  <r>
    <d v="2013-03-20T00:00:00"/>
    <n v="12056"/>
    <d v="2013-03-20T00:00:00"/>
    <s v="Delta"/>
    <x v="5"/>
    <s v="Madureira"/>
    <n v="110"/>
    <x v="2"/>
  </r>
  <r>
    <d v="2013-03-20T00:00:00"/>
    <n v="12057"/>
    <d v="2013-03-20T00:00:00"/>
    <s v="Gama"/>
    <x v="0"/>
    <s v="Centro"/>
    <n v="555"/>
    <x v="2"/>
  </r>
  <r>
    <d v="2013-03-20T00:00:00"/>
    <n v="12058"/>
    <d v="2013-03-20T00:00:00"/>
    <s v="Delta"/>
    <x v="4"/>
    <s v="Leblon"/>
    <n v="185"/>
    <x v="2"/>
  </r>
  <r>
    <d v="2013-03-20T00:00:00"/>
    <n v="12059"/>
    <d v="2013-03-20T00:00:00"/>
    <s v="Omega"/>
    <x v="2"/>
    <s v="Leblon"/>
    <n v="145"/>
    <x v="2"/>
  </r>
  <r>
    <d v="2013-03-20T00:00:00"/>
    <n v="12060"/>
    <d v="2013-03-20T00:00:00"/>
    <s v="Omega"/>
    <x v="0"/>
    <s v="Grajaú"/>
    <n v="145"/>
    <x v="2"/>
  </r>
  <r>
    <d v="2013-03-20T00:00:00"/>
    <n v="12061"/>
    <d v="2013-03-20T00:00:00"/>
    <s v="Beta"/>
    <x v="2"/>
    <s v="Grajaú"/>
    <n v="275"/>
    <x v="2"/>
  </r>
  <r>
    <d v="2013-03-20T00:00:00"/>
    <n v="12062"/>
    <d v="2013-03-20T00:00:00"/>
    <s v="Beta"/>
    <x v="0"/>
    <s v="Grajaú"/>
    <n v="150"/>
    <x v="2"/>
  </r>
  <r>
    <d v="2013-03-20T00:00:00"/>
    <n v="12063"/>
    <d v="2013-03-20T00:00:00"/>
    <s v="Alfa"/>
    <x v="3"/>
    <s v="Grajaú"/>
    <n v="325"/>
    <x v="2"/>
  </r>
  <r>
    <d v="2013-03-21T00:00:00"/>
    <n v="12064"/>
    <d v="2013-03-21T00:00:00"/>
    <s v="Beta"/>
    <x v="6"/>
    <s v="Tijuca"/>
    <n v="275"/>
    <x v="2"/>
  </r>
  <r>
    <d v="2013-03-21T00:00:00"/>
    <n v="12065"/>
    <d v="2013-03-21T00:00:00"/>
    <s v="Gama"/>
    <x v="0"/>
    <s v="Meier"/>
    <n v="375"/>
    <x v="2"/>
  </r>
  <r>
    <d v="2013-03-21T00:00:00"/>
    <n v="12066"/>
    <d v="2013-03-21T00:00:00"/>
    <s v="Gama"/>
    <x v="3"/>
    <s v="Centro"/>
    <n v="380"/>
    <x v="2"/>
  </r>
  <r>
    <d v="2013-03-21T00:00:00"/>
    <n v="12067"/>
    <d v="2013-03-21T00:00:00"/>
    <s v="Alfa"/>
    <x v="4"/>
    <s v="Campo Grande"/>
    <n v="340"/>
    <x v="2"/>
  </r>
  <r>
    <d v="2013-03-21T00:00:00"/>
    <n v="12068"/>
    <d v="2013-03-21T00:00:00"/>
    <s v="Delta"/>
    <x v="4"/>
    <s v="Tijuca"/>
    <n v="265"/>
    <x v="2"/>
  </r>
  <r>
    <d v="2013-03-21T00:00:00"/>
    <n v="12069"/>
    <d v="2013-03-21T00:00:00"/>
    <s v="Alfa"/>
    <x v="5"/>
    <s v="Leblon"/>
    <n v="475"/>
    <x v="2"/>
  </r>
  <r>
    <d v="2013-03-21T00:00:00"/>
    <n v="12070"/>
    <d v="2013-03-21T00:00:00"/>
    <s v="Omega"/>
    <x v="5"/>
    <s v="Grajaú"/>
    <n v="85"/>
    <x v="2"/>
  </r>
  <r>
    <d v="2013-03-21T00:00:00"/>
    <n v="12071"/>
    <d v="2013-03-21T00:00:00"/>
    <s v="Alfa"/>
    <x v="3"/>
    <s v="Grajaú"/>
    <n v="175"/>
    <x v="2"/>
  </r>
  <r>
    <d v="2013-03-21T00:00:00"/>
    <n v="12072"/>
    <d v="2013-03-21T00:00:00"/>
    <s v="Delta"/>
    <x v="1"/>
    <s v="Meier"/>
    <n v="105"/>
    <x v="2"/>
  </r>
  <r>
    <d v="2013-03-21T00:00:00"/>
    <n v="12073"/>
    <d v="2013-03-21T00:00:00"/>
    <s v="Omega"/>
    <x v="0"/>
    <s v="Vila Isabel"/>
    <n v="205"/>
    <x v="2"/>
  </r>
  <r>
    <d v="2013-03-21T00:00:00"/>
    <n v="12074"/>
    <d v="2013-03-21T00:00:00"/>
    <s v="Omega"/>
    <x v="2"/>
    <s v="Copacabana"/>
    <n v="145"/>
    <x v="2"/>
  </r>
  <r>
    <d v="2013-03-21T00:00:00"/>
    <n v="12075"/>
    <d v="2013-03-21T00:00:00"/>
    <s v="Omega"/>
    <x v="0"/>
    <s v="Leblon"/>
    <n v="85"/>
    <x v="2"/>
  </r>
  <r>
    <d v="2013-03-21T00:00:00"/>
    <n v="12076"/>
    <d v="2013-03-21T00:00:00"/>
    <s v="Gama"/>
    <x v="2"/>
    <s v="Vila Isabel"/>
    <n v="375"/>
    <x v="2"/>
  </r>
  <r>
    <d v="2013-03-21T00:00:00"/>
    <n v="12077"/>
    <d v="2013-03-21T00:00:00"/>
    <s v="Delta"/>
    <x v="0"/>
    <s v="Vila Isabel"/>
    <n v="185"/>
    <x v="2"/>
  </r>
  <r>
    <d v="2013-03-21T00:00:00"/>
    <n v="12078"/>
    <d v="2013-03-21T00:00:00"/>
    <s v="Alfa"/>
    <x v="5"/>
    <s v="Tijuca"/>
    <n v="175"/>
    <x v="2"/>
  </r>
  <r>
    <d v="2013-03-21T00:00:00"/>
    <n v="12079"/>
    <d v="2013-03-21T00:00:00"/>
    <s v="Beta"/>
    <x v="6"/>
    <s v="Centro"/>
    <n v="155"/>
    <x v="2"/>
  </r>
  <r>
    <d v="2013-03-21T00:00:00"/>
    <n v="12080"/>
    <d v="2013-03-21T00:00:00"/>
    <s v="Gama"/>
    <x v="6"/>
    <s v="Ipanema"/>
    <n v="200"/>
    <x v="2"/>
  </r>
  <r>
    <d v="2013-03-21T00:00:00"/>
    <n v="12081"/>
    <d v="2013-03-21T00:00:00"/>
    <s v="Gama"/>
    <x v="6"/>
    <s v="Tijuca"/>
    <n v="550"/>
    <x v="2"/>
  </r>
  <r>
    <d v="2013-03-21T00:00:00"/>
    <n v="12082"/>
    <d v="2013-03-21T00:00:00"/>
    <s v="Gama"/>
    <x v="3"/>
    <s v="Grajaú"/>
    <n v="200"/>
    <x v="2"/>
  </r>
  <r>
    <d v="2013-03-21T00:00:00"/>
    <n v="12083"/>
    <d v="2013-03-21T00:00:00"/>
    <s v="Omega"/>
    <x v="6"/>
    <s v="Centro"/>
    <n v="90"/>
    <x v="2"/>
  </r>
  <r>
    <d v="2013-03-21T00:00:00"/>
    <n v="12084"/>
    <d v="2013-03-21T00:00:00"/>
    <s v="Beta"/>
    <x v="2"/>
    <s v="Grajaú"/>
    <n v="400"/>
    <x v="2"/>
  </r>
  <r>
    <d v="2013-03-21T00:00:00"/>
    <n v="12085"/>
    <d v="2013-03-21T00:00:00"/>
    <s v="Gama"/>
    <x v="5"/>
    <s v="Tijuca"/>
    <n v="200"/>
    <x v="2"/>
  </r>
  <r>
    <d v="2013-03-21T00:00:00"/>
    <n v="12086"/>
    <d v="2013-03-21T00:00:00"/>
    <s v="Beta"/>
    <x v="3"/>
    <s v="Tijuca"/>
    <n v="400"/>
    <x v="2"/>
  </r>
  <r>
    <d v="2013-03-21T00:00:00"/>
    <n v="12087"/>
    <d v="2013-03-21T00:00:00"/>
    <s v="Gama"/>
    <x v="1"/>
    <s v="Leblon"/>
    <n v="200"/>
    <x v="2"/>
  </r>
  <r>
    <d v="2013-03-21T00:00:00"/>
    <n v="12088"/>
    <d v="2013-03-21T00:00:00"/>
    <s v="Alfa"/>
    <x v="3"/>
    <s v="Tijuca"/>
    <n v="175"/>
    <x v="2"/>
  </r>
  <r>
    <d v="2013-03-21T00:00:00"/>
    <n v="12089"/>
    <d v="2013-03-21T00:00:00"/>
    <s v="Delta"/>
    <x v="5"/>
    <s v="Copacabana"/>
    <n v="265"/>
    <x v="2"/>
  </r>
  <r>
    <d v="2013-03-21T00:00:00"/>
    <n v="12090"/>
    <d v="2013-03-21T00:00:00"/>
    <s v="Delta"/>
    <x v="4"/>
    <s v="Ipanema"/>
    <n v="185"/>
    <x v="2"/>
  </r>
  <r>
    <d v="2013-03-21T00:00:00"/>
    <n v="12091"/>
    <d v="2013-03-21T00:00:00"/>
    <s v="Omega"/>
    <x v="2"/>
    <s v="Tijuca"/>
    <n v="205"/>
    <x v="2"/>
  </r>
  <r>
    <d v="2013-03-21T00:00:00"/>
    <n v="12092"/>
    <d v="2013-03-21T00:00:00"/>
    <s v="Beta"/>
    <x v="5"/>
    <s v="Leblon"/>
    <n v="400"/>
    <x v="2"/>
  </r>
  <r>
    <d v="2013-03-21T00:00:00"/>
    <n v="12093"/>
    <d v="2013-03-21T00:00:00"/>
    <s v="Gama"/>
    <x v="0"/>
    <s v="Grajaú"/>
    <n v="200"/>
    <x v="2"/>
  </r>
  <r>
    <d v="2013-03-21T00:00:00"/>
    <n v="12094"/>
    <d v="2013-03-21T00:00:00"/>
    <s v="Omega"/>
    <x v="6"/>
    <s v="Centro"/>
    <n v="90"/>
    <x v="2"/>
  </r>
  <r>
    <d v="2013-03-21T00:00:00"/>
    <n v="12095"/>
    <d v="2013-03-21T00:00:00"/>
    <s v="Delta"/>
    <x v="0"/>
    <s v="Leblon"/>
    <n v="105"/>
    <x v="2"/>
  </r>
  <r>
    <d v="2013-03-21T00:00:00"/>
    <n v="12096"/>
    <d v="2013-03-21T00:00:00"/>
    <s v="Delta"/>
    <x v="6"/>
    <s v="Tijuca"/>
    <n v="105"/>
    <x v="2"/>
  </r>
  <r>
    <d v="2013-03-21T00:00:00"/>
    <n v="12097"/>
    <d v="2013-03-21T00:00:00"/>
    <s v="Alfa"/>
    <x v="2"/>
    <s v="Tijuca"/>
    <n v="325"/>
    <x v="2"/>
  </r>
  <r>
    <d v="2013-03-21T00:00:00"/>
    <n v="12098"/>
    <d v="2013-03-21T00:00:00"/>
    <s v="Gama"/>
    <x v="3"/>
    <s v="Meier"/>
    <n v="375"/>
    <x v="2"/>
  </r>
  <r>
    <d v="2013-03-21T00:00:00"/>
    <n v="12099"/>
    <d v="2013-03-21T00:00:00"/>
    <s v="Beta"/>
    <x v="0"/>
    <s v="Madureira"/>
    <n v="155"/>
    <x v="2"/>
  </r>
  <r>
    <d v="2013-03-21T00:00:00"/>
    <n v="12100"/>
    <d v="2013-03-21T00:00:00"/>
    <s v="Alfa"/>
    <x v="6"/>
    <s v="Madureira"/>
    <n v="330"/>
    <x v="2"/>
  </r>
  <r>
    <d v="2013-03-22T00:00:00"/>
    <n v="12101"/>
    <d v="2013-03-29T00:00:00"/>
    <s v="Beta"/>
    <x v="1"/>
    <s v="Campo Grande"/>
    <n v="415"/>
    <x v="2"/>
  </r>
  <r>
    <d v="2013-03-22T00:00:00"/>
    <n v="12102"/>
    <d v="2013-03-29T00:00:00"/>
    <s v="Omega"/>
    <x v="6"/>
    <s v="Campo Grande"/>
    <n v="160"/>
    <x v="2"/>
  </r>
  <r>
    <d v="2013-03-22T00:00:00"/>
    <n v="12103"/>
    <d v="2013-03-29T00:00:00"/>
    <s v="Alfa"/>
    <x v="4"/>
    <s v="Vila Isabel"/>
    <n v="175"/>
    <x v="2"/>
  </r>
  <r>
    <d v="2013-03-22T00:00:00"/>
    <n v="12104"/>
    <d v="2013-03-29T00:00:00"/>
    <s v="Beta"/>
    <x v="3"/>
    <s v="Leblon"/>
    <n v="150"/>
    <x v="2"/>
  </r>
  <r>
    <d v="2013-03-22T00:00:00"/>
    <n v="12105"/>
    <d v="2013-03-29T00:00:00"/>
    <s v="Alfa"/>
    <x v="4"/>
    <s v="Campo Grande"/>
    <n v="190"/>
    <x v="2"/>
  </r>
  <r>
    <d v="2013-03-22T00:00:00"/>
    <n v="12106"/>
    <d v="2013-03-29T00:00:00"/>
    <s v="Beta"/>
    <x v="0"/>
    <s v="Centro"/>
    <n v="280"/>
    <x v="2"/>
  </r>
  <r>
    <d v="2013-03-22T00:00:00"/>
    <n v="12107"/>
    <d v="2013-03-29T00:00:00"/>
    <s v="Delta"/>
    <x v="1"/>
    <s v="Vila Isabel"/>
    <n v="105"/>
    <x v="2"/>
  </r>
  <r>
    <d v="2013-03-22T00:00:00"/>
    <n v="12108"/>
    <d v="2013-03-29T00:00:00"/>
    <s v="Beta"/>
    <x v="6"/>
    <s v="Vila Isabel"/>
    <n v="275"/>
    <x v="2"/>
  </r>
  <r>
    <d v="2013-03-22T00:00:00"/>
    <n v="12109"/>
    <d v="2013-03-29T00:00:00"/>
    <s v="Omega"/>
    <x v="5"/>
    <s v="Ipanema"/>
    <n v="145"/>
    <x v="2"/>
  </r>
  <r>
    <d v="2013-03-22T00:00:00"/>
    <n v="12110"/>
    <d v="2013-03-29T00:00:00"/>
    <s v="Beta"/>
    <x v="5"/>
    <s v="Copacabana"/>
    <n v="275"/>
    <x v="2"/>
  </r>
  <r>
    <d v="2013-03-22T00:00:00"/>
    <n v="12111"/>
    <d v="2013-03-29T00:00:00"/>
    <s v="Delta"/>
    <x v="1"/>
    <s v="Madureira"/>
    <n v="110"/>
    <x v="2"/>
  </r>
  <r>
    <d v="2013-03-22T00:00:00"/>
    <n v="12112"/>
    <d v="2013-03-29T00:00:00"/>
    <s v="Omega"/>
    <x v="0"/>
    <s v="Grajaú"/>
    <n v="145"/>
    <x v="2"/>
  </r>
  <r>
    <d v="2013-03-22T00:00:00"/>
    <n v="12113"/>
    <d v="2013-03-29T00:00:00"/>
    <s v="Omega"/>
    <x v="3"/>
    <s v="Grajaú"/>
    <n v="145"/>
    <x v="2"/>
  </r>
  <r>
    <d v="2013-03-22T00:00:00"/>
    <n v="12114"/>
    <d v="2013-03-29T00:00:00"/>
    <s v="Alfa"/>
    <x v="0"/>
    <s v="Copacabana"/>
    <n v="175"/>
    <x v="2"/>
  </r>
  <r>
    <d v="2013-03-22T00:00:00"/>
    <n v="12115"/>
    <d v="2013-03-29T00:00:00"/>
    <s v="Beta"/>
    <x v="5"/>
    <s v="Meier"/>
    <n v="275"/>
    <x v="2"/>
  </r>
  <r>
    <d v="2013-03-22T00:00:00"/>
    <n v="12116"/>
    <d v="2013-03-29T00:00:00"/>
    <s v="Alfa"/>
    <x v="2"/>
    <s v="Madureira"/>
    <n v="330"/>
    <x v="2"/>
  </r>
  <r>
    <d v="2013-03-22T00:00:00"/>
    <n v="12117"/>
    <d v="2013-03-29T00:00:00"/>
    <s v="Alfa"/>
    <x v="1"/>
    <s v="Leblon"/>
    <n v="175"/>
    <x v="2"/>
  </r>
  <r>
    <d v="2013-03-22T00:00:00"/>
    <n v="12118"/>
    <d v="2013-03-29T00:00:00"/>
    <s v="Delta"/>
    <x v="6"/>
    <s v="Vila Isabel"/>
    <n v="185"/>
    <x v="2"/>
  </r>
  <r>
    <d v="2013-03-22T00:00:00"/>
    <n v="12119"/>
    <d v="2013-03-29T00:00:00"/>
    <s v="Gama"/>
    <x v="2"/>
    <s v="Madureira"/>
    <n v="555"/>
    <x v="2"/>
  </r>
  <r>
    <d v="2013-03-22T00:00:00"/>
    <n v="12120"/>
    <d v="2013-03-29T00:00:00"/>
    <s v="Alfa"/>
    <x v="1"/>
    <s v="Grajaú"/>
    <n v="175"/>
    <x v="2"/>
  </r>
  <r>
    <d v="2013-03-22T00:00:00"/>
    <n v="12121"/>
    <d v="2013-03-29T00:00:00"/>
    <s v="Alfa"/>
    <x v="3"/>
    <s v="Madureira"/>
    <n v="480"/>
    <x v="2"/>
  </r>
  <r>
    <d v="2013-03-22T00:00:00"/>
    <n v="12122"/>
    <d v="2013-03-29T00:00:00"/>
    <s v="Delta"/>
    <x v="5"/>
    <s v="Campo Grande"/>
    <n v="120"/>
    <x v="2"/>
  </r>
  <r>
    <d v="2013-03-22T00:00:00"/>
    <n v="12123"/>
    <d v="2013-03-29T00:00:00"/>
    <s v="Gama"/>
    <x v="2"/>
    <s v="Grajaú"/>
    <n v="200"/>
    <x v="2"/>
  </r>
  <r>
    <d v="2013-03-22T00:00:00"/>
    <n v="12124"/>
    <d v="2013-03-29T00:00:00"/>
    <s v="Gama"/>
    <x v="6"/>
    <s v="Tijuca"/>
    <n v="375"/>
    <x v="2"/>
  </r>
  <r>
    <d v="2013-03-22T00:00:00"/>
    <n v="12125"/>
    <d v="2013-03-29T00:00:00"/>
    <s v="Gama"/>
    <x v="5"/>
    <s v="Madureira"/>
    <n v="380"/>
    <x v="2"/>
  </r>
  <r>
    <d v="2013-03-22T00:00:00"/>
    <n v="12126"/>
    <d v="2013-03-29T00:00:00"/>
    <s v="Gama"/>
    <x v="5"/>
    <s v="Copacabana"/>
    <n v="375"/>
    <x v="2"/>
  </r>
  <r>
    <d v="2013-03-22T00:00:00"/>
    <n v="12127"/>
    <d v="2013-03-29T00:00:00"/>
    <s v="Delta"/>
    <x v="0"/>
    <s v="Campo Grande"/>
    <n v="280"/>
    <x v="2"/>
  </r>
  <r>
    <d v="2013-03-22T00:00:00"/>
    <n v="12128"/>
    <d v="2013-03-29T00:00:00"/>
    <s v="Alfa"/>
    <x v="1"/>
    <s v="Madureira"/>
    <n v="480"/>
    <x v="2"/>
  </r>
  <r>
    <d v="2013-03-22T00:00:00"/>
    <n v="12129"/>
    <d v="2013-03-29T00:00:00"/>
    <s v="Omega"/>
    <x v="1"/>
    <s v="Leblon"/>
    <n v="145"/>
    <x v="2"/>
  </r>
  <r>
    <d v="2013-03-22T00:00:00"/>
    <n v="12130"/>
    <d v="2013-03-29T00:00:00"/>
    <s v="Alfa"/>
    <x v="5"/>
    <s v="Ipanema"/>
    <n v="175"/>
    <x v="2"/>
  </r>
  <r>
    <d v="2013-03-22T00:00:00"/>
    <n v="12131"/>
    <d v="2013-03-29T00:00:00"/>
    <s v="Gama"/>
    <x v="5"/>
    <s v="Madureira"/>
    <n v="555"/>
    <x v="2"/>
  </r>
  <r>
    <d v="2013-03-22T00:00:00"/>
    <n v="12132"/>
    <d v="2013-03-29T00:00:00"/>
    <s v="Gama"/>
    <x v="1"/>
    <s v="Ipanema"/>
    <n v="375"/>
    <x v="2"/>
  </r>
  <r>
    <d v="2013-03-23T00:00:00"/>
    <n v="12133"/>
    <d v="2013-03-24T00:00:00"/>
    <s v="Gama"/>
    <x v="1"/>
    <s v="Meier"/>
    <n v="375"/>
    <x v="2"/>
  </r>
  <r>
    <d v="2013-03-23T00:00:00"/>
    <n v="12134"/>
    <d v="2013-03-24T00:00:00"/>
    <s v="Delta"/>
    <x v="3"/>
    <s v="Campo Grande"/>
    <n v="120"/>
    <x v="2"/>
  </r>
  <r>
    <d v="2013-03-23T00:00:00"/>
    <n v="12135"/>
    <d v="2013-03-24T00:00:00"/>
    <s v="Gama"/>
    <x v="0"/>
    <s v="Leblon"/>
    <n v="200"/>
    <x v="2"/>
  </r>
  <r>
    <d v="2013-03-23T00:00:00"/>
    <n v="12136"/>
    <d v="2013-03-24T00:00:00"/>
    <s v="Alfa"/>
    <x v="2"/>
    <s v="Ipanema"/>
    <n v="325"/>
    <x v="2"/>
  </r>
  <r>
    <d v="2013-03-23T00:00:00"/>
    <n v="12137"/>
    <d v="2013-03-24T00:00:00"/>
    <s v="Beta"/>
    <x v="3"/>
    <s v="Tijuca"/>
    <n v="150"/>
    <x v="2"/>
  </r>
  <r>
    <d v="2013-03-23T00:00:00"/>
    <n v="12138"/>
    <d v="2013-03-24T00:00:00"/>
    <s v="Delta"/>
    <x v="2"/>
    <s v="Vila Isabel"/>
    <n v="185"/>
    <x v="2"/>
  </r>
  <r>
    <d v="2013-03-23T00:00:00"/>
    <n v="12139"/>
    <d v="2013-03-24T00:00:00"/>
    <s v="Alfa"/>
    <x v="6"/>
    <s v="Meier"/>
    <n v="325"/>
    <x v="2"/>
  </r>
  <r>
    <d v="2013-03-23T00:00:00"/>
    <n v="12140"/>
    <d v="2013-03-24T00:00:00"/>
    <s v="Omega"/>
    <x v="5"/>
    <s v="Centro"/>
    <n v="210"/>
    <x v="2"/>
  </r>
  <r>
    <d v="2013-03-23T00:00:00"/>
    <n v="12141"/>
    <d v="2013-03-24T00:00:00"/>
    <s v="Delta"/>
    <x v="1"/>
    <s v="Grajaú"/>
    <n v="105"/>
    <x v="2"/>
  </r>
  <r>
    <d v="2013-03-23T00:00:00"/>
    <n v="12142"/>
    <d v="2013-03-24T00:00:00"/>
    <s v="Omega"/>
    <x v="0"/>
    <s v="Tijuca"/>
    <n v="205"/>
    <x v="2"/>
  </r>
  <r>
    <d v="2013-03-23T00:00:00"/>
    <n v="12143"/>
    <d v="2013-03-24T00:00:00"/>
    <s v="Alfa"/>
    <x v="0"/>
    <s v="Madureira"/>
    <n v="180"/>
    <x v="2"/>
  </r>
  <r>
    <d v="2013-03-23T00:00:00"/>
    <n v="12144"/>
    <d v="2013-03-24T00:00:00"/>
    <s v="Alfa"/>
    <x v="4"/>
    <s v="Campo Grande"/>
    <n v="340"/>
    <x v="2"/>
  </r>
  <r>
    <d v="2013-03-23T00:00:00"/>
    <n v="12145"/>
    <d v="2013-03-24T00:00:00"/>
    <s v="Beta"/>
    <x v="2"/>
    <s v="Madureira"/>
    <n v="280"/>
    <x v="2"/>
  </r>
  <r>
    <d v="2013-03-23T00:00:00"/>
    <n v="12146"/>
    <d v="2013-03-24T00:00:00"/>
    <s v="Delta"/>
    <x v="1"/>
    <s v="Madureira"/>
    <n v="190"/>
    <x v="2"/>
  </r>
  <r>
    <d v="2013-03-23T00:00:00"/>
    <n v="12147"/>
    <d v="2013-03-24T00:00:00"/>
    <s v="Alfa"/>
    <x v="1"/>
    <s v="Copacabana"/>
    <n v="175"/>
    <x v="2"/>
  </r>
  <r>
    <d v="2013-03-23T00:00:00"/>
    <n v="12148"/>
    <d v="2013-03-24T00:00:00"/>
    <s v="Alfa"/>
    <x v="1"/>
    <s v="Centro"/>
    <n v="480"/>
    <x v="2"/>
  </r>
  <r>
    <d v="2013-03-23T00:00:00"/>
    <n v="12149"/>
    <d v="2013-03-24T00:00:00"/>
    <s v="Beta"/>
    <x v="4"/>
    <s v="Copacabana"/>
    <n v="400"/>
    <x v="2"/>
  </r>
  <r>
    <d v="2013-03-23T00:00:00"/>
    <n v="12150"/>
    <d v="2013-03-24T00:00:00"/>
    <s v="Beta"/>
    <x v="6"/>
    <s v="Grajaú"/>
    <n v="150"/>
    <x v="2"/>
  </r>
  <r>
    <d v="2013-03-23T00:00:00"/>
    <n v="12151"/>
    <d v="2013-03-24T00:00:00"/>
    <s v="Beta"/>
    <x v="1"/>
    <s v="Copacabana"/>
    <n v="400"/>
    <x v="2"/>
  </r>
  <r>
    <d v="2013-03-23T00:00:00"/>
    <n v="12152"/>
    <d v="2013-03-24T00:00:00"/>
    <s v="Alfa"/>
    <x v="3"/>
    <s v="Tijuca"/>
    <n v="175"/>
    <x v="2"/>
  </r>
  <r>
    <d v="2013-03-23T00:00:00"/>
    <n v="12153"/>
    <d v="2013-03-24T00:00:00"/>
    <s v="Omega"/>
    <x v="1"/>
    <s v="Campo Grande"/>
    <n v="160"/>
    <x v="2"/>
  </r>
  <r>
    <d v="2013-03-23T00:00:00"/>
    <n v="12154"/>
    <d v="2013-03-24T00:00:00"/>
    <s v="Delta"/>
    <x v="0"/>
    <s v="Leblon"/>
    <n v="265"/>
    <x v="2"/>
  </r>
  <r>
    <d v="2013-03-24T00:00:00"/>
    <n v="12155"/>
    <d v="2013-03-24T00:00:00"/>
    <s v="Beta"/>
    <x v="1"/>
    <s v="Madureira"/>
    <n v="405"/>
    <x v="2"/>
  </r>
  <r>
    <d v="2013-03-24T00:00:00"/>
    <n v="12156"/>
    <d v="2013-03-24T00:00:00"/>
    <s v="Delta"/>
    <x v="6"/>
    <s v="Campo Grande"/>
    <n v="200"/>
    <x v="2"/>
  </r>
  <r>
    <d v="2013-03-24T00:00:00"/>
    <n v="12157"/>
    <d v="2013-03-24T00:00:00"/>
    <s v="Gama"/>
    <x v="3"/>
    <s v="Campo Grande"/>
    <n v="390"/>
    <x v="2"/>
  </r>
  <r>
    <d v="2013-03-24T00:00:00"/>
    <n v="12158"/>
    <d v="2013-03-24T00:00:00"/>
    <s v="Omega"/>
    <x v="5"/>
    <s v="Leblon"/>
    <n v="145"/>
    <x v="2"/>
  </r>
  <r>
    <d v="2013-03-24T00:00:00"/>
    <n v="12159"/>
    <d v="2013-03-24T00:00:00"/>
    <s v="Omega"/>
    <x v="6"/>
    <s v="Centro"/>
    <n v="90"/>
    <x v="2"/>
  </r>
  <r>
    <d v="2013-03-24T00:00:00"/>
    <n v="12160"/>
    <d v="2013-03-24T00:00:00"/>
    <s v="Alfa"/>
    <x v="5"/>
    <s v="Meier"/>
    <n v="175"/>
    <x v="2"/>
  </r>
  <r>
    <d v="2013-03-24T00:00:00"/>
    <n v="12161"/>
    <d v="2013-03-24T00:00:00"/>
    <s v="Omega"/>
    <x v="4"/>
    <s v="Campo Grande"/>
    <n v="220"/>
    <x v="2"/>
  </r>
  <r>
    <d v="2013-03-24T00:00:00"/>
    <n v="12162"/>
    <d v="2013-03-24T00:00:00"/>
    <s v="Beta"/>
    <x v="1"/>
    <s v="Grajaú"/>
    <n v="275"/>
    <x v="2"/>
  </r>
  <r>
    <d v="2013-03-24T00:00:00"/>
    <n v="12163"/>
    <d v="2013-03-24T00:00:00"/>
    <s v="Delta"/>
    <x v="0"/>
    <s v="Madureira"/>
    <n v="270"/>
    <x v="2"/>
  </r>
  <r>
    <d v="2013-03-24T00:00:00"/>
    <n v="12164"/>
    <d v="2013-03-24T00:00:00"/>
    <s v="Delta"/>
    <x v="2"/>
    <s v="Meier"/>
    <n v="265"/>
    <x v="2"/>
  </r>
  <r>
    <d v="2013-03-24T00:00:00"/>
    <n v="12165"/>
    <d v="2013-03-24T00:00:00"/>
    <s v="Gama"/>
    <x v="2"/>
    <s v="Grajaú"/>
    <n v="550"/>
    <x v="2"/>
  </r>
  <r>
    <d v="2013-03-24T00:00:00"/>
    <n v="12166"/>
    <d v="2013-03-24T00:00:00"/>
    <s v="Omega"/>
    <x v="3"/>
    <s v="Meier"/>
    <n v="205"/>
    <x v="2"/>
  </r>
  <r>
    <d v="2013-03-24T00:00:00"/>
    <n v="12167"/>
    <d v="2013-03-24T00:00:00"/>
    <s v="Omega"/>
    <x v="0"/>
    <s v="Centro"/>
    <n v="210"/>
    <x v="2"/>
  </r>
  <r>
    <d v="2013-03-24T00:00:00"/>
    <n v="12168"/>
    <d v="2013-03-24T00:00:00"/>
    <s v="Delta"/>
    <x v="6"/>
    <s v="Ipanema"/>
    <n v="185"/>
    <x v="2"/>
  </r>
  <r>
    <d v="2013-03-24T00:00:00"/>
    <n v="12169"/>
    <d v="2013-03-24T00:00:00"/>
    <s v="Omega"/>
    <x v="4"/>
    <s v="Campo Grande"/>
    <n v="160"/>
    <x v="2"/>
  </r>
  <r>
    <d v="2013-03-24T00:00:00"/>
    <n v="12170"/>
    <d v="2013-03-24T00:00:00"/>
    <s v="Omega"/>
    <x v="4"/>
    <s v="Meier"/>
    <n v="85"/>
    <x v="2"/>
  </r>
  <r>
    <d v="2013-03-24T00:00:00"/>
    <n v="12171"/>
    <d v="2013-03-24T00:00:00"/>
    <s v="Omega"/>
    <x v="1"/>
    <s v="Grajaú"/>
    <n v="145"/>
    <x v="2"/>
  </r>
  <r>
    <d v="2013-03-24T00:00:00"/>
    <n v="12172"/>
    <d v="2013-03-24T00:00:00"/>
    <s v="Beta"/>
    <x v="1"/>
    <s v="Grajaú"/>
    <n v="400"/>
    <x v="2"/>
  </r>
  <r>
    <d v="2013-03-24T00:00:00"/>
    <n v="12173"/>
    <d v="2013-03-24T00:00:00"/>
    <s v="Gama"/>
    <x v="0"/>
    <s v="Vila Isabel"/>
    <n v="550"/>
    <x v="2"/>
  </r>
  <r>
    <d v="2013-03-24T00:00:00"/>
    <n v="12174"/>
    <d v="2013-03-24T00:00:00"/>
    <s v="Delta"/>
    <x v="6"/>
    <s v="Madureira"/>
    <n v="270"/>
    <x v="2"/>
  </r>
  <r>
    <d v="2013-03-24T00:00:00"/>
    <n v="12175"/>
    <d v="2013-03-24T00:00:00"/>
    <s v="Beta"/>
    <x v="2"/>
    <s v="Meier"/>
    <n v="275"/>
    <x v="2"/>
  </r>
  <r>
    <d v="2013-03-24T00:00:00"/>
    <n v="12176"/>
    <d v="2013-03-24T00:00:00"/>
    <s v="Omega"/>
    <x v="2"/>
    <s v="Madureira"/>
    <n v="90"/>
    <x v="2"/>
  </r>
  <r>
    <d v="2013-03-24T00:00:00"/>
    <n v="12177"/>
    <d v="2013-03-24T00:00:00"/>
    <s v="Alfa"/>
    <x v="1"/>
    <s v="Campo Grande"/>
    <n v="340"/>
    <x v="2"/>
  </r>
  <r>
    <d v="2013-03-24T00:00:00"/>
    <n v="12178"/>
    <d v="2013-03-24T00:00:00"/>
    <s v="Delta"/>
    <x v="6"/>
    <s v="Campo Grande"/>
    <n v="200"/>
    <x v="2"/>
  </r>
  <r>
    <d v="2013-03-24T00:00:00"/>
    <n v="12179"/>
    <d v="2013-03-24T00:00:00"/>
    <s v="Delta"/>
    <x v="2"/>
    <s v="Madureira"/>
    <n v="190"/>
    <x v="2"/>
  </r>
  <r>
    <d v="2013-03-24T00:00:00"/>
    <n v="12180"/>
    <d v="2013-03-24T00:00:00"/>
    <s v="Gama"/>
    <x v="0"/>
    <s v="Madureira"/>
    <n v="380"/>
    <x v="2"/>
  </r>
  <r>
    <d v="2013-03-24T00:00:00"/>
    <n v="12181"/>
    <d v="2013-03-24T00:00:00"/>
    <s v="Gama"/>
    <x v="5"/>
    <s v="Centro"/>
    <n v="205"/>
    <x v="2"/>
  </r>
  <r>
    <d v="2013-03-24T00:00:00"/>
    <n v="12182"/>
    <d v="2013-03-24T00:00:00"/>
    <s v="Omega"/>
    <x v="3"/>
    <s v="Copacabana"/>
    <n v="205"/>
    <x v="2"/>
  </r>
  <r>
    <d v="2013-03-24T00:00:00"/>
    <n v="12183"/>
    <d v="2013-03-24T00:00:00"/>
    <s v="Beta"/>
    <x v="5"/>
    <s v="Grajaú"/>
    <n v="150"/>
    <x v="2"/>
  </r>
  <r>
    <d v="2013-03-24T00:00:00"/>
    <n v="12184"/>
    <d v="2013-03-24T00:00:00"/>
    <s v="Omega"/>
    <x v="6"/>
    <s v="Copacabana"/>
    <n v="85"/>
    <x v="2"/>
  </r>
  <r>
    <d v="2013-03-25T00:00:00"/>
    <n v="12185"/>
    <d v="2013-03-25T00:00:00"/>
    <s v="Delta"/>
    <x v="1"/>
    <s v="Tijuca"/>
    <n v="185"/>
    <x v="2"/>
  </r>
  <r>
    <d v="2013-03-25T00:00:00"/>
    <n v="12186"/>
    <d v="2013-03-25T00:00:00"/>
    <s v="Delta"/>
    <x v="1"/>
    <s v="Meier"/>
    <n v="265"/>
    <x v="2"/>
  </r>
  <r>
    <d v="2013-03-25T00:00:00"/>
    <n v="12187"/>
    <d v="2013-03-25T00:00:00"/>
    <s v="Beta"/>
    <x v="0"/>
    <s v="Meier"/>
    <n v="150"/>
    <x v="2"/>
  </r>
  <r>
    <d v="2013-03-25T00:00:00"/>
    <n v="12188"/>
    <d v="2013-03-25T00:00:00"/>
    <s v="Delta"/>
    <x v="1"/>
    <s v="Ipanema"/>
    <n v="185"/>
    <x v="2"/>
  </r>
  <r>
    <d v="2013-03-25T00:00:00"/>
    <n v="12189"/>
    <d v="2013-03-25T00:00:00"/>
    <s v="Delta"/>
    <x v="5"/>
    <s v="Copacabana"/>
    <n v="105"/>
    <x v="2"/>
  </r>
  <r>
    <d v="2013-03-25T00:00:00"/>
    <n v="12190"/>
    <d v="2013-03-25T00:00:00"/>
    <s v="Delta"/>
    <x v="0"/>
    <s v="Centro"/>
    <n v="110"/>
    <x v="2"/>
  </r>
  <r>
    <d v="2013-03-25T00:00:00"/>
    <n v="12191"/>
    <d v="2013-03-25T00:00:00"/>
    <s v="Alfa"/>
    <x v="4"/>
    <s v="Madureira"/>
    <n v="330"/>
    <x v="2"/>
  </r>
  <r>
    <d v="2013-03-25T00:00:00"/>
    <n v="12192"/>
    <d v="2013-03-25T00:00:00"/>
    <s v="Delta"/>
    <x v="1"/>
    <s v="Copacabana"/>
    <n v="265"/>
    <x v="2"/>
  </r>
  <r>
    <d v="2013-03-25T00:00:00"/>
    <n v="12193"/>
    <d v="2013-03-25T00:00:00"/>
    <s v="Alfa"/>
    <x v="2"/>
    <s v="Copacabana"/>
    <n v="325"/>
    <x v="2"/>
  </r>
  <r>
    <d v="2013-03-25T00:00:00"/>
    <n v="12194"/>
    <d v="2013-03-25T00:00:00"/>
    <s v="Alfa"/>
    <x v="2"/>
    <s v="Vila Isabel"/>
    <n v="325"/>
    <x v="2"/>
  </r>
  <r>
    <d v="2013-03-25T00:00:00"/>
    <n v="12195"/>
    <d v="2013-03-25T00:00:00"/>
    <s v="Delta"/>
    <x v="3"/>
    <s v="Copacabana"/>
    <n v="105"/>
    <x v="2"/>
  </r>
  <r>
    <d v="2013-03-25T00:00:00"/>
    <n v="12196"/>
    <d v="2013-03-25T00:00:00"/>
    <s v="Beta"/>
    <x v="1"/>
    <s v="Vila Isabel"/>
    <n v="275"/>
    <x v="2"/>
  </r>
  <r>
    <d v="2013-03-25T00:00:00"/>
    <n v="12197"/>
    <d v="2013-03-25T00:00:00"/>
    <s v="Alfa"/>
    <x v="0"/>
    <s v="Copacabana"/>
    <n v="175"/>
    <x v="2"/>
  </r>
  <r>
    <d v="2013-03-25T00:00:00"/>
    <n v="12198"/>
    <d v="2013-03-25T00:00:00"/>
    <s v="Beta"/>
    <x v="5"/>
    <s v="Leblon"/>
    <n v="275"/>
    <x v="2"/>
  </r>
  <r>
    <d v="2013-03-25T00:00:00"/>
    <n v="12199"/>
    <d v="2013-03-25T00:00:00"/>
    <s v="Delta"/>
    <x v="5"/>
    <s v="Vila Isabel"/>
    <n v="265"/>
    <x v="2"/>
  </r>
  <r>
    <d v="2013-03-25T00:00:00"/>
    <n v="12200"/>
    <d v="2013-03-25T00:00:00"/>
    <s v="Gama"/>
    <x v="2"/>
    <s v="Leblon"/>
    <n v="550"/>
    <x v="2"/>
  </r>
  <r>
    <d v="2013-03-25T00:00:00"/>
    <n v="12201"/>
    <d v="2013-03-25T00:00:00"/>
    <s v="Delta"/>
    <x v="2"/>
    <s v="Campo Grande"/>
    <n v="200"/>
    <x v="2"/>
  </r>
  <r>
    <d v="2013-03-25T00:00:00"/>
    <n v="12202"/>
    <d v="2013-03-25T00:00:00"/>
    <s v="Gama"/>
    <x v="0"/>
    <s v="Grajaú"/>
    <n v="550"/>
    <x v="2"/>
  </r>
  <r>
    <d v="2013-03-25T00:00:00"/>
    <n v="12203"/>
    <d v="2013-03-25T00:00:00"/>
    <s v="Alfa"/>
    <x v="4"/>
    <s v="Tijuca"/>
    <n v="475"/>
    <x v="2"/>
  </r>
  <r>
    <d v="2013-03-25T00:00:00"/>
    <n v="12204"/>
    <d v="2013-03-25T00:00:00"/>
    <s v="Omega"/>
    <x v="3"/>
    <s v="Copacabana"/>
    <n v="205"/>
    <x v="2"/>
  </r>
  <r>
    <d v="2013-03-25T00:00:00"/>
    <n v="12205"/>
    <d v="2013-03-25T00:00:00"/>
    <s v="Gama"/>
    <x v="3"/>
    <s v="Vila Isabel"/>
    <n v="550"/>
    <x v="2"/>
  </r>
  <r>
    <d v="2013-03-25T00:00:00"/>
    <n v="12206"/>
    <d v="2013-03-25T00:00:00"/>
    <s v="Alfa"/>
    <x v="5"/>
    <s v="Grajaú"/>
    <n v="325"/>
    <x v="2"/>
  </r>
  <r>
    <d v="2013-03-25T00:00:00"/>
    <n v="12207"/>
    <d v="2013-03-25T00:00:00"/>
    <s v="Delta"/>
    <x v="5"/>
    <s v="Leblon"/>
    <n v="265"/>
    <x v="2"/>
  </r>
  <r>
    <d v="2013-03-26T00:00:00"/>
    <n v="12208"/>
    <d v="2013-03-26T00:00:00"/>
    <s v="Omega"/>
    <x v="1"/>
    <s v="Copacabana"/>
    <n v="145"/>
    <x v="2"/>
  </r>
  <r>
    <d v="2013-03-26T00:00:00"/>
    <n v="12209"/>
    <d v="2013-03-26T00:00:00"/>
    <s v="Beta"/>
    <x v="4"/>
    <s v="Grajaú"/>
    <n v="275"/>
    <x v="2"/>
  </r>
  <r>
    <d v="2013-03-26T00:00:00"/>
    <n v="12210"/>
    <d v="2013-03-26T00:00:00"/>
    <s v="Beta"/>
    <x v="3"/>
    <s v="Copacabana"/>
    <n v="150"/>
    <x v="2"/>
  </r>
  <r>
    <d v="2013-03-26T00:00:00"/>
    <n v="12211"/>
    <d v="2013-03-26T00:00:00"/>
    <s v="Alfa"/>
    <x v="1"/>
    <s v="Grajaú"/>
    <n v="475"/>
    <x v="2"/>
  </r>
  <r>
    <d v="2013-03-26T00:00:00"/>
    <n v="12212"/>
    <d v="2013-03-26T00:00:00"/>
    <s v="Gama"/>
    <x v="0"/>
    <s v="Vila Isabel"/>
    <n v="375"/>
    <x v="2"/>
  </r>
  <r>
    <d v="2013-03-26T00:00:00"/>
    <n v="12213"/>
    <d v="2013-03-26T00:00:00"/>
    <s v="Delta"/>
    <x v="6"/>
    <s v="Madureira"/>
    <n v="190"/>
    <x v="2"/>
  </r>
  <r>
    <d v="2013-03-26T00:00:00"/>
    <n v="12214"/>
    <d v="2013-03-26T00:00:00"/>
    <s v="Alfa"/>
    <x v="2"/>
    <s v="Meier"/>
    <n v="475"/>
    <x v="2"/>
  </r>
  <r>
    <d v="2013-03-26T00:00:00"/>
    <n v="12215"/>
    <d v="2013-03-26T00:00:00"/>
    <s v="Beta"/>
    <x v="1"/>
    <s v="Grajaú"/>
    <n v="150"/>
    <x v="2"/>
  </r>
  <r>
    <d v="2013-03-26T00:00:00"/>
    <n v="12216"/>
    <d v="2013-03-26T00:00:00"/>
    <s v="Alfa"/>
    <x v="1"/>
    <s v="Campo Grande"/>
    <n v="190"/>
    <x v="2"/>
  </r>
  <r>
    <d v="2013-03-26T00:00:00"/>
    <n v="12217"/>
    <d v="2013-03-26T00:00:00"/>
    <s v="Beta"/>
    <x v="1"/>
    <s v="Copacabana"/>
    <n v="150"/>
    <x v="2"/>
  </r>
  <r>
    <d v="2013-03-26T00:00:00"/>
    <n v="12218"/>
    <d v="2013-03-26T00:00:00"/>
    <s v="Alfa"/>
    <x v="0"/>
    <s v="Grajaú"/>
    <n v="175"/>
    <x v="2"/>
  </r>
  <r>
    <d v="2013-03-26T00:00:00"/>
    <n v="12219"/>
    <d v="2013-03-26T00:00:00"/>
    <s v="Delta"/>
    <x v="6"/>
    <s v="Tijuca"/>
    <n v="265"/>
    <x v="2"/>
  </r>
  <r>
    <d v="2013-03-26T00:00:00"/>
    <n v="12220"/>
    <d v="2013-03-26T00:00:00"/>
    <s v="Beta"/>
    <x v="1"/>
    <s v="Vila Isabel"/>
    <n v="150"/>
    <x v="2"/>
  </r>
  <r>
    <d v="2013-03-26T00:00:00"/>
    <n v="12221"/>
    <d v="2013-03-26T00:00:00"/>
    <s v="Alfa"/>
    <x v="5"/>
    <s v="Campo Grande"/>
    <n v="340"/>
    <x v="2"/>
  </r>
  <r>
    <d v="2013-03-26T00:00:00"/>
    <n v="12222"/>
    <d v="2013-03-26T00:00:00"/>
    <s v="Gama"/>
    <x v="1"/>
    <s v="Tijuca"/>
    <n v="550"/>
    <x v="2"/>
  </r>
  <r>
    <d v="2013-03-26T00:00:00"/>
    <n v="12223"/>
    <d v="2013-03-26T00:00:00"/>
    <s v="Alfa"/>
    <x v="4"/>
    <s v="Meier"/>
    <n v="175"/>
    <x v="2"/>
  </r>
  <r>
    <d v="2013-03-26T00:00:00"/>
    <n v="12224"/>
    <d v="2013-03-26T00:00:00"/>
    <s v="Omega"/>
    <x v="6"/>
    <s v="Copacabana"/>
    <n v="85"/>
    <x v="2"/>
  </r>
  <r>
    <d v="2013-03-26T00:00:00"/>
    <n v="12225"/>
    <d v="2013-03-26T00:00:00"/>
    <s v="Alfa"/>
    <x v="3"/>
    <s v="Ipanema"/>
    <n v="475"/>
    <x v="2"/>
  </r>
  <r>
    <d v="2013-03-26T00:00:00"/>
    <n v="12226"/>
    <d v="2013-03-26T00:00:00"/>
    <s v="Gama"/>
    <x v="3"/>
    <s v="Leblon"/>
    <n v="550"/>
    <x v="2"/>
  </r>
  <r>
    <d v="2013-03-26T00:00:00"/>
    <n v="12227"/>
    <d v="2013-03-26T00:00:00"/>
    <s v="Omega"/>
    <x v="3"/>
    <s v="Meier"/>
    <n v="205"/>
    <x v="2"/>
  </r>
  <r>
    <d v="2013-03-26T00:00:00"/>
    <n v="12228"/>
    <d v="2013-03-26T00:00:00"/>
    <s v="Gama"/>
    <x v="3"/>
    <s v="Vila Isabel"/>
    <n v="375"/>
    <x v="2"/>
  </r>
  <r>
    <d v="2013-03-26T00:00:00"/>
    <n v="12229"/>
    <d v="2013-03-26T00:00:00"/>
    <s v="Omega"/>
    <x v="6"/>
    <s v="Campo Grande"/>
    <n v="160"/>
    <x v="2"/>
  </r>
  <r>
    <d v="2013-03-26T00:00:00"/>
    <n v="12230"/>
    <d v="2013-03-26T00:00:00"/>
    <s v="Alfa"/>
    <x v="3"/>
    <s v="Tijuca"/>
    <n v="325"/>
    <x v="2"/>
  </r>
  <r>
    <d v="2013-03-26T00:00:00"/>
    <n v="12231"/>
    <d v="2013-03-26T00:00:00"/>
    <s v="Beta"/>
    <x v="0"/>
    <s v="Leblon"/>
    <n v="275"/>
    <x v="2"/>
  </r>
  <r>
    <d v="2013-03-26T00:00:00"/>
    <n v="12232"/>
    <d v="2013-03-26T00:00:00"/>
    <s v="Beta"/>
    <x v="6"/>
    <s v="Meier"/>
    <n v="400"/>
    <x v="2"/>
  </r>
  <r>
    <d v="2013-03-27T00:00:00"/>
    <n v="12233"/>
    <d v="2013-03-27T00:00:00"/>
    <s v="Delta"/>
    <x v="3"/>
    <s v="Vila Isabel"/>
    <n v="265"/>
    <x v="2"/>
  </r>
  <r>
    <d v="2013-03-27T00:00:00"/>
    <n v="12234"/>
    <d v="2013-03-27T00:00:00"/>
    <s v="Omega"/>
    <x v="1"/>
    <s v="Centro"/>
    <n v="90"/>
    <x v="2"/>
  </r>
  <r>
    <d v="2013-03-27T00:00:00"/>
    <n v="12235"/>
    <d v="2013-03-27T00:00:00"/>
    <s v="Alfa"/>
    <x v="1"/>
    <s v="Grajaú"/>
    <n v="475"/>
    <x v="2"/>
  </r>
  <r>
    <d v="2013-03-27T00:00:00"/>
    <n v="12236"/>
    <d v="2013-03-27T00:00:00"/>
    <s v="Delta"/>
    <x v="2"/>
    <s v="Grajaú"/>
    <n v="265"/>
    <x v="2"/>
  </r>
  <r>
    <d v="2013-03-27T00:00:00"/>
    <n v="12237"/>
    <d v="2013-03-27T00:00:00"/>
    <s v="Beta"/>
    <x v="4"/>
    <s v="Tijuca"/>
    <n v="275"/>
    <x v="2"/>
  </r>
  <r>
    <d v="2013-03-27T00:00:00"/>
    <n v="12238"/>
    <d v="2013-03-27T00:00:00"/>
    <s v="Alfa"/>
    <x v="2"/>
    <s v="Tijuca"/>
    <n v="475"/>
    <x v="2"/>
  </r>
  <r>
    <d v="2013-03-27T00:00:00"/>
    <n v="12239"/>
    <d v="2013-03-27T00:00:00"/>
    <s v="Alfa"/>
    <x v="1"/>
    <s v="Meier"/>
    <n v="325"/>
    <x v="2"/>
  </r>
  <r>
    <d v="2013-03-27T00:00:00"/>
    <n v="12240"/>
    <d v="2013-03-27T00:00:00"/>
    <s v="Omega"/>
    <x v="4"/>
    <s v="Centro"/>
    <n v="210"/>
    <x v="2"/>
  </r>
  <r>
    <d v="2013-03-27T00:00:00"/>
    <n v="12241"/>
    <d v="2013-03-27T00:00:00"/>
    <s v="Delta"/>
    <x v="0"/>
    <s v="Leblon"/>
    <n v="185"/>
    <x v="2"/>
  </r>
  <r>
    <d v="2013-03-27T00:00:00"/>
    <n v="12242"/>
    <d v="2013-03-27T00:00:00"/>
    <s v="Delta"/>
    <x v="6"/>
    <s v="Grajaú"/>
    <n v="265"/>
    <x v="2"/>
  </r>
  <r>
    <d v="2013-03-27T00:00:00"/>
    <n v="12243"/>
    <d v="2013-03-27T00:00:00"/>
    <s v="Delta"/>
    <x v="4"/>
    <s v="Copacabana"/>
    <n v="265"/>
    <x v="2"/>
  </r>
  <r>
    <d v="2013-03-27T00:00:00"/>
    <n v="12244"/>
    <d v="2013-03-27T00:00:00"/>
    <s v="Alfa"/>
    <x v="6"/>
    <s v="Meier"/>
    <n v="175"/>
    <x v="2"/>
  </r>
  <r>
    <d v="2013-03-27T00:00:00"/>
    <n v="12245"/>
    <d v="2013-03-27T00:00:00"/>
    <s v="Delta"/>
    <x v="2"/>
    <s v="Ipanema"/>
    <n v="185"/>
    <x v="2"/>
  </r>
  <r>
    <d v="2013-03-27T00:00:00"/>
    <n v="12246"/>
    <d v="2013-03-27T00:00:00"/>
    <s v="Alfa"/>
    <x v="5"/>
    <s v="Campo Grande"/>
    <n v="490"/>
    <x v="2"/>
  </r>
  <r>
    <d v="2013-03-27T00:00:00"/>
    <n v="12247"/>
    <d v="2013-03-27T00:00:00"/>
    <s v="Beta"/>
    <x v="6"/>
    <s v="Vila Isabel"/>
    <n v="275"/>
    <x v="2"/>
  </r>
  <r>
    <d v="2013-03-27T00:00:00"/>
    <n v="12248"/>
    <d v="2013-03-27T00:00:00"/>
    <s v="Delta"/>
    <x v="5"/>
    <s v="Grajaú"/>
    <n v="185"/>
    <x v="2"/>
  </r>
  <r>
    <d v="2013-03-27T00:00:00"/>
    <n v="12249"/>
    <d v="2013-03-27T00:00:00"/>
    <s v="Beta"/>
    <x v="6"/>
    <s v="Copacabana"/>
    <n v="150"/>
    <x v="2"/>
  </r>
  <r>
    <d v="2013-03-27T00:00:00"/>
    <n v="12250"/>
    <d v="2013-03-27T00:00:00"/>
    <s v="Gama"/>
    <x v="5"/>
    <s v="Grajaú"/>
    <n v="550"/>
    <x v="2"/>
  </r>
  <r>
    <d v="2013-03-27T00:00:00"/>
    <n v="12251"/>
    <d v="2013-03-27T00:00:00"/>
    <s v="Alfa"/>
    <x v="2"/>
    <s v="Vila Isabel"/>
    <n v="325"/>
    <x v="2"/>
  </r>
  <r>
    <d v="2013-03-28T00:00:00"/>
    <n v="12252"/>
    <d v="2013-03-28T00:00:00"/>
    <s v="Beta"/>
    <x v="0"/>
    <s v="Meier"/>
    <n v="275"/>
    <x v="2"/>
  </r>
  <r>
    <d v="2013-03-28T00:00:00"/>
    <n v="12253"/>
    <d v="2013-03-28T00:00:00"/>
    <s v="Omega"/>
    <x v="6"/>
    <s v="Leblon"/>
    <n v="205"/>
    <x v="2"/>
  </r>
  <r>
    <d v="2013-03-28T00:00:00"/>
    <n v="12254"/>
    <d v="2013-03-28T00:00:00"/>
    <s v="Beta"/>
    <x v="2"/>
    <s v="Leblon"/>
    <n v="150"/>
    <x v="2"/>
  </r>
  <r>
    <d v="2013-03-28T00:00:00"/>
    <n v="12255"/>
    <d v="2013-03-28T00:00:00"/>
    <s v="Omega"/>
    <x v="5"/>
    <s v="Copacabana"/>
    <n v="85"/>
    <x v="2"/>
  </r>
  <r>
    <d v="2013-03-28T00:00:00"/>
    <n v="12256"/>
    <d v="2013-03-28T00:00:00"/>
    <s v="Delta"/>
    <x v="2"/>
    <s v="Madureira"/>
    <n v="110"/>
    <x v="2"/>
  </r>
  <r>
    <d v="2013-03-28T00:00:00"/>
    <n v="12257"/>
    <d v="2013-03-28T00:00:00"/>
    <s v="Alfa"/>
    <x v="4"/>
    <s v="Meier"/>
    <n v="325"/>
    <x v="2"/>
  </r>
  <r>
    <d v="2013-03-28T00:00:00"/>
    <n v="12258"/>
    <d v="2013-03-28T00:00:00"/>
    <s v="Beta"/>
    <x v="6"/>
    <s v="Leblon"/>
    <n v="400"/>
    <x v="2"/>
  </r>
  <r>
    <d v="2013-03-28T00:00:00"/>
    <n v="12259"/>
    <d v="2013-03-28T00:00:00"/>
    <s v="Omega"/>
    <x v="5"/>
    <s v="Madureira"/>
    <n v="210"/>
    <x v="2"/>
  </r>
  <r>
    <d v="2013-03-28T00:00:00"/>
    <n v="12260"/>
    <d v="2013-03-28T00:00:00"/>
    <s v="Omega"/>
    <x v="2"/>
    <s v="Madureira"/>
    <n v="90"/>
    <x v="2"/>
  </r>
  <r>
    <d v="2013-03-28T00:00:00"/>
    <n v="12261"/>
    <d v="2013-03-28T00:00:00"/>
    <s v="Delta"/>
    <x v="3"/>
    <s v="Copacabana"/>
    <n v="185"/>
    <x v="2"/>
  </r>
  <r>
    <d v="2013-03-28T00:00:00"/>
    <n v="12262"/>
    <d v="2013-03-28T00:00:00"/>
    <s v="Omega"/>
    <x v="3"/>
    <s v="Vila Isabel"/>
    <n v="145"/>
    <x v="2"/>
  </r>
  <r>
    <d v="2013-03-28T00:00:00"/>
    <n v="12263"/>
    <d v="2013-03-28T00:00:00"/>
    <s v="Delta"/>
    <x v="5"/>
    <s v="Vila Isabel"/>
    <n v="105"/>
    <x v="2"/>
  </r>
  <r>
    <d v="2013-03-28T00:00:00"/>
    <n v="12264"/>
    <d v="2013-03-28T00:00:00"/>
    <s v="Delta"/>
    <x v="0"/>
    <s v="Campo Grande"/>
    <n v="120"/>
    <x v="2"/>
  </r>
  <r>
    <d v="2013-03-28T00:00:00"/>
    <n v="12265"/>
    <d v="2013-03-28T00:00:00"/>
    <s v="Gama"/>
    <x v="5"/>
    <s v="Centro"/>
    <n v="205"/>
    <x v="2"/>
  </r>
  <r>
    <d v="2013-03-28T00:00:00"/>
    <n v="12266"/>
    <d v="2013-03-28T00:00:00"/>
    <s v="Alfa"/>
    <x v="5"/>
    <s v="Grajaú"/>
    <n v="475"/>
    <x v="2"/>
  </r>
  <r>
    <d v="2013-03-28T00:00:00"/>
    <n v="12267"/>
    <d v="2013-03-28T00:00:00"/>
    <s v="Delta"/>
    <x v="5"/>
    <s v="Vila Isabel"/>
    <n v="265"/>
    <x v="2"/>
  </r>
  <r>
    <d v="2013-03-28T00:00:00"/>
    <n v="12268"/>
    <d v="2013-03-28T00:00:00"/>
    <s v="Beta"/>
    <x v="3"/>
    <s v="Copacabana"/>
    <n v="400"/>
    <x v="2"/>
  </r>
  <r>
    <d v="2013-03-28T00:00:00"/>
    <n v="12269"/>
    <d v="2013-03-28T00:00:00"/>
    <s v="Beta"/>
    <x v="5"/>
    <s v="Leblon"/>
    <n v="150"/>
    <x v="2"/>
  </r>
  <r>
    <d v="2013-03-28T00:00:00"/>
    <n v="12270"/>
    <d v="2013-03-28T00:00:00"/>
    <s v="Delta"/>
    <x v="1"/>
    <s v="Meier"/>
    <n v="265"/>
    <x v="2"/>
  </r>
  <r>
    <d v="2013-03-28T00:00:00"/>
    <n v="12271"/>
    <d v="2013-03-28T00:00:00"/>
    <s v="Alfa"/>
    <x v="2"/>
    <s v="Madureira"/>
    <n v="330"/>
    <x v="2"/>
  </r>
  <r>
    <d v="2013-03-28T00:00:00"/>
    <n v="12272"/>
    <d v="2013-03-28T00:00:00"/>
    <s v="Omega"/>
    <x v="3"/>
    <s v="Meier"/>
    <n v="145"/>
    <x v="2"/>
  </r>
  <r>
    <d v="2013-03-28T00:00:00"/>
    <n v="12273"/>
    <d v="2013-03-28T00:00:00"/>
    <s v="Gama"/>
    <x v="0"/>
    <s v="Leblon"/>
    <n v="550"/>
    <x v="2"/>
  </r>
  <r>
    <d v="2013-03-28T00:00:00"/>
    <n v="12274"/>
    <d v="2013-03-28T00:00:00"/>
    <s v="Gama"/>
    <x v="5"/>
    <s v="Ipanema"/>
    <n v="375"/>
    <x v="2"/>
  </r>
  <r>
    <d v="2013-03-28T00:00:00"/>
    <n v="12275"/>
    <d v="2013-03-28T00:00:00"/>
    <s v="Delta"/>
    <x v="4"/>
    <s v="Meier"/>
    <n v="265"/>
    <x v="2"/>
  </r>
  <r>
    <d v="2013-03-28T00:00:00"/>
    <n v="12276"/>
    <d v="2013-03-28T00:00:00"/>
    <s v="Omega"/>
    <x v="3"/>
    <s v="Vila Isabel"/>
    <n v="85"/>
    <x v="2"/>
  </r>
  <r>
    <d v="2013-03-28T00:00:00"/>
    <n v="12277"/>
    <d v="2013-03-28T00:00:00"/>
    <s v="Omega"/>
    <x v="3"/>
    <s v="Copacabana"/>
    <n v="205"/>
    <x v="2"/>
  </r>
  <r>
    <d v="2013-03-28T00:00:00"/>
    <n v="12278"/>
    <d v="2013-03-28T00:00:00"/>
    <s v="Gama"/>
    <x v="1"/>
    <s v="Leblon"/>
    <n v="375"/>
    <x v="2"/>
  </r>
  <r>
    <d v="2013-03-28T00:00:00"/>
    <n v="12279"/>
    <d v="2013-03-28T00:00:00"/>
    <s v="Alfa"/>
    <x v="6"/>
    <s v="Meier"/>
    <n v="325"/>
    <x v="2"/>
  </r>
  <r>
    <d v="2013-03-29T00:00:00"/>
    <n v="12280"/>
    <d v="2013-04-05T00:00:00"/>
    <s v="Gama"/>
    <x v="4"/>
    <s v="Copacabana"/>
    <n v="375"/>
    <x v="2"/>
  </r>
  <r>
    <d v="2013-03-29T00:00:00"/>
    <n v="12281"/>
    <d v="2013-04-05T00:00:00"/>
    <s v="Alfa"/>
    <x v="3"/>
    <s v="Tijuca"/>
    <n v="325"/>
    <x v="2"/>
  </r>
  <r>
    <d v="2013-03-29T00:00:00"/>
    <n v="12282"/>
    <d v="2013-04-05T00:00:00"/>
    <s v="Beta"/>
    <x v="6"/>
    <s v="Tijuca"/>
    <n v="150"/>
    <x v="2"/>
  </r>
  <r>
    <d v="2013-03-29T00:00:00"/>
    <n v="12283"/>
    <d v="2013-04-05T00:00:00"/>
    <s v="Omega"/>
    <x v="3"/>
    <s v="Ipanema"/>
    <n v="85"/>
    <x v="2"/>
  </r>
  <r>
    <d v="2013-03-29T00:00:00"/>
    <n v="12284"/>
    <d v="2013-04-05T00:00:00"/>
    <s v="Alfa"/>
    <x v="4"/>
    <s v="Ipanema"/>
    <n v="325"/>
    <x v="2"/>
  </r>
  <r>
    <d v="2013-03-29T00:00:00"/>
    <n v="12285"/>
    <d v="2013-04-05T00:00:00"/>
    <s v="Beta"/>
    <x v="3"/>
    <s v="Ipanema"/>
    <n v="150"/>
    <x v="2"/>
  </r>
  <r>
    <d v="2013-03-29T00:00:00"/>
    <n v="12286"/>
    <d v="2013-04-05T00:00:00"/>
    <s v="Beta"/>
    <x v="2"/>
    <s v="Grajaú"/>
    <n v="150"/>
    <x v="2"/>
  </r>
  <r>
    <d v="2013-03-29T00:00:00"/>
    <n v="12287"/>
    <d v="2013-04-05T00:00:00"/>
    <s v="Alfa"/>
    <x v="6"/>
    <s v="Campo Grande"/>
    <n v="190"/>
    <x v="2"/>
  </r>
  <r>
    <d v="2013-03-29T00:00:00"/>
    <n v="12288"/>
    <d v="2013-04-05T00:00:00"/>
    <s v="Gama"/>
    <x v="6"/>
    <s v="Meier"/>
    <n v="375"/>
    <x v="2"/>
  </r>
  <r>
    <d v="2013-03-29T00:00:00"/>
    <n v="12289"/>
    <d v="2013-04-05T00:00:00"/>
    <s v="Delta"/>
    <x v="2"/>
    <s v="Vila Isabel"/>
    <n v="105"/>
    <x v="2"/>
  </r>
  <r>
    <d v="2013-03-29T00:00:00"/>
    <n v="12290"/>
    <d v="2013-04-05T00:00:00"/>
    <s v="Omega"/>
    <x v="1"/>
    <s v="Vila Isabel"/>
    <n v="205"/>
    <x v="2"/>
  </r>
  <r>
    <d v="2013-03-29T00:00:00"/>
    <n v="12291"/>
    <d v="2013-04-05T00:00:00"/>
    <s v="Beta"/>
    <x v="1"/>
    <s v="Centro"/>
    <n v="155"/>
    <x v="2"/>
  </r>
  <r>
    <d v="2013-03-29T00:00:00"/>
    <n v="12292"/>
    <d v="2013-04-05T00:00:00"/>
    <s v="Alfa"/>
    <x v="4"/>
    <s v="Grajaú"/>
    <n v="325"/>
    <x v="2"/>
  </r>
  <r>
    <d v="2013-03-29T00:00:00"/>
    <n v="12293"/>
    <d v="2013-04-05T00:00:00"/>
    <s v="Gama"/>
    <x v="3"/>
    <s v="Meier"/>
    <n v="550"/>
    <x v="2"/>
  </r>
  <r>
    <d v="2013-03-29T00:00:00"/>
    <n v="12294"/>
    <d v="2013-04-05T00:00:00"/>
    <s v="Beta"/>
    <x v="4"/>
    <s v="Grajaú"/>
    <n v="400"/>
    <x v="2"/>
  </r>
  <r>
    <d v="2013-03-29T00:00:00"/>
    <n v="12295"/>
    <d v="2013-04-05T00:00:00"/>
    <s v="Omega"/>
    <x v="4"/>
    <s v="Tijuca"/>
    <n v="205"/>
    <x v="2"/>
  </r>
  <r>
    <d v="2013-03-29T00:00:00"/>
    <n v="12296"/>
    <d v="2013-04-05T00:00:00"/>
    <s v="Delta"/>
    <x v="4"/>
    <s v="Tijuca"/>
    <n v="105"/>
    <x v="2"/>
  </r>
  <r>
    <d v="2013-03-29T00:00:00"/>
    <n v="12297"/>
    <d v="2013-04-05T00:00:00"/>
    <s v="Delta"/>
    <x v="6"/>
    <s v="Meier"/>
    <n v="265"/>
    <x v="2"/>
  </r>
  <r>
    <d v="2013-03-29T00:00:00"/>
    <n v="12298"/>
    <d v="2013-04-05T00:00:00"/>
    <s v="Gama"/>
    <x v="3"/>
    <s v="Meier"/>
    <n v="550"/>
    <x v="2"/>
  </r>
  <r>
    <d v="2013-03-29T00:00:00"/>
    <n v="12299"/>
    <d v="2013-04-05T00:00:00"/>
    <s v="Omega"/>
    <x v="1"/>
    <s v="Madureira"/>
    <n v="150"/>
    <x v="2"/>
  </r>
  <r>
    <d v="2013-03-29T00:00:00"/>
    <n v="12300"/>
    <d v="2013-04-05T00:00:00"/>
    <s v="Alfa"/>
    <x v="5"/>
    <s v="Copacabana"/>
    <n v="475"/>
    <x v="2"/>
  </r>
  <r>
    <d v="2013-03-29T00:00:00"/>
    <n v="12301"/>
    <d v="2013-04-05T00:00:00"/>
    <s v="Gama"/>
    <x v="5"/>
    <s v="Copacabana"/>
    <n v="550"/>
    <x v="2"/>
  </r>
  <r>
    <d v="2013-03-29T00:00:00"/>
    <n v="12302"/>
    <d v="2013-04-05T00:00:00"/>
    <s v="Gama"/>
    <x v="1"/>
    <s v="Meier"/>
    <n v="550"/>
    <x v="2"/>
  </r>
  <r>
    <d v="2013-03-29T00:00:00"/>
    <n v="12303"/>
    <d v="2013-04-05T00:00:00"/>
    <s v="Alfa"/>
    <x v="6"/>
    <s v="Ipanema"/>
    <n v="175"/>
    <x v="2"/>
  </r>
  <r>
    <d v="2013-03-30T00:00:00"/>
    <n v="12304"/>
    <d v="2013-03-31T00:00:00"/>
    <s v="Delta"/>
    <x v="2"/>
    <s v="Vila Isabel"/>
    <n v="185"/>
    <x v="2"/>
  </r>
  <r>
    <d v="2013-03-30T00:00:00"/>
    <n v="12305"/>
    <d v="2013-03-31T00:00:00"/>
    <s v="Beta"/>
    <x v="2"/>
    <s v="Copacabana"/>
    <n v="275"/>
    <x v="2"/>
  </r>
  <r>
    <d v="2013-03-30T00:00:00"/>
    <n v="12306"/>
    <d v="2013-03-31T00:00:00"/>
    <s v="Beta"/>
    <x v="3"/>
    <s v="Grajaú"/>
    <n v="150"/>
    <x v="2"/>
  </r>
  <r>
    <d v="2013-03-30T00:00:00"/>
    <n v="12307"/>
    <d v="2013-03-31T00:00:00"/>
    <s v="Delta"/>
    <x v="5"/>
    <s v="Ipanema"/>
    <n v="105"/>
    <x v="2"/>
  </r>
  <r>
    <d v="2013-03-30T00:00:00"/>
    <n v="12308"/>
    <d v="2013-03-31T00:00:00"/>
    <s v="Omega"/>
    <x v="2"/>
    <s v="Centro"/>
    <n v="150"/>
    <x v="2"/>
  </r>
  <r>
    <d v="2013-03-30T00:00:00"/>
    <n v="12309"/>
    <d v="2013-03-31T00:00:00"/>
    <s v="Omega"/>
    <x v="6"/>
    <s v="Grajaú"/>
    <n v="85"/>
    <x v="2"/>
  </r>
  <r>
    <d v="2013-03-30T00:00:00"/>
    <n v="12310"/>
    <d v="2013-03-31T00:00:00"/>
    <s v="Gama"/>
    <x v="2"/>
    <s v="Vila Isabel"/>
    <n v="200"/>
    <x v="2"/>
  </r>
  <r>
    <d v="2013-03-30T00:00:00"/>
    <n v="12311"/>
    <d v="2013-03-31T00:00:00"/>
    <s v="Alfa"/>
    <x v="1"/>
    <s v="Tijuca"/>
    <n v="325"/>
    <x v="2"/>
  </r>
  <r>
    <d v="2013-03-30T00:00:00"/>
    <n v="12312"/>
    <d v="2013-03-31T00:00:00"/>
    <s v="Gama"/>
    <x v="3"/>
    <s v="Vila Isabel"/>
    <n v="200"/>
    <x v="2"/>
  </r>
  <r>
    <d v="2013-03-30T00:00:00"/>
    <n v="12313"/>
    <d v="2013-03-31T00:00:00"/>
    <s v="Gama"/>
    <x v="2"/>
    <s v="Meier"/>
    <n v="550"/>
    <x v="2"/>
  </r>
  <r>
    <d v="2013-03-30T00:00:00"/>
    <n v="12314"/>
    <d v="2013-03-31T00:00:00"/>
    <s v="Omega"/>
    <x v="0"/>
    <s v="Campo Grande"/>
    <n v="160"/>
    <x v="2"/>
  </r>
  <r>
    <d v="2013-03-30T00:00:00"/>
    <n v="12315"/>
    <d v="2013-03-31T00:00:00"/>
    <s v="Omega"/>
    <x v="0"/>
    <s v="Vila Isabel"/>
    <n v="145"/>
    <x v="2"/>
  </r>
  <r>
    <d v="2013-03-30T00:00:00"/>
    <n v="12316"/>
    <d v="2013-03-31T00:00:00"/>
    <s v="Gama"/>
    <x v="4"/>
    <s v="Grajaú"/>
    <n v="375"/>
    <x v="2"/>
  </r>
  <r>
    <d v="2013-03-30T00:00:00"/>
    <n v="12317"/>
    <d v="2013-03-31T00:00:00"/>
    <s v="Alfa"/>
    <x v="4"/>
    <s v="Centro"/>
    <n v="180"/>
    <x v="2"/>
  </r>
  <r>
    <d v="2013-03-30T00:00:00"/>
    <n v="12318"/>
    <d v="2013-03-31T00:00:00"/>
    <s v="Delta"/>
    <x v="4"/>
    <s v="Leblon"/>
    <n v="265"/>
    <x v="2"/>
  </r>
  <r>
    <d v="2013-03-30T00:00:00"/>
    <n v="12319"/>
    <d v="2013-03-31T00:00:00"/>
    <s v="Alfa"/>
    <x v="4"/>
    <s v="Campo Grande"/>
    <n v="190"/>
    <x v="2"/>
  </r>
  <r>
    <d v="2013-03-30T00:00:00"/>
    <n v="12320"/>
    <d v="2013-03-31T00:00:00"/>
    <s v="Alfa"/>
    <x v="5"/>
    <s v="Centro"/>
    <n v="180"/>
    <x v="2"/>
  </r>
  <r>
    <d v="2013-03-30T00:00:00"/>
    <n v="12321"/>
    <d v="2013-03-31T00:00:00"/>
    <s v="Delta"/>
    <x v="5"/>
    <s v="Campo Grande"/>
    <n v="200"/>
    <x v="2"/>
  </r>
  <r>
    <d v="2013-03-30T00:00:00"/>
    <n v="12322"/>
    <d v="2013-03-31T00:00:00"/>
    <s v="Delta"/>
    <x v="5"/>
    <s v="Meier"/>
    <n v="105"/>
    <x v="2"/>
  </r>
  <r>
    <d v="2013-03-30T00:00:00"/>
    <n v="12323"/>
    <d v="2013-03-31T00:00:00"/>
    <s v="Delta"/>
    <x v="2"/>
    <s v="Tijuca"/>
    <n v="185"/>
    <x v="2"/>
  </r>
  <r>
    <d v="2013-03-30T00:00:00"/>
    <n v="12324"/>
    <d v="2013-03-31T00:00:00"/>
    <s v="Delta"/>
    <x v="5"/>
    <s v="Campo Grande"/>
    <n v="120"/>
    <x v="2"/>
  </r>
  <r>
    <d v="2013-03-30T00:00:00"/>
    <n v="12325"/>
    <d v="2013-03-31T00:00:00"/>
    <s v="Gama"/>
    <x v="5"/>
    <s v="Grajaú"/>
    <n v="375"/>
    <x v="2"/>
  </r>
  <r>
    <d v="2013-03-30T00:00:00"/>
    <n v="12326"/>
    <d v="2013-03-31T00:00:00"/>
    <s v="Gama"/>
    <x v="6"/>
    <s v="Grajaú"/>
    <n v="200"/>
    <x v="2"/>
  </r>
  <r>
    <d v="2013-03-30T00:00:00"/>
    <n v="12327"/>
    <d v="2013-03-31T00:00:00"/>
    <s v="Alfa"/>
    <x v="0"/>
    <s v="Copacabana"/>
    <n v="175"/>
    <x v="2"/>
  </r>
  <r>
    <d v="2013-03-30T00:00:00"/>
    <n v="12328"/>
    <d v="2013-03-31T00:00:00"/>
    <s v="Beta"/>
    <x v="3"/>
    <s v="Centro"/>
    <n v="405"/>
    <x v="2"/>
  </r>
  <r>
    <d v="2013-03-31T00:00:00"/>
    <n v="12329"/>
    <d v="2013-03-31T00:00:00"/>
    <s v="Delta"/>
    <x v="5"/>
    <s v="Madureira"/>
    <n v="110"/>
    <x v="2"/>
  </r>
  <r>
    <d v="2013-03-31T00:00:00"/>
    <n v="12330"/>
    <d v="2013-03-31T00:00:00"/>
    <s v="Alfa"/>
    <x v="6"/>
    <s v="Campo Grande"/>
    <n v="340"/>
    <x v="2"/>
  </r>
  <r>
    <d v="2013-03-31T00:00:00"/>
    <n v="12331"/>
    <d v="2013-03-31T00:00:00"/>
    <s v="Alfa"/>
    <x v="1"/>
    <s v="Centro"/>
    <n v="480"/>
    <x v="2"/>
  </r>
  <r>
    <d v="2013-03-31T00:00:00"/>
    <n v="12332"/>
    <d v="2013-03-31T00:00:00"/>
    <s v="Delta"/>
    <x v="5"/>
    <s v="Campo Grande"/>
    <n v="120"/>
    <x v="2"/>
  </r>
  <r>
    <d v="2013-03-31T00:00:00"/>
    <n v="12333"/>
    <d v="2013-03-31T00:00:00"/>
    <s v="Omega"/>
    <x v="0"/>
    <s v="Madureira"/>
    <n v="210"/>
    <x v="2"/>
  </r>
  <r>
    <d v="2013-03-31T00:00:00"/>
    <n v="12334"/>
    <d v="2013-03-31T00:00:00"/>
    <s v="Delta"/>
    <x v="3"/>
    <s v="Ipanema"/>
    <n v="105"/>
    <x v="2"/>
  </r>
  <r>
    <d v="2013-03-31T00:00:00"/>
    <n v="12335"/>
    <d v="2013-03-31T00:00:00"/>
    <s v="Beta"/>
    <x v="6"/>
    <s v="Campo Grande"/>
    <n v="290"/>
    <x v="2"/>
  </r>
  <r>
    <d v="2013-03-31T00:00:00"/>
    <n v="12336"/>
    <d v="2013-03-31T00:00:00"/>
    <s v="Beta"/>
    <x v="6"/>
    <s v="Grajaú"/>
    <n v="275"/>
    <x v="2"/>
  </r>
  <r>
    <d v="2013-03-31T00:00:00"/>
    <n v="12337"/>
    <d v="2013-03-31T00:00:00"/>
    <s v="Omega"/>
    <x v="2"/>
    <s v="Meier"/>
    <n v="145"/>
    <x v="2"/>
  </r>
  <r>
    <d v="2013-03-31T00:00:00"/>
    <n v="12338"/>
    <d v="2013-03-31T00:00:00"/>
    <s v="Beta"/>
    <x v="6"/>
    <s v="Copacabana"/>
    <n v="150"/>
    <x v="2"/>
  </r>
  <r>
    <d v="2013-03-31T00:00:00"/>
    <n v="12339"/>
    <d v="2013-03-31T00:00:00"/>
    <s v="Omega"/>
    <x v="6"/>
    <s v="Tijuca"/>
    <n v="205"/>
    <x v="2"/>
  </r>
  <r>
    <d v="2013-03-31T00:00:00"/>
    <n v="12340"/>
    <d v="2013-03-31T00:00:00"/>
    <s v="Beta"/>
    <x v="0"/>
    <s v="Madureira"/>
    <n v="155"/>
    <x v="2"/>
  </r>
  <r>
    <d v="2013-03-31T00:00:00"/>
    <n v="12341"/>
    <d v="2013-03-31T00:00:00"/>
    <s v="Beta"/>
    <x v="3"/>
    <s v="Leblon"/>
    <n v="150"/>
    <x v="2"/>
  </r>
  <r>
    <d v="2013-03-31T00:00:00"/>
    <n v="12342"/>
    <d v="2013-03-31T00:00:00"/>
    <s v="Omega"/>
    <x v="2"/>
    <s v="Leblon"/>
    <n v="145"/>
    <x v="2"/>
  </r>
  <r>
    <d v="2013-03-31T00:00:00"/>
    <n v="12343"/>
    <d v="2013-03-31T00:00:00"/>
    <s v="Omega"/>
    <x v="2"/>
    <s v="Ipanema"/>
    <n v="145"/>
    <x v="2"/>
  </r>
  <r>
    <d v="2013-03-31T00:00:00"/>
    <n v="12344"/>
    <d v="2013-03-31T00:00:00"/>
    <s v="Gama"/>
    <x v="6"/>
    <s v="Leblon"/>
    <n v="200"/>
    <x v="2"/>
  </r>
  <r>
    <d v="2013-03-31T00:00:00"/>
    <n v="12345"/>
    <d v="2013-03-31T00:00:00"/>
    <s v="Gama"/>
    <x v="5"/>
    <s v="Leblon"/>
    <n v="375"/>
    <x v="2"/>
  </r>
  <r>
    <d v="2013-03-31T00:00:00"/>
    <n v="12346"/>
    <d v="2013-03-31T00:00:00"/>
    <s v="Delta"/>
    <x v="2"/>
    <s v="Tijuca"/>
    <n v="105"/>
    <x v="2"/>
  </r>
  <r>
    <d v="2013-04-01T00:00:00"/>
    <n v="12347"/>
    <d v="2013-04-01T00:00:00"/>
    <s v="Beta"/>
    <x v="3"/>
    <s v="Campo Grande"/>
    <n v="165"/>
    <x v="3"/>
  </r>
  <r>
    <d v="2013-04-01T00:00:00"/>
    <n v="12348"/>
    <d v="2013-04-01T00:00:00"/>
    <s v="Beta"/>
    <x v="6"/>
    <s v="Ipanema"/>
    <n v="275"/>
    <x v="3"/>
  </r>
  <r>
    <d v="2013-04-01T00:00:00"/>
    <n v="12349"/>
    <d v="2013-04-01T00:00:00"/>
    <s v="Beta"/>
    <x v="2"/>
    <s v="Ipanema"/>
    <n v="275"/>
    <x v="3"/>
  </r>
  <r>
    <d v="2013-04-01T00:00:00"/>
    <n v="12350"/>
    <d v="2013-04-01T00:00:00"/>
    <s v="Delta"/>
    <x v="3"/>
    <s v="Copacabana"/>
    <n v="105"/>
    <x v="3"/>
  </r>
  <r>
    <d v="2013-04-01T00:00:00"/>
    <n v="12351"/>
    <d v="2013-04-01T00:00:00"/>
    <s v="Gama"/>
    <x v="0"/>
    <s v="Tijuca"/>
    <n v="550"/>
    <x v="3"/>
  </r>
  <r>
    <d v="2013-04-01T00:00:00"/>
    <n v="12352"/>
    <d v="2013-04-01T00:00:00"/>
    <s v="Delta"/>
    <x v="3"/>
    <s v="Leblon"/>
    <n v="265"/>
    <x v="3"/>
  </r>
  <r>
    <d v="2013-04-01T00:00:00"/>
    <n v="12353"/>
    <d v="2013-04-01T00:00:00"/>
    <s v="Gama"/>
    <x v="2"/>
    <s v="Copacabana"/>
    <n v="375"/>
    <x v="3"/>
  </r>
  <r>
    <d v="2013-04-01T00:00:00"/>
    <n v="12354"/>
    <d v="2013-04-01T00:00:00"/>
    <s v="Beta"/>
    <x v="5"/>
    <s v="Vila Isabel"/>
    <n v="275"/>
    <x v="3"/>
  </r>
  <r>
    <d v="2013-04-01T00:00:00"/>
    <n v="12355"/>
    <d v="2013-04-01T00:00:00"/>
    <s v="Beta"/>
    <x v="2"/>
    <s v="Meier"/>
    <n v="400"/>
    <x v="3"/>
  </r>
  <r>
    <d v="2013-04-01T00:00:00"/>
    <n v="12356"/>
    <d v="2013-04-01T00:00:00"/>
    <s v="Omega"/>
    <x v="0"/>
    <s v="Tijuca"/>
    <n v="85"/>
    <x v="3"/>
  </r>
  <r>
    <d v="2013-04-01T00:00:00"/>
    <n v="12357"/>
    <d v="2013-04-01T00:00:00"/>
    <s v="Omega"/>
    <x v="3"/>
    <s v="Copacabana"/>
    <n v="205"/>
    <x v="3"/>
  </r>
  <r>
    <d v="2013-04-01T00:00:00"/>
    <n v="12358"/>
    <d v="2013-04-01T00:00:00"/>
    <s v="Beta"/>
    <x v="6"/>
    <s v="Leblon"/>
    <n v="275"/>
    <x v="3"/>
  </r>
  <r>
    <d v="2013-04-01T00:00:00"/>
    <n v="12359"/>
    <d v="2013-04-01T00:00:00"/>
    <s v="Alfa"/>
    <x v="0"/>
    <s v="Campo Grande"/>
    <n v="190"/>
    <x v="3"/>
  </r>
  <r>
    <d v="2013-04-01T00:00:00"/>
    <n v="12360"/>
    <d v="2013-04-01T00:00:00"/>
    <s v="Omega"/>
    <x v="3"/>
    <s v="Centro"/>
    <n v="90"/>
    <x v="3"/>
  </r>
  <r>
    <d v="2013-04-01T00:00:00"/>
    <n v="12361"/>
    <d v="2013-04-01T00:00:00"/>
    <s v="Beta"/>
    <x v="6"/>
    <s v="Ipanema"/>
    <n v="150"/>
    <x v="3"/>
  </r>
  <r>
    <d v="2013-04-01T00:00:00"/>
    <n v="12362"/>
    <d v="2013-04-01T00:00:00"/>
    <s v="Delta"/>
    <x v="6"/>
    <s v="Madureira"/>
    <n v="190"/>
    <x v="3"/>
  </r>
  <r>
    <d v="2013-04-01T00:00:00"/>
    <n v="12363"/>
    <d v="2013-04-01T00:00:00"/>
    <s v="Gama"/>
    <x v="1"/>
    <s v="Vila Isabel"/>
    <n v="375"/>
    <x v="3"/>
  </r>
  <r>
    <d v="2013-04-01T00:00:00"/>
    <n v="12364"/>
    <d v="2013-04-01T00:00:00"/>
    <s v="Delta"/>
    <x v="5"/>
    <s v="Centro"/>
    <n v="190"/>
    <x v="3"/>
  </r>
  <r>
    <d v="2013-04-01T00:00:00"/>
    <n v="12365"/>
    <d v="2013-04-01T00:00:00"/>
    <s v="Delta"/>
    <x v="1"/>
    <s v="Leblon"/>
    <n v="265"/>
    <x v="3"/>
  </r>
  <r>
    <d v="2013-04-01T00:00:00"/>
    <n v="12366"/>
    <d v="2013-04-01T00:00:00"/>
    <s v="Omega"/>
    <x v="3"/>
    <s v="Vila Isabel"/>
    <n v="145"/>
    <x v="3"/>
  </r>
  <r>
    <d v="2013-04-01T00:00:00"/>
    <n v="12367"/>
    <d v="2013-04-01T00:00:00"/>
    <s v="Gama"/>
    <x v="0"/>
    <s v="Campo Grande"/>
    <n v="565"/>
    <x v="3"/>
  </r>
  <r>
    <d v="2013-04-01T00:00:00"/>
    <n v="12368"/>
    <d v="2013-04-01T00:00:00"/>
    <s v="Alfa"/>
    <x v="4"/>
    <s v="Tijuca"/>
    <n v="475"/>
    <x v="3"/>
  </r>
  <r>
    <d v="2013-04-01T00:00:00"/>
    <n v="12369"/>
    <d v="2013-04-01T00:00:00"/>
    <s v="Omega"/>
    <x v="5"/>
    <s v="Madureira"/>
    <n v="90"/>
    <x v="3"/>
  </r>
  <r>
    <d v="2013-04-01T00:00:00"/>
    <n v="12370"/>
    <d v="2013-04-01T00:00:00"/>
    <s v="Omega"/>
    <x v="1"/>
    <s v="Leblon"/>
    <n v="145"/>
    <x v="3"/>
  </r>
  <r>
    <d v="2013-04-01T00:00:00"/>
    <n v="12371"/>
    <d v="2013-04-01T00:00:00"/>
    <s v="Gama"/>
    <x v="0"/>
    <s v="Ipanema"/>
    <n v="375"/>
    <x v="3"/>
  </r>
  <r>
    <d v="2013-04-01T00:00:00"/>
    <n v="12372"/>
    <d v="2013-04-01T00:00:00"/>
    <s v="Delta"/>
    <x v="3"/>
    <s v="Ipanema"/>
    <n v="105"/>
    <x v="3"/>
  </r>
  <r>
    <d v="2013-04-02T00:00:00"/>
    <n v="12373"/>
    <d v="2013-04-02T00:00:00"/>
    <s v="Beta"/>
    <x v="1"/>
    <s v="Grajaú"/>
    <n v="150"/>
    <x v="3"/>
  </r>
  <r>
    <d v="2013-04-02T00:00:00"/>
    <n v="12374"/>
    <d v="2013-04-02T00:00:00"/>
    <s v="Alfa"/>
    <x v="1"/>
    <s v="Campo Grande"/>
    <n v="340"/>
    <x v="3"/>
  </r>
  <r>
    <d v="2013-04-02T00:00:00"/>
    <n v="12375"/>
    <d v="2013-04-02T00:00:00"/>
    <s v="Gama"/>
    <x v="5"/>
    <s v="Campo Grande"/>
    <n v="565"/>
    <x v="3"/>
  </r>
  <r>
    <d v="2013-04-02T00:00:00"/>
    <n v="12376"/>
    <d v="2013-04-02T00:00:00"/>
    <s v="Delta"/>
    <x v="2"/>
    <s v="Campo Grande"/>
    <n v="200"/>
    <x v="3"/>
  </r>
  <r>
    <d v="2013-04-02T00:00:00"/>
    <n v="12377"/>
    <d v="2013-04-02T00:00:00"/>
    <s v="Gama"/>
    <x v="0"/>
    <s v="Madureira"/>
    <n v="555"/>
    <x v="3"/>
  </r>
  <r>
    <d v="2013-04-02T00:00:00"/>
    <n v="12378"/>
    <d v="2013-04-02T00:00:00"/>
    <s v="Gama"/>
    <x v="3"/>
    <s v="Madureira"/>
    <n v="555"/>
    <x v="3"/>
  </r>
  <r>
    <d v="2013-04-02T00:00:00"/>
    <n v="12379"/>
    <d v="2013-04-02T00:00:00"/>
    <s v="Omega"/>
    <x v="6"/>
    <s v="Meier"/>
    <n v="205"/>
    <x v="3"/>
  </r>
  <r>
    <d v="2013-04-02T00:00:00"/>
    <n v="12380"/>
    <d v="2013-04-02T00:00:00"/>
    <s v="Omega"/>
    <x v="5"/>
    <s v="Leblon"/>
    <n v="205"/>
    <x v="3"/>
  </r>
  <r>
    <d v="2013-04-02T00:00:00"/>
    <n v="12381"/>
    <d v="2013-04-02T00:00:00"/>
    <s v="Alfa"/>
    <x v="3"/>
    <s v="Ipanema"/>
    <n v="175"/>
    <x v="3"/>
  </r>
  <r>
    <d v="2013-04-02T00:00:00"/>
    <n v="12382"/>
    <d v="2013-04-02T00:00:00"/>
    <s v="Omega"/>
    <x v="6"/>
    <s v="Leblon"/>
    <n v="85"/>
    <x v="3"/>
  </r>
  <r>
    <d v="2013-04-02T00:00:00"/>
    <n v="12383"/>
    <d v="2013-04-02T00:00:00"/>
    <s v="Beta"/>
    <x v="5"/>
    <s v="Campo Grande"/>
    <n v="290"/>
    <x v="3"/>
  </r>
  <r>
    <d v="2013-04-02T00:00:00"/>
    <n v="12384"/>
    <d v="2013-04-02T00:00:00"/>
    <s v="Alfa"/>
    <x v="2"/>
    <s v="Grajaú"/>
    <n v="475"/>
    <x v="3"/>
  </r>
  <r>
    <d v="2013-04-02T00:00:00"/>
    <n v="12385"/>
    <d v="2013-04-02T00:00:00"/>
    <s v="Gama"/>
    <x v="0"/>
    <s v="Campo Grande"/>
    <n v="215"/>
    <x v="3"/>
  </r>
  <r>
    <d v="2013-04-02T00:00:00"/>
    <n v="12386"/>
    <d v="2013-04-02T00:00:00"/>
    <s v="Delta"/>
    <x v="0"/>
    <s v="Copacabana"/>
    <n v="105"/>
    <x v="3"/>
  </r>
  <r>
    <d v="2013-04-02T00:00:00"/>
    <n v="12387"/>
    <d v="2013-04-02T00:00:00"/>
    <s v="Alfa"/>
    <x v="5"/>
    <s v="Ipanema"/>
    <n v="175"/>
    <x v="3"/>
  </r>
  <r>
    <d v="2013-04-02T00:00:00"/>
    <n v="12388"/>
    <d v="2013-04-02T00:00:00"/>
    <s v="Gama"/>
    <x v="5"/>
    <s v="Campo Grande"/>
    <n v="215"/>
    <x v="3"/>
  </r>
  <r>
    <d v="2013-04-02T00:00:00"/>
    <n v="12389"/>
    <d v="2013-04-02T00:00:00"/>
    <s v="Alfa"/>
    <x v="5"/>
    <s v="Campo Grande"/>
    <n v="340"/>
    <x v="3"/>
  </r>
  <r>
    <d v="2013-04-02T00:00:00"/>
    <n v="12390"/>
    <d v="2013-04-02T00:00:00"/>
    <s v="Gama"/>
    <x v="0"/>
    <s v="Madureira"/>
    <n v="380"/>
    <x v="3"/>
  </r>
  <r>
    <d v="2013-04-02T00:00:00"/>
    <n v="12391"/>
    <d v="2013-04-02T00:00:00"/>
    <s v="Gama"/>
    <x v="0"/>
    <s v="Madureira"/>
    <n v="380"/>
    <x v="3"/>
  </r>
  <r>
    <d v="2013-04-02T00:00:00"/>
    <n v="12392"/>
    <d v="2013-04-02T00:00:00"/>
    <s v="Alfa"/>
    <x v="2"/>
    <s v="Tijuca"/>
    <n v="325"/>
    <x v="3"/>
  </r>
  <r>
    <d v="2013-04-02T00:00:00"/>
    <n v="12393"/>
    <d v="2013-04-02T00:00:00"/>
    <s v="Gama"/>
    <x v="6"/>
    <s v="Madureira"/>
    <n v="205"/>
    <x v="3"/>
  </r>
  <r>
    <d v="2013-04-02T00:00:00"/>
    <n v="12394"/>
    <d v="2013-04-02T00:00:00"/>
    <s v="Gama"/>
    <x v="0"/>
    <s v="Vila Isabel"/>
    <n v="550"/>
    <x v="3"/>
  </r>
  <r>
    <d v="2013-04-02T00:00:00"/>
    <n v="12395"/>
    <d v="2013-04-02T00:00:00"/>
    <s v="Alfa"/>
    <x v="6"/>
    <s v="Centro"/>
    <n v="480"/>
    <x v="3"/>
  </r>
  <r>
    <d v="2013-04-02T00:00:00"/>
    <n v="12396"/>
    <d v="2013-04-02T00:00:00"/>
    <s v="Omega"/>
    <x v="5"/>
    <s v="Centro"/>
    <n v="150"/>
    <x v="3"/>
  </r>
  <r>
    <d v="2013-04-02T00:00:00"/>
    <n v="12397"/>
    <d v="2013-04-02T00:00:00"/>
    <s v="Delta"/>
    <x v="0"/>
    <s v="Madureira"/>
    <n v="110"/>
    <x v="3"/>
  </r>
  <r>
    <d v="2013-04-02T00:00:00"/>
    <n v="12398"/>
    <d v="2013-04-02T00:00:00"/>
    <s v="Gama"/>
    <x v="1"/>
    <s v="Meier"/>
    <n v="375"/>
    <x v="3"/>
  </r>
  <r>
    <d v="2013-04-02T00:00:00"/>
    <n v="12399"/>
    <d v="2013-04-02T00:00:00"/>
    <s v="Alfa"/>
    <x v="3"/>
    <s v="Ipanema"/>
    <n v="325"/>
    <x v="3"/>
  </r>
  <r>
    <d v="2013-04-02T00:00:00"/>
    <n v="12400"/>
    <d v="2013-04-02T00:00:00"/>
    <s v="Delta"/>
    <x v="4"/>
    <s v="Tijuca"/>
    <n v="185"/>
    <x v="3"/>
  </r>
  <r>
    <d v="2013-04-02T00:00:00"/>
    <n v="12401"/>
    <d v="2013-04-02T00:00:00"/>
    <s v="Omega"/>
    <x v="3"/>
    <s v="Centro"/>
    <n v="150"/>
    <x v="3"/>
  </r>
  <r>
    <d v="2013-04-02T00:00:00"/>
    <n v="12402"/>
    <d v="2013-04-02T00:00:00"/>
    <s v="Delta"/>
    <x v="4"/>
    <s v="Centro"/>
    <n v="190"/>
    <x v="3"/>
  </r>
  <r>
    <d v="2013-04-02T00:00:00"/>
    <n v="12403"/>
    <d v="2013-04-02T00:00:00"/>
    <s v="Omega"/>
    <x v="3"/>
    <s v="Vila Isabel"/>
    <n v="205"/>
    <x v="3"/>
  </r>
  <r>
    <d v="2013-04-02T00:00:00"/>
    <n v="12404"/>
    <d v="2013-04-02T00:00:00"/>
    <s v="Alfa"/>
    <x v="2"/>
    <s v="Leblon"/>
    <n v="175"/>
    <x v="3"/>
  </r>
  <r>
    <d v="2013-04-03T00:00:00"/>
    <n v="12405"/>
    <d v="2013-04-03T00:00:00"/>
    <s v="Beta"/>
    <x v="5"/>
    <s v="Copacabana"/>
    <n v="400"/>
    <x v="3"/>
  </r>
  <r>
    <d v="2013-04-03T00:00:00"/>
    <n v="12406"/>
    <d v="2013-04-03T00:00:00"/>
    <s v="Alfa"/>
    <x v="5"/>
    <s v="Tijuca"/>
    <n v="175"/>
    <x v="3"/>
  </r>
  <r>
    <d v="2013-04-03T00:00:00"/>
    <n v="12407"/>
    <d v="2013-04-03T00:00:00"/>
    <s v="Alfa"/>
    <x v="5"/>
    <s v="Tijuca"/>
    <n v="475"/>
    <x v="3"/>
  </r>
  <r>
    <d v="2013-04-03T00:00:00"/>
    <n v="12408"/>
    <d v="2013-04-03T00:00:00"/>
    <s v="Alfa"/>
    <x v="3"/>
    <s v="Meier"/>
    <n v="475"/>
    <x v="3"/>
  </r>
  <r>
    <d v="2013-04-03T00:00:00"/>
    <n v="12409"/>
    <d v="2013-04-03T00:00:00"/>
    <s v="Omega"/>
    <x v="6"/>
    <s v="Vila Isabel"/>
    <n v="85"/>
    <x v="3"/>
  </r>
  <r>
    <d v="2013-04-03T00:00:00"/>
    <n v="12410"/>
    <d v="2013-04-03T00:00:00"/>
    <s v="Gama"/>
    <x v="1"/>
    <s v="Tijuca"/>
    <n v="200"/>
    <x v="3"/>
  </r>
  <r>
    <d v="2013-04-03T00:00:00"/>
    <n v="12411"/>
    <d v="2013-04-03T00:00:00"/>
    <s v="Delta"/>
    <x v="6"/>
    <s v="Copacabana"/>
    <n v="185"/>
    <x v="3"/>
  </r>
  <r>
    <d v="2013-04-03T00:00:00"/>
    <n v="12412"/>
    <d v="2013-04-03T00:00:00"/>
    <s v="Gama"/>
    <x v="1"/>
    <s v="Centro"/>
    <n v="205"/>
    <x v="3"/>
  </r>
  <r>
    <d v="2013-04-03T00:00:00"/>
    <n v="12413"/>
    <d v="2013-04-03T00:00:00"/>
    <s v="Omega"/>
    <x v="1"/>
    <s v="Centro"/>
    <n v="210"/>
    <x v="3"/>
  </r>
  <r>
    <d v="2013-04-03T00:00:00"/>
    <n v="12414"/>
    <d v="2013-04-03T00:00:00"/>
    <s v="Gama"/>
    <x v="0"/>
    <s v="Ipanema"/>
    <n v="550"/>
    <x v="3"/>
  </r>
  <r>
    <d v="2013-04-03T00:00:00"/>
    <n v="12415"/>
    <d v="2013-04-03T00:00:00"/>
    <s v="Omega"/>
    <x v="6"/>
    <s v="Tijuca"/>
    <n v="85"/>
    <x v="3"/>
  </r>
  <r>
    <d v="2013-04-03T00:00:00"/>
    <n v="12416"/>
    <d v="2013-04-03T00:00:00"/>
    <s v="Alfa"/>
    <x v="3"/>
    <s v="Vila Isabel"/>
    <n v="325"/>
    <x v="3"/>
  </r>
  <r>
    <d v="2013-04-03T00:00:00"/>
    <n v="12417"/>
    <d v="2013-04-03T00:00:00"/>
    <s v="Beta"/>
    <x v="0"/>
    <s v="Leblon"/>
    <n v="400"/>
    <x v="3"/>
  </r>
  <r>
    <d v="2013-04-03T00:00:00"/>
    <n v="12418"/>
    <d v="2013-04-03T00:00:00"/>
    <s v="Omega"/>
    <x v="5"/>
    <s v="Vila Isabel"/>
    <n v="205"/>
    <x v="3"/>
  </r>
  <r>
    <d v="2013-04-03T00:00:00"/>
    <n v="12419"/>
    <d v="2013-04-03T00:00:00"/>
    <s v="Omega"/>
    <x v="1"/>
    <s v="Tijuca"/>
    <n v="205"/>
    <x v="3"/>
  </r>
  <r>
    <d v="2013-04-03T00:00:00"/>
    <n v="12420"/>
    <d v="2013-04-03T00:00:00"/>
    <s v="Omega"/>
    <x v="2"/>
    <s v="Campo Grande"/>
    <n v="160"/>
    <x v="3"/>
  </r>
  <r>
    <d v="2013-04-03T00:00:00"/>
    <n v="12421"/>
    <d v="2013-04-03T00:00:00"/>
    <s v="Beta"/>
    <x v="2"/>
    <s v="Copacabana"/>
    <n v="400"/>
    <x v="3"/>
  </r>
  <r>
    <d v="2013-04-03T00:00:00"/>
    <n v="12422"/>
    <d v="2013-04-03T00:00:00"/>
    <s v="Gama"/>
    <x v="5"/>
    <s v="Grajaú"/>
    <n v="375"/>
    <x v="3"/>
  </r>
  <r>
    <d v="2013-04-03T00:00:00"/>
    <n v="12423"/>
    <d v="2013-04-03T00:00:00"/>
    <s v="Alfa"/>
    <x v="4"/>
    <s v="Madureira"/>
    <n v="180"/>
    <x v="3"/>
  </r>
  <r>
    <d v="2013-04-03T00:00:00"/>
    <n v="12424"/>
    <d v="2013-04-03T00:00:00"/>
    <s v="Alfa"/>
    <x v="2"/>
    <s v="Grajaú"/>
    <n v="175"/>
    <x v="3"/>
  </r>
  <r>
    <d v="2013-04-03T00:00:00"/>
    <n v="12425"/>
    <d v="2013-04-03T00:00:00"/>
    <s v="Delta"/>
    <x v="4"/>
    <s v="Madureira"/>
    <n v="110"/>
    <x v="3"/>
  </r>
  <r>
    <d v="2013-04-03T00:00:00"/>
    <n v="12426"/>
    <d v="2013-04-03T00:00:00"/>
    <s v="Delta"/>
    <x v="3"/>
    <s v="Meier"/>
    <n v="265"/>
    <x v="3"/>
  </r>
  <r>
    <d v="2013-04-03T00:00:00"/>
    <n v="12427"/>
    <d v="2013-04-03T00:00:00"/>
    <s v="Alfa"/>
    <x v="1"/>
    <s v="Copacabana"/>
    <n v="175"/>
    <x v="3"/>
  </r>
  <r>
    <d v="2013-04-03T00:00:00"/>
    <n v="12428"/>
    <d v="2013-04-03T00:00:00"/>
    <s v="Alfa"/>
    <x v="4"/>
    <s v="Grajaú"/>
    <n v="325"/>
    <x v="3"/>
  </r>
  <r>
    <d v="2013-04-03T00:00:00"/>
    <n v="12429"/>
    <d v="2013-04-03T00:00:00"/>
    <s v="Omega"/>
    <x v="1"/>
    <s v="Centro"/>
    <n v="210"/>
    <x v="3"/>
  </r>
  <r>
    <d v="2013-04-03T00:00:00"/>
    <n v="12430"/>
    <d v="2013-04-03T00:00:00"/>
    <s v="Omega"/>
    <x v="0"/>
    <s v="Leblon"/>
    <n v="205"/>
    <x v="3"/>
  </r>
  <r>
    <d v="2013-04-03T00:00:00"/>
    <n v="12431"/>
    <d v="2013-04-03T00:00:00"/>
    <s v="Alfa"/>
    <x v="3"/>
    <s v="Copacabana"/>
    <n v="175"/>
    <x v="3"/>
  </r>
  <r>
    <d v="2013-04-03T00:00:00"/>
    <n v="12432"/>
    <d v="2013-04-03T00:00:00"/>
    <s v="Gama"/>
    <x v="6"/>
    <s v="Centro"/>
    <n v="380"/>
    <x v="3"/>
  </r>
  <r>
    <d v="2013-04-03T00:00:00"/>
    <n v="12433"/>
    <d v="2013-04-03T00:00:00"/>
    <s v="Delta"/>
    <x v="5"/>
    <s v="Grajaú"/>
    <n v="185"/>
    <x v="3"/>
  </r>
  <r>
    <d v="2013-04-04T00:00:00"/>
    <n v="12434"/>
    <d v="2013-04-04T00:00:00"/>
    <s v="Gama"/>
    <x v="6"/>
    <s v="Copacabana"/>
    <n v="550"/>
    <x v="3"/>
  </r>
  <r>
    <d v="2013-04-04T00:00:00"/>
    <n v="12435"/>
    <d v="2013-04-04T00:00:00"/>
    <s v="Delta"/>
    <x v="0"/>
    <s v="Ipanema"/>
    <n v="185"/>
    <x v="3"/>
  </r>
  <r>
    <d v="2013-04-04T00:00:00"/>
    <n v="12436"/>
    <d v="2013-04-04T00:00:00"/>
    <s v="Alfa"/>
    <x v="5"/>
    <s v="Centro"/>
    <n v="480"/>
    <x v="3"/>
  </r>
  <r>
    <d v="2013-04-04T00:00:00"/>
    <n v="12437"/>
    <d v="2013-04-04T00:00:00"/>
    <s v="Alfa"/>
    <x v="5"/>
    <s v="Grajaú"/>
    <n v="175"/>
    <x v="3"/>
  </r>
  <r>
    <d v="2013-04-04T00:00:00"/>
    <n v="12438"/>
    <d v="2013-04-04T00:00:00"/>
    <s v="Omega"/>
    <x v="3"/>
    <s v="Tijuca"/>
    <n v="85"/>
    <x v="3"/>
  </r>
  <r>
    <d v="2013-04-04T00:00:00"/>
    <n v="12439"/>
    <d v="2013-04-04T00:00:00"/>
    <s v="Omega"/>
    <x v="0"/>
    <s v="Madureira"/>
    <n v="210"/>
    <x v="3"/>
  </r>
  <r>
    <d v="2013-04-04T00:00:00"/>
    <n v="12440"/>
    <d v="2013-04-04T00:00:00"/>
    <s v="Beta"/>
    <x v="2"/>
    <s v="Tijuca"/>
    <n v="400"/>
    <x v="3"/>
  </r>
  <r>
    <d v="2013-04-04T00:00:00"/>
    <n v="12441"/>
    <d v="2013-04-04T00:00:00"/>
    <s v="Omega"/>
    <x v="4"/>
    <s v="Grajaú"/>
    <n v="205"/>
    <x v="3"/>
  </r>
  <r>
    <d v="2013-04-04T00:00:00"/>
    <n v="12442"/>
    <d v="2013-04-04T00:00:00"/>
    <s v="Delta"/>
    <x v="1"/>
    <s v="Tijuca"/>
    <n v="105"/>
    <x v="3"/>
  </r>
  <r>
    <d v="2013-04-04T00:00:00"/>
    <n v="12443"/>
    <d v="2013-04-04T00:00:00"/>
    <s v="Alfa"/>
    <x v="2"/>
    <s v="Ipanema"/>
    <n v="175"/>
    <x v="3"/>
  </r>
  <r>
    <d v="2013-04-04T00:00:00"/>
    <n v="12444"/>
    <d v="2013-04-04T00:00:00"/>
    <s v="Delta"/>
    <x v="1"/>
    <s v="Madureira"/>
    <n v="110"/>
    <x v="3"/>
  </r>
  <r>
    <d v="2013-04-04T00:00:00"/>
    <n v="12445"/>
    <d v="2013-04-04T00:00:00"/>
    <s v="Delta"/>
    <x v="5"/>
    <s v="Madureira"/>
    <n v="270"/>
    <x v="3"/>
  </r>
  <r>
    <d v="2013-04-04T00:00:00"/>
    <n v="12446"/>
    <d v="2013-04-04T00:00:00"/>
    <s v="Gama"/>
    <x v="4"/>
    <s v="Grajaú"/>
    <n v="200"/>
    <x v="3"/>
  </r>
  <r>
    <d v="2013-04-04T00:00:00"/>
    <n v="12447"/>
    <d v="2013-04-04T00:00:00"/>
    <s v="Gama"/>
    <x v="4"/>
    <s v="Centro"/>
    <n v="555"/>
    <x v="3"/>
  </r>
  <r>
    <d v="2013-04-04T00:00:00"/>
    <n v="12448"/>
    <d v="2013-04-04T00:00:00"/>
    <s v="Delta"/>
    <x v="1"/>
    <s v="Madureira"/>
    <n v="110"/>
    <x v="3"/>
  </r>
  <r>
    <d v="2013-04-04T00:00:00"/>
    <n v="12449"/>
    <d v="2013-04-04T00:00:00"/>
    <s v="Alfa"/>
    <x v="6"/>
    <s v="Copacabana"/>
    <n v="325"/>
    <x v="3"/>
  </r>
  <r>
    <d v="2013-04-04T00:00:00"/>
    <n v="12450"/>
    <d v="2013-04-04T00:00:00"/>
    <s v="Gama"/>
    <x v="3"/>
    <s v="Grajaú"/>
    <n v="550"/>
    <x v="3"/>
  </r>
  <r>
    <d v="2013-04-04T00:00:00"/>
    <n v="12451"/>
    <d v="2013-04-04T00:00:00"/>
    <s v="Gama"/>
    <x v="4"/>
    <s v="Centro"/>
    <n v="380"/>
    <x v="3"/>
  </r>
  <r>
    <d v="2013-04-04T00:00:00"/>
    <n v="12452"/>
    <d v="2013-04-04T00:00:00"/>
    <s v="Delta"/>
    <x v="0"/>
    <s v="Copacabana"/>
    <n v="265"/>
    <x v="3"/>
  </r>
  <r>
    <d v="2013-04-04T00:00:00"/>
    <n v="12453"/>
    <d v="2013-04-04T00:00:00"/>
    <s v="Beta"/>
    <x v="2"/>
    <s v="Leblon"/>
    <n v="150"/>
    <x v="3"/>
  </r>
  <r>
    <d v="2013-04-04T00:00:00"/>
    <n v="12454"/>
    <d v="2013-04-04T00:00:00"/>
    <s v="Omega"/>
    <x v="1"/>
    <s v="Campo Grande"/>
    <n v="100"/>
    <x v="3"/>
  </r>
  <r>
    <d v="2013-04-04T00:00:00"/>
    <n v="12455"/>
    <d v="2013-04-04T00:00:00"/>
    <s v="Omega"/>
    <x v="1"/>
    <s v="Campo Grande"/>
    <n v="100"/>
    <x v="3"/>
  </r>
  <r>
    <d v="2013-04-04T00:00:00"/>
    <n v="12456"/>
    <d v="2013-04-04T00:00:00"/>
    <s v="Alfa"/>
    <x v="2"/>
    <s v="Ipanema"/>
    <n v="325"/>
    <x v="3"/>
  </r>
  <r>
    <d v="2013-04-04T00:00:00"/>
    <n v="12457"/>
    <d v="2013-04-04T00:00:00"/>
    <s v="Delta"/>
    <x v="4"/>
    <s v="Campo Grande"/>
    <n v="280"/>
    <x v="3"/>
  </r>
  <r>
    <d v="2013-04-04T00:00:00"/>
    <n v="12458"/>
    <d v="2013-04-04T00:00:00"/>
    <s v="Gama"/>
    <x v="3"/>
    <s v="Vila Isabel"/>
    <n v="200"/>
    <x v="3"/>
  </r>
  <r>
    <d v="2013-04-04T00:00:00"/>
    <n v="12459"/>
    <d v="2013-04-04T00:00:00"/>
    <s v="Beta"/>
    <x v="2"/>
    <s v="Copacabana"/>
    <n v="400"/>
    <x v="3"/>
  </r>
  <r>
    <d v="2013-04-04T00:00:00"/>
    <n v="12460"/>
    <d v="2013-04-04T00:00:00"/>
    <s v="Alfa"/>
    <x v="5"/>
    <s v="Copacabana"/>
    <n v="175"/>
    <x v="3"/>
  </r>
  <r>
    <d v="2013-04-04T00:00:00"/>
    <n v="12461"/>
    <d v="2013-04-04T00:00:00"/>
    <s v="Gama"/>
    <x v="2"/>
    <s v="Leblon"/>
    <n v="375"/>
    <x v="3"/>
  </r>
  <r>
    <d v="2013-04-04T00:00:00"/>
    <n v="12462"/>
    <d v="2013-04-04T00:00:00"/>
    <s v="Gama"/>
    <x v="0"/>
    <s v="Vila Isabel"/>
    <n v="550"/>
    <x v="3"/>
  </r>
  <r>
    <d v="2013-04-04T00:00:00"/>
    <n v="12463"/>
    <d v="2013-04-04T00:00:00"/>
    <s v="Omega"/>
    <x v="2"/>
    <s v="Centro"/>
    <n v="150"/>
    <x v="3"/>
  </r>
  <r>
    <d v="2013-04-04T00:00:00"/>
    <n v="12464"/>
    <d v="2013-04-04T00:00:00"/>
    <s v="Beta"/>
    <x v="6"/>
    <s v="Copacabana"/>
    <n v="400"/>
    <x v="3"/>
  </r>
  <r>
    <d v="2013-04-04T00:00:00"/>
    <n v="12465"/>
    <d v="2013-04-04T00:00:00"/>
    <s v="Delta"/>
    <x v="6"/>
    <s v="Madureira"/>
    <n v="190"/>
    <x v="3"/>
  </r>
  <r>
    <d v="2013-04-04T00:00:00"/>
    <n v="12466"/>
    <d v="2013-04-04T00:00:00"/>
    <s v="Delta"/>
    <x v="2"/>
    <s v="Ipanema"/>
    <n v="185"/>
    <x v="3"/>
  </r>
  <r>
    <d v="2013-04-04T00:00:00"/>
    <n v="12467"/>
    <d v="2013-04-04T00:00:00"/>
    <s v="Alfa"/>
    <x v="6"/>
    <s v="Tijuca"/>
    <n v="475"/>
    <x v="3"/>
  </r>
  <r>
    <d v="2013-04-05T00:00:00"/>
    <n v="12468"/>
    <d v="2013-04-12T00:00:00"/>
    <s v="Alfa"/>
    <x v="3"/>
    <s v="Ipanema"/>
    <n v="325"/>
    <x v="3"/>
  </r>
  <r>
    <d v="2013-04-05T00:00:00"/>
    <n v="12469"/>
    <d v="2013-04-12T00:00:00"/>
    <s v="Gama"/>
    <x v="4"/>
    <s v="Tijuca"/>
    <n v="200"/>
    <x v="3"/>
  </r>
  <r>
    <d v="2013-04-05T00:00:00"/>
    <n v="12470"/>
    <d v="2013-04-12T00:00:00"/>
    <s v="Alfa"/>
    <x v="3"/>
    <s v="Vila Isabel"/>
    <n v="175"/>
    <x v="3"/>
  </r>
  <r>
    <d v="2013-04-05T00:00:00"/>
    <n v="12471"/>
    <d v="2013-04-12T00:00:00"/>
    <s v="Omega"/>
    <x v="6"/>
    <s v="Vila Isabel"/>
    <n v="205"/>
    <x v="3"/>
  </r>
  <r>
    <d v="2013-04-05T00:00:00"/>
    <n v="12472"/>
    <d v="2013-04-12T00:00:00"/>
    <s v="Gama"/>
    <x v="5"/>
    <s v="Tijuca"/>
    <n v="550"/>
    <x v="3"/>
  </r>
  <r>
    <d v="2013-04-05T00:00:00"/>
    <n v="12473"/>
    <d v="2013-04-12T00:00:00"/>
    <s v="Alfa"/>
    <x v="4"/>
    <s v="Ipanema"/>
    <n v="325"/>
    <x v="3"/>
  </r>
  <r>
    <d v="2013-04-05T00:00:00"/>
    <n v="12474"/>
    <d v="2013-04-12T00:00:00"/>
    <s v="Omega"/>
    <x v="0"/>
    <s v="Leblon"/>
    <n v="205"/>
    <x v="3"/>
  </r>
  <r>
    <d v="2013-04-05T00:00:00"/>
    <n v="12475"/>
    <d v="2013-04-12T00:00:00"/>
    <s v="Beta"/>
    <x v="0"/>
    <s v="Tijuca"/>
    <n v="150"/>
    <x v="3"/>
  </r>
  <r>
    <d v="2013-04-05T00:00:00"/>
    <n v="12476"/>
    <d v="2013-04-12T00:00:00"/>
    <s v="Delta"/>
    <x v="4"/>
    <s v="Madureira"/>
    <n v="190"/>
    <x v="3"/>
  </r>
  <r>
    <d v="2013-04-05T00:00:00"/>
    <n v="12477"/>
    <d v="2013-04-12T00:00:00"/>
    <s v="Beta"/>
    <x v="3"/>
    <s v="Ipanema"/>
    <n v="275"/>
    <x v="3"/>
  </r>
  <r>
    <d v="2013-04-05T00:00:00"/>
    <n v="12478"/>
    <d v="2013-04-12T00:00:00"/>
    <s v="Gama"/>
    <x v="4"/>
    <s v="Leblon"/>
    <n v="200"/>
    <x v="3"/>
  </r>
  <r>
    <d v="2013-04-05T00:00:00"/>
    <n v="12479"/>
    <d v="2013-04-12T00:00:00"/>
    <s v="Omega"/>
    <x v="4"/>
    <s v="Vila Isabel"/>
    <n v="85"/>
    <x v="3"/>
  </r>
  <r>
    <d v="2013-04-05T00:00:00"/>
    <n v="12480"/>
    <d v="2013-04-12T00:00:00"/>
    <s v="Alfa"/>
    <x v="4"/>
    <s v="Vila Isabel"/>
    <n v="325"/>
    <x v="3"/>
  </r>
  <r>
    <d v="2013-04-05T00:00:00"/>
    <n v="12481"/>
    <d v="2013-04-12T00:00:00"/>
    <s v="Alfa"/>
    <x v="4"/>
    <s v="Meier"/>
    <n v="475"/>
    <x v="3"/>
  </r>
  <r>
    <d v="2013-04-05T00:00:00"/>
    <n v="12482"/>
    <d v="2013-04-12T00:00:00"/>
    <s v="Gama"/>
    <x v="3"/>
    <s v="Copacabana"/>
    <n v="375"/>
    <x v="3"/>
  </r>
  <r>
    <d v="2013-04-05T00:00:00"/>
    <n v="12483"/>
    <d v="2013-04-12T00:00:00"/>
    <s v="Delta"/>
    <x v="6"/>
    <s v="Tijuca"/>
    <n v="265"/>
    <x v="3"/>
  </r>
  <r>
    <d v="2013-04-05T00:00:00"/>
    <n v="12484"/>
    <d v="2013-04-12T00:00:00"/>
    <s v="Gama"/>
    <x v="1"/>
    <s v="Tijuca"/>
    <n v="375"/>
    <x v="3"/>
  </r>
  <r>
    <d v="2013-04-05T00:00:00"/>
    <n v="12485"/>
    <d v="2013-04-12T00:00:00"/>
    <s v="Gama"/>
    <x v="0"/>
    <s v="Vila Isabel"/>
    <n v="200"/>
    <x v="3"/>
  </r>
  <r>
    <d v="2013-04-05T00:00:00"/>
    <n v="12486"/>
    <d v="2013-04-12T00:00:00"/>
    <s v="Beta"/>
    <x v="1"/>
    <s v="Copacabana"/>
    <n v="400"/>
    <x v="3"/>
  </r>
  <r>
    <d v="2013-04-05T00:00:00"/>
    <n v="12487"/>
    <d v="2013-04-12T00:00:00"/>
    <s v="Omega"/>
    <x v="3"/>
    <s v="Copacabana"/>
    <n v="85"/>
    <x v="3"/>
  </r>
  <r>
    <d v="2013-04-05T00:00:00"/>
    <n v="12488"/>
    <d v="2013-04-12T00:00:00"/>
    <s v="Beta"/>
    <x v="6"/>
    <s v="Madureira"/>
    <n v="405"/>
    <x v="3"/>
  </r>
  <r>
    <d v="2013-04-05T00:00:00"/>
    <n v="12489"/>
    <d v="2013-04-12T00:00:00"/>
    <s v="Delta"/>
    <x v="2"/>
    <s v="Campo Grande"/>
    <n v="200"/>
    <x v="3"/>
  </r>
  <r>
    <d v="2013-04-05T00:00:00"/>
    <n v="12490"/>
    <d v="2013-04-12T00:00:00"/>
    <s v="Alfa"/>
    <x v="2"/>
    <s v="Grajaú"/>
    <n v="475"/>
    <x v="3"/>
  </r>
  <r>
    <d v="2013-04-05T00:00:00"/>
    <n v="12491"/>
    <d v="2013-04-12T00:00:00"/>
    <s v="Gama"/>
    <x v="4"/>
    <s v="Madureira"/>
    <n v="555"/>
    <x v="3"/>
  </r>
  <r>
    <d v="2013-04-05T00:00:00"/>
    <n v="12492"/>
    <d v="2013-04-12T00:00:00"/>
    <s v="Delta"/>
    <x v="5"/>
    <s v="Leblon"/>
    <n v="105"/>
    <x v="3"/>
  </r>
  <r>
    <d v="2013-04-05T00:00:00"/>
    <n v="12493"/>
    <d v="2013-04-12T00:00:00"/>
    <s v="Delta"/>
    <x v="4"/>
    <s v="Vila Isabel"/>
    <n v="265"/>
    <x v="3"/>
  </r>
  <r>
    <d v="2013-04-05T00:00:00"/>
    <n v="12494"/>
    <d v="2013-04-12T00:00:00"/>
    <s v="Delta"/>
    <x v="2"/>
    <s v="Copacabana"/>
    <n v="105"/>
    <x v="3"/>
  </r>
  <r>
    <d v="2013-04-05T00:00:00"/>
    <n v="12495"/>
    <d v="2013-04-12T00:00:00"/>
    <s v="Gama"/>
    <x v="0"/>
    <s v="Leblon"/>
    <n v="375"/>
    <x v="3"/>
  </r>
  <r>
    <d v="2013-04-05T00:00:00"/>
    <n v="12496"/>
    <d v="2013-04-12T00:00:00"/>
    <s v="Omega"/>
    <x v="5"/>
    <s v="Tijuca"/>
    <n v="205"/>
    <x v="3"/>
  </r>
  <r>
    <d v="2013-04-05T00:00:00"/>
    <n v="12497"/>
    <d v="2013-04-12T00:00:00"/>
    <s v="Omega"/>
    <x v="4"/>
    <s v="Meier"/>
    <n v="205"/>
    <x v="3"/>
  </r>
  <r>
    <d v="2013-04-05T00:00:00"/>
    <n v="12498"/>
    <d v="2013-04-12T00:00:00"/>
    <s v="Omega"/>
    <x v="1"/>
    <s v="Leblon"/>
    <n v="205"/>
    <x v="3"/>
  </r>
  <r>
    <d v="2013-04-05T00:00:00"/>
    <n v="12499"/>
    <d v="2013-04-12T00:00:00"/>
    <s v="Alfa"/>
    <x v="3"/>
    <s v="Copacabana"/>
    <n v="175"/>
    <x v="3"/>
  </r>
  <r>
    <d v="2013-04-05T00:00:00"/>
    <n v="12500"/>
    <d v="2013-04-12T00:00:00"/>
    <s v="Omega"/>
    <x v="3"/>
    <s v="Ipanema"/>
    <n v="85"/>
    <x v="3"/>
  </r>
  <r>
    <d v="2013-04-05T00:00:00"/>
    <n v="12501"/>
    <d v="2013-04-12T00:00:00"/>
    <s v="Alfa"/>
    <x v="1"/>
    <s v="Centro"/>
    <n v="330"/>
    <x v="3"/>
  </r>
  <r>
    <d v="2013-04-05T00:00:00"/>
    <n v="12502"/>
    <d v="2013-04-12T00:00:00"/>
    <s v="Alfa"/>
    <x v="1"/>
    <s v="Leblon"/>
    <n v="175"/>
    <x v="3"/>
  </r>
  <r>
    <d v="2013-04-05T00:00:00"/>
    <n v="12503"/>
    <d v="2013-04-12T00:00:00"/>
    <s v="Delta"/>
    <x v="1"/>
    <s v="Vila Isabel"/>
    <n v="185"/>
    <x v="3"/>
  </r>
  <r>
    <d v="2013-04-05T00:00:00"/>
    <n v="12504"/>
    <d v="2013-04-12T00:00:00"/>
    <s v="Omega"/>
    <x v="0"/>
    <s v="Campo Grande"/>
    <n v="160"/>
    <x v="3"/>
  </r>
  <r>
    <d v="2013-04-05T00:00:00"/>
    <n v="12505"/>
    <d v="2013-04-12T00:00:00"/>
    <s v="Beta"/>
    <x v="0"/>
    <s v="Grajaú"/>
    <n v="150"/>
    <x v="3"/>
  </r>
  <r>
    <d v="2013-04-06T00:00:00"/>
    <n v="12506"/>
    <d v="2013-04-07T00:00:00"/>
    <s v="Alfa"/>
    <x v="3"/>
    <s v="Tijuca"/>
    <n v="475"/>
    <x v="3"/>
  </r>
  <r>
    <d v="2013-04-06T00:00:00"/>
    <n v="12507"/>
    <d v="2013-04-07T00:00:00"/>
    <s v="Delta"/>
    <x v="3"/>
    <s v="Ipanema"/>
    <n v="105"/>
    <x v="3"/>
  </r>
  <r>
    <d v="2013-04-06T00:00:00"/>
    <n v="12508"/>
    <d v="2013-04-07T00:00:00"/>
    <s v="Delta"/>
    <x v="5"/>
    <s v="Tijuca"/>
    <n v="185"/>
    <x v="3"/>
  </r>
  <r>
    <d v="2013-04-06T00:00:00"/>
    <n v="12509"/>
    <d v="2013-04-07T00:00:00"/>
    <s v="Delta"/>
    <x v="0"/>
    <s v="Meier"/>
    <n v="265"/>
    <x v="3"/>
  </r>
  <r>
    <d v="2013-04-06T00:00:00"/>
    <n v="12510"/>
    <d v="2013-04-07T00:00:00"/>
    <s v="Omega"/>
    <x v="3"/>
    <s v="Centro"/>
    <n v="210"/>
    <x v="3"/>
  </r>
  <r>
    <d v="2013-04-06T00:00:00"/>
    <n v="12511"/>
    <d v="2013-04-07T00:00:00"/>
    <s v="Delta"/>
    <x v="3"/>
    <s v="Ipanema"/>
    <n v="105"/>
    <x v="3"/>
  </r>
  <r>
    <d v="2013-04-06T00:00:00"/>
    <n v="12512"/>
    <d v="2013-04-07T00:00:00"/>
    <s v="Omega"/>
    <x v="0"/>
    <s v="Ipanema"/>
    <n v="85"/>
    <x v="3"/>
  </r>
  <r>
    <d v="2013-04-06T00:00:00"/>
    <n v="12513"/>
    <d v="2013-04-07T00:00:00"/>
    <s v="Omega"/>
    <x v="5"/>
    <s v="Madureira"/>
    <n v="150"/>
    <x v="3"/>
  </r>
  <r>
    <d v="2013-04-06T00:00:00"/>
    <n v="12514"/>
    <d v="2013-04-07T00:00:00"/>
    <s v="Omega"/>
    <x v="4"/>
    <s v="Meier"/>
    <n v="145"/>
    <x v="3"/>
  </r>
  <r>
    <d v="2013-04-06T00:00:00"/>
    <n v="12515"/>
    <d v="2013-04-07T00:00:00"/>
    <s v="Alfa"/>
    <x v="0"/>
    <s v="Vila Isabel"/>
    <n v="175"/>
    <x v="3"/>
  </r>
  <r>
    <d v="2013-04-06T00:00:00"/>
    <n v="12516"/>
    <d v="2013-04-07T00:00:00"/>
    <s v="Beta"/>
    <x v="3"/>
    <s v="Vila Isabel"/>
    <n v="150"/>
    <x v="3"/>
  </r>
  <r>
    <d v="2013-04-06T00:00:00"/>
    <n v="12517"/>
    <d v="2013-04-07T00:00:00"/>
    <s v="Omega"/>
    <x v="5"/>
    <s v="Leblon"/>
    <n v="145"/>
    <x v="3"/>
  </r>
  <r>
    <d v="2013-04-06T00:00:00"/>
    <n v="12518"/>
    <d v="2013-04-07T00:00:00"/>
    <s v="Beta"/>
    <x v="4"/>
    <s v="Centro"/>
    <n v="155"/>
    <x v="3"/>
  </r>
  <r>
    <d v="2013-04-06T00:00:00"/>
    <n v="12519"/>
    <d v="2013-04-07T00:00:00"/>
    <s v="Beta"/>
    <x v="6"/>
    <s v="Grajaú"/>
    <n v="400"/>
    <x v="3"/>
  </r>
  <r>
    <d v="2013-04-06T00:00:00"/>
    <n v="12520"/>
    <d v="2013-04-07T00:00:00"/>
    <s v="Gama"/>
    <x v="1"/>
    <s v="Tijuca"/>
    <n v="375"/>
    <x v="3"/>
  </r>
  <r>
    <d v="2013-04-06T00:00:00"/>
    <n v="12521"/>
    <d v="2013-04-07T00:00:00"/>
    <s v="Delta"/>
    <x v="2"/>
    <s v="Ipanema"/>
    <n v="265"/>
    <x v="3"/>
  </r>
  <r>
    <d v="2013-04-06T00:00:00"/>
    <n v="12522"/>
    <d v="2013-04-07T00:00:00"/>
    <s v="Delta"/>
    <x v="2"/>
    <s v="Copacabana"/>
    <n v="185"/>
    <x v="3"/>
  </r>
  <r>
    <d v="2013-04-06T00:00:00"/>
    <n v="12523"/>
    <d v="2013-04-07T00:00:00"/>
    <s v="Beta"/>
    <x v="6"/>
    <s v="Vila Isabel"/>
    <n v="150"/>
    <x v="3"/>
  </r>
  <r>
    <d v="2013-04-06T00:00:00"/>
    <n v="12524"/>
    <d v="2013-04-07T00:00:00"/>
    <s v="Delta"/>
    <x v="1"/>
    <s v="Tijuca"/>
    <n v="105"/>
    <x v="3"/>
  </r>
  <r>
    <d v="2013-04-06T00:00:00"/>
    <n v="12525"/>
    <d v="2013-04-07T00:00:00"/>
    <s v="Delta"/>
    <x v="2"/>
    <s v="Meier"/>
    <n v="105"/>
    <x v="3"/>
  </r>
  <r>
    <d v="2013-04-06T00:00:00"/>
    <n v="12526"/>
    <d v="2013-04-07T00:00:00"/>
    <s v="Omega"/>
    <x v="4"/>
    <s v="Leblon"/>
    <n v="205"/>
    <x v="3"/>
  </r>
  <r>
    <d v="2013-04-06T00:00:00"/>
    <n v="12527"/>
    <d v="2013-04-07T00:00:00"/>
    <s v="Delta"/>
    <x v="2"/>
    <s v="Copacabana"/>
    <n v="105"/>
    <x v="3"/>
  </r>
  <r>
    <d v="2013-04-06T00:00:00"/>
    <n v="12528"/>
    <d v="2013-04-07T00:00:00"/>
    <s v="Omega"/>
    <x v="5"/>
    <s v="Campo Grande"/>
    <n v="100"/>
    <x v="3"/>
  </r>
  <r>
    <d v="2013-04-06T00:00:00"/>
    <n v="12529"/>
    <d v="2013-04-07T00:00:00"/>
    <s v="Beta"/>
    <x v="1"/>
    <s v="Grajaú"/>
    <n v="150"/>
    <x v="3"/>
  </r>
  <r>
    <d v="2013-04-06T00:00:00"/>
    <n v="12530"/>
    <d v="2013-04-07T00:00:00"/>
    <s v="Gama"/>
    <x v="3"/>
    <s v="Copacabana"/>
    <n v="550"/>
    <x v="3"/>
  </r>
  <r>
    <d v="2013-04-06T00:00:00"/>
    <n v="12531"/>
    <d v="2013-04-07T00:00:00"/>
    <s v="Delta"/>
    <x v="4"/>
    <s v="Ipanema"/>
    <n v="185"/>
    <x v="3"/>
  </r>
  <r>
    <d v="2013-04-06T00:00:00"/>
    <n v="12532"/>
    <d v="2013-04-07T00:00:00"/>
    <s v="Delta"/>
    <x v="1"/>
    <s v="Campo Grande"/>
    <n v="200"/>
    <x v="3"/>
  </r>
  <r>
    <d v="2013-04-07T00:00:00"/>
    <n v="12533"/>
    <d v="2013-04-07T00:00:00"/>
    <s v="Beta"/>
    <x v="0"/>
    <s v="Madureira"/>
    <n v="155"/>
    <x v="3"/>
  </r>
  <r>
    <d v="2013-04-07T00:00:00"/>
    <n v="12534"/>
    <d v="2013-04-07T00:00:00"/>
    <s v="Alfa"/>
    <x v="4"/>
    <s v="Grajaú"/>
    <n v="175"/>
    <x v="3"/>
  </r>
  <r>
    <d v="2013-04-07T00:00:00"/>
    <n v="12535"/>
    <d v="2013-04-07T00:00:00"/>
    <s v="Beta"/>
    <x v="0"/>
    <s v="Ipanema"/>
    <n v="150"/>
    <x v="3"/>
  </r>
  <r>
    <d v="2013-04-07T00:00:00"/>
    <n v="12536"/>
    <d v="2013-04-07T00:00:00"/>
    <s v="Omega"/>
    <x v="4"/>
    <s v="Grajaú"/>
    <n v="85"/>
    <x v="3"/>
  </r>
  <r>
    <d v="2013-04-07T00:00:00"/>
    <n v="12537"/>
    <d v="2013-04-07T00:00:00"/>
    <s v="Delta"/>
    <x v="6"/>
    <s v="Copacabana"/>
    <n v="185"/>
    <x v="3"/>
  </r>
  <r>
    <d v="2013-04-07T00:00:00"/>
    <n v="12538"/>
    <d v="2013-04-07T00:00:00"/>
    <s v="Alfa"/>
    <x v="5"/>
    <s v="Leblon"/>
    <n v="475"/>
    <x v="3"/>
  </r>
  <r>
    <d v="2013-04-07T00:00:00"/>
    <n v="12539"/>
    <d v="2013-04-07T00:00:00"/>
    <s v="Gama"/>
    <x v="0"/>
    <s v="Campo Grande"/>
    <n v="565"/>
    <x v="3"/>
  </r>
  <r>
    <d v="2013-04-07T00:00:00"/>
    <n v="12540"/>
    <d v="2013-04-07T00:00:00"/>
    <s v="Beta"/>
    <x v="0"/>
    <s v="Meier"/>
    <n v="275"/>
    <x v="3"/>
  </r>
  <r>
    <d v="2013-04-07T00:00:00"/>
    <n v="12541"/>
    <d v="2013-04-07T00:00:00"/>
    <s v="Beta"/>
    <x v="2"/>
    <s v="Centro"/>
    <n v="155"/>
    <x v="3"/>
  </r>
  <r>
    <d v="2013-04-07T00:00:00"/>
    <n v="12542"/>
    <d v="2013-04-07T00:00:00"/>
    <s v="Omega"/>
    <x v="2"/>
    <s v="Ipanema"/>
    <n v="145"/>
    <x v="3"/>
  </r>
  <r>
    <d v="2013-04-07T00:00:00"/>
    <n v="12543"/>
    <d v="2013-04-07T00:00:00"/>
    <s v="Gama"/>
    <x v="6"/>
    <s v="Meier"/>
    <n v="200"/>
    <x v="3"/>
  </r>
  <r>
    <d v="2013-04-07T00:00:00"/>
    <n v="12544"/>
    <d v="2013-04-07T00:00:00"/>
    <s v="Omega"/>
    <x v="5"/>
    <s v="Campo Grande"/>
    <n v="160"/>
    <x v="3"/>
  </r>
  <r>
    <d v="2013-04-07T00:00:00"/>
    <n v="12545"/>
    <d v="2013-04-07T00:00:00"/>
    <s v="Beta"/>
    <x v="1"/>
    <s v="Grajaú"/>
    <n v="400"/>
    <x v="3"/>
  </r>
  <r>
    <d v="2013-04-07T00:00:00"/>
    <n v="12546"/>
    <d v="2013-04-07T00:00:00"/>
    <s v="Omega"/>
    <x v="0"/>
    <s v="Campo Grande"/>
    <n v="160"/>
    <x v="3"/>
  </r>
  <r>
    <d v="2013-04-07T00:00:00"/>
    <n v="12547"/>
    <d v="2013-04-07T00:00:00"/>
    <s v="Omega"/>
    <x v="4"/>
    <s v="Meier"/>
    <n v="205"/>
    <x v="3"/>
  </r>
  <r>
    <d v="2013-04-07T00:00:00"/>
    <n v="12548"/>
    <d v="2013-04-07T00:00:00"/>
    <s v="Gama"/>
    <x v="1"/>
    <s v="Copacabana"/>
    <n v="375"/>
    <x v="3"/>
  </r>
  <r>
    <d v="2013-04-07T00:00:00"/>
    <n v="12549"/>
    <d v="2013-04-07T00:00:00"/>
    <s v="Omega"/>
    <x v="4"/>
    <s v="Centro"/>
    <n v="150"/>
    <x v="3"/>
  </r>
  <r>
    <d v="2013-04-07T00:00:00"/>
    <n v="12550"/>
    <d v="2013-04-07T00:00:00"/>
    <s v="Omega"/>
    <x v="4"/>
    <s v="Copacabana"/>
    <n v="205"/>
    <x v="3"/>
  </r>
  <r>
    <d v="2013-04-07T00:00:00"/>
    <n v="12551"/>
    <d v="2013-04-07T00:00:00"/>
    <s v="Delta"/>
    <x v="0"/>
    <s v="Campo Grande"/>
    <n v="120"/>
    <x v="3"/>
  </r>
  <r>
    <d v="2013-04-07T00:00:00"/>
    <n v="12552"/>
    <d v="2013-04-07T00:00:00"/>
    <s v="Delta"/>
    <x v="0"/>
    <s v="Copacabana"/>
    <n v="105"/>
    <x v="3"/>
  </r>
  <r>
    <d v="2013-04-07T00:00:00"/>
    <n v="12553"/>
    <d v="2013-04-07T00:00:00"/>
    <s v="Omega"/>
    <x v="1"/>
    <s v="Leblon"/>
    <n v="85"/>
    <x v="3"/>
  </r>
  <r>
    <d v="2013-04-07T00:00:00"/>
    <n v="12554"/>
    <d v="2013-04-07T00:00:00"/>
    <s v="Delta"/>
    <x v="6"/>
    <s v="Ipanema"/>
    <n v="185"/>
    <x v="3"/>
  </r>
  <r>
    <d v="2013-04-07T00:00:00"/>
    <n v="12555"/>
    <d v="2013-04-07T00:00:00"/>
    <s v="Gama"/>
    <x v="0"/>
    <s v="Vila Isabel"/>
    <n v="375"/>
    <x v="3"/>
  </r>
  <r>
    <d v="2013-04-07T00:00:00"/>
    <n v="12556"/>
    <d v="2013-04-07T00:00:00"/>
    <s v="Gama"/>
    <x v="6"/>
    <s v="Grajaú"/>
    <n v="375"/>
    <x v="3"/>
  </r>
  <r>
    <d v="2013-04-07T00:00:00"/>
    <n v="12557"/>
    <d v="2013-04-07T00:00:00"/>
    <s v="Delta"/>
    <x v="3"/>
    <s v="Copacabana"/>
    <n v="185"/>
    <x v="3"/>
  </r>
  <r>
    <d v="2013-04-07T00:00:00"/>
    <n v="12558"/>
    <d v="2013-04-07T00:00:00"/>
    <s v="Beta"/>
    <x v="4"/>
    <s v="Vila Isabel"/>
    <n v="400"/>
    <x v="3"/>
  </r>
  <r>
    <d v="2013-04-07T00:00:00"/>
    <n v="12559"/>
    <d v="2013-04-07T00:00:00"/>
    <s v="Gama"/>
    <x v="1"/>
    <s v="Centro"/>
    <n v="555"/>
    <x v="3"/>
  </r>
  <r>
    <d v="2013-04-07T00:00:00"/>
    <n v="12560"/>
    <d v="2013-04-07T00:00:00"/>
    <s v="Omega"/>
    <x v="0"/>
    <s v="Tijuca"/>
    <n v="205"/>
    <x v="3"/>
  </r>
  <r>
    <d v="2013-04-08T00:00:00"/>
    <n v="12561"/>
    <d v="2013-04-08T00:00:00"/>
    <s v="Beta"/>
    <x v="0"/>
    <s v="Tijuca"/>
    <n v="400"/>
    <x v="3"/>
  </r>
  <r>
    <d v="2013-04-08T00:00:00"/>
    <n v="12562"/>
    <d v="2013-04-08T00:00:00"/>
    <s v="Omega"/>
    <x v="1"/>
    <s v="Vila Isabel"/>
    <n v="205"/>
    <x v="3"/>
  </r>
  <r>
    <d v="2013-04-08T00:00:00"/>
    <n v="12563"/>
    <d v="2013-04-08T00:00:00"/>
    <s v="Omega"/>
    <x v="3"/>
    <s v="Madureira"/>
    <n v="150"/>
    <x v="3"/>
  </r>
  <r>
    <d v="2013-04-08T00:00:00"/>
    <n v="12564"/>
    <d v="2013-04-08T00:00:00"/>
    <s v="Beta"/>
    <x v="5"/>
    <s v="Vila Isabel"/>
    <n v="275"/>
    <x v="3"/>
  </r>
  <r>
    <d v="2013-04-08T00:00:00"/>
    <n v="12565"/>
    <d v="2013-04-08T00:00:00"/>
    <s v="Omega"/>
    <x v="2"/>
    <s v="Vila Isabel"/>
    <n v="85"/>
    <x v="3"/>
  </r>
  <r>
    <d v="2013-04-08T00:00:00"/>
    <n v="12566"/>
    <d v="2013-04-08T00:00:00"/>
    <s v="Beta"/>
    <x v="1"/>
    <s v="Vila Isabel"/>
    <n v="400"/>
    <x v="3"/>
  </r>
  <r>
    <d v="2013-04-08T00:00:00"/>
    <n v="12567"/>
    <d v="2013-04-08T00:00:00"/>
    <s v="Delta"/>
    <x v="5"/>
    <s v="Madureira"/>
    <n v="270"/>
    <x v="3"/>
  </r>
  <r>
    <d v="2013-04-08T00:00:00"/>
    <n v="12568"/>
    <d v="2013-04-08T00:00:00"/>
    <s v="Beta"/>
    <x v="5"/>
    <s v="Vila Isabel"/>
    <n v="275"/>
    <x v="3"/>
  </r>
  <r>
    <d v="2013-04-08T00:00:00"/>
    <n v="12569"/>
    <d v="2013-04-08T00:00:00"/>
    <s v="Delta"/>
    <x v="2"/>
    <s v="Vila Isabel"/>
    <n v="185"/>
    <x v="3"/>
  </r>
  <r>
    <d v="2013-04-08T00:00:00"/>
    <n v="12570"/>
    <d v="2013-04-08T00:00:00"/>
    <s v="Beta"/>
    <x v="0"/>
    <s v="Ipanema"/>
    <n v="150"/>
    <x v="3"/>
  </r>
  <r>
    <d v="2013-04-08T00:00:00"/>
    <n v="12571"/>
    <d v="2013-04-08T00:00:00"/>
    <s v="Gama"/>
    <x v="3"/>
    <s v="Centro"/>
    <n v="205"/>
    <x v="3"/>
  </r>
  <r>
    <d v="2013-04-08T00:00:00"/>
    <n v="12572"/>
    <d v="2013-04-08T00:00:00"/>
    <s v="Omega"/>
    <x v="5"/>
    <s v="Madureira"/>
    <n v="150"/>
    <x v="3"/>
  </r>
  <r>
    <d v="2013-04-08T00:00:00"/>
    <n v="12573"/>
    <d v="2013-04-08T00:00:00"/>
    <s v="Omega"/>
    <x v="4"/>
    <s v="Centro"/>
    <n v="210"/>
    <x v="3"/>
  </r>
  <r>
    <d v="2013-04-08T00:00:00"/>
    <n v="12574"/>
    <d v="2013-04-08T00:00:00"/>
    <s v="Gama"/>
    <x v="0"/>
    <s v="Madureira"/>
    <n v="380"/>
    <x v="3"/>
  </r>
  <r>
    <d v="2013-04-08T00:00:00"/>
    <n v="12575"/>
    <d v="2013-04-08T00:00:00"/>
    <s v="Alfa"/>
    <x v="4"/>
    <s v="Grajaú"/>
    <n v="475"/>
    <x v="3"/>
  </r>
  <r>
    <d v="2013-04-08T00:00:00"/>
    <n v="12576"/>
    <d v="2013-04-08T00:00:00"/>
    <s v="Delta"/>
    <x v="3"/>
    <s v="Vila Isabel"/>
    <n v="105"/>
    <x v="3"/>
  </r>
  <r>
    <d v="2013-04-08T00:00:00"/>
    <n v="12577"/>
    <d v="2013-04-08T00:00:00"/>
    <s v="Beta"/>
    <x v="5"/>
    <s v="Meier"/>
    <n v="150"/>
    <x v="3"/>
  </r>
  <r>
    <d v="2013-04-08T00:00:00"/>
    <n v="12578"/>
    <d v="2013-04-08T00:00:00"/>
    <s v="Alfa"/>
    <x v="3"/>
    <s v="Tijuca"/>
    <n v="175"/>
    <x v="3"/>
  </r>
  <r>
    <d v="2013-04-08T00:00:00"/>
    <n v="12579"/>
    <d v="2013-04-08T00:00:00"/>
    <s v="Beta"/>
    <x v="6"/>
    <s v="Meier"/>
    <n v="150"/>
    <x v="3"/>
  </r>
  <r>
    <d v="2013-04-08T00:00:00"/>
    <n v="12580"/>
    <d v="2013-04-08T00:00:00"/>
    <s v="Alfa"/>
    <x v="2"/>
    <s v="Meier"/>
    <n v="475"/>
    <x v="3"/>
  </r>
  <r>
    <d v="2013-04-08T00:00:00"/>
    <n v="12581"/>
    <d v="2013-04-08T00:00:00"/>
    <s v="Omega"/>
    <x v="5"/>
    <s v="Leblon"/>
    <n v="85"/>
    <x v="3"/>
  </r>
  <r>
    <d v="2013-04-08T00:00:00"/>
    <n v="12582"/>
    <d v="2013-04-08T00:00:00"/>
    <s v="Omega"/>
    <x v="3"/>
    <s v="Ipanema"/>
    <n v="145"/>
    <x v="3"/>
  </r>
  <r>
    <d v="2013-04-08T00:00:00"/>
    <n v="12583"/>
    <d v="2013-04-08T00:00:00"/>
    <s v="Omega"/>
    <x v="1"/>
    <s v="Leblon"/>
    <n v="85"/>
    <x v="3"/>
  </r>
  <r>
    <d v="2013-04-08T00:00:00"/>
    <n v="12584"/>
    <d v="2013-04-08T00:00:00"/>
    <s v="Gama"/>
    <x v="5"/>
    <s v="Centro"/>
    <n v="555"/>
    <x v="3"/>
  </r>
  <r>
    <d v="2013-04-08T00:00:00"/>
    <n v="12585"/>
    <d v="2013-04-08T00:00:00"/>
    <s v="Gama"/>
    <x v="1"/>
    <s v="Meier"/>
    <n v="375"/>
    <x v="3"/>
  </r>
  <r>
    <d v="2013-04-08T00:00:00"/>
    <n v="12586"/>
    <d v="2013-04-08T00:00:00"/>
    <s v="Beta"/>
    <x v="6"/>
    <s v="Vila Isabel"/>
    <n v="400"/>
    <x v="3"/>
  </r>
  <r>
    <d v="2013-04-08T00:00:00"/>
    <n v="12587"/>
    <d v="2013-04-08T00:00:00"/>
    <s v="Delta"/>
    <x v="3"/>
    <s v="Leblon"/>
    <n v="185"/>
    <x v="3"/>
  </r>
  <r>
    <d v="2013-04-08T00:00:00"/>
    <n v="12588"/>
    <d v="2013-04-08T00:00:00"/>
    <s v="Gama"/>
    <x v="5"/>
    <s v="Copacabana"/>
    <n v="550"/>
    <x v="3"/>
  </r>
  <r>
    <d v="2013-04-08T00:00:00"/>
    <n v="12589"/>
    <d v="2013-04-08T00:00:00"/>
    <s v="Gama"/>
    <x v="5"/>
    <s v="Ipanema"/>
    <n v="550"/>
    <x v="3"/>
  </r>
  <r>
    <d v="2013-04-08T00:00:00"/>
    <n v="12590"/>
    <d v="2013-04-08T00:00:00"/>
    <s v="Delta"/>
    <x v="2"/>
    <s v="Ipanema"/>
    <n v="105"/>
    <x v="3"/>
  </r>
  <r>
    <d v="2013-04-08T00:00:00"/>
    <n v="12591"/>
    <d v="2013-04-08T00:00:00"/>
    <s v="Omega"/>
    <x v="1"/>
    <s v="Centro"/>
    <n v="210"/>
    <x v="3"/>
  </r>
  <r>
    <d v="2013-04-09T00:00:00"/>
    <n v="12592"/>
    <d v="2013-04-09T00:00:00"/>
    <s v="Omega"/>
    <x v="0"/>
    <s v="Campo Grande"/>
    <n v="100"/>
    <x v="3"/>
  </r>
  <r>
    <d v="2013-04-09T00:00:00"/>
    <n v="12593"/>
    <d v="2013-04-09T00:00:00"/>
    <s v="Delta"/>
    <x v="5"/>
    <s v="Tijuca"/>
    <n v="265"/>
    <x v="3"/>
  </r>
  <r>
    <d v="2013-04-09T00:00:00"/>
    <n v="12594"/>
    <d v="2013-04-09T00:00:00"/>
    <s v="Delta"/>
    <x v="3"/>
    <s v="Tijuca"/>
    <n v="105"/>
    <x v="3"/>
  </r>
  <r>
    <d v="2013-04-09T00:00:00"/>
    <n v="12595"/>
    <d v="2013-04-09T00:00:00"/>
    <s v="Delta"/>
    <x v="5"/>
    <s v="Grajaú"/>
    <n v="265"/>
    <x v="3"/>
  </r>
  <r>
    <d v="2013-04-09T00:00:00"/>
    <n v="12596"/>
    <d v="2013-04-09T00:00:00"/>
    <s v="Delta"/>
    <x v="1"/>
    <s v="Leblon"/>
    <n v="185"/>
    <x v="3"/>
  </r>
  <r>
    <d v="2013-04-09T00:00:00"/>
    <n v="12597"/>
    <d v="2013-04-09T00:00:00"/>
    <s v="Delta"/>
    <x v="3"/>
    <s v="Grajaú"/>
    <n v="105"/>
    <x v="3"/>
  </r>
  <r>
    <d v="2013-04-09T00:00:00"/>
    <n v="12598"/>
    <d v="2013-04-09T00:00:00"/>
    <s v="Alfa"/>
    <x v="2"/>
    <s v="Grajaú"/>
    <n v="175"/>
    <x v="3"/>
  </r>
  <r>
    <d v="2013-04-09T00:00:00"/>
    <n v="12599"/>
    <d v="2013-04-09T00:00:00"/>
    <s v="Omega"/>
    <x v="6"/>
    <s v="Campo Grande"/>
    <n v="160"/>
    <x v="3"/>
  </r>
  <r>
    <d v="2013-04-09T00:00:00"/>
    <n v="12600"/>
    <d v="2013-04-09T00:00:00"/>
    <s v="Alfa"/>
    <x v="6"/>
    <s v="Copacabana"/>
    <n v="325"/>
    <x v="3"/>
  </r>
  <r>
    <d v="2013-04-09T00:00:00"/>
    <n v="12601"/>
    <d v="2013-04-09T00:00:00"/>
    <s v="Beta"/>
    <x v="4"/>
    <s v="Copacabana"/>
    <n v="275"/>
    <x v="3"/>
  </r>
  <r>
    <d v="2013-04-09T00:00:00"/>
    <n v="12602"/>
    <d v="2013-04-09T00:00:00"/>
    <s v="Gama"/>
    <x v="3"/>
    <s v="Centro"/>
    <n v="555"/>
    <x v="3"/>
  </r>
  <r>
    <d v="2013-04-09T00:00:00"/>
    <n v="12603"/>
    <d v="2013-04-09T00:00:00"/>
    <s v="Beta"/>
    <x v="6"/>
    <s v="Leblon"/>
    <n v="400"/>
    <x v="3"/>
  </r>
  <r>
    <d v="2013-04-09T00:00:00"/>
    <n v="12604"/>
    <d v="2013-04-09T00:00:00"/>
    <s v="Delta"/>
    <x v="1"/>
    <s v="Leblon"/>
    <n v="105"/>
    <x v="3"/>
  </r>
  <r>
    <d v="2013-04-09T00:00:00"/>
    <n v="12605"/>
    <d v="2013-04-09T00:00:00"/>
    <s v="Delta"/>
    <x v="0"/>
    <s v="Campo Grande"/>
    <n v="280"/>
    <x v="3"/>
  </r>
  <r>
    <d v="2013-04-09T00:00:00"/>
    <n v="12606"/>
    <d v="2013-04-09T00:00:00"/>
    <s v="Alfa"/>
    <x v="5"/>
    <s v="Leblon"/>
    <n v="175"/>
    <x v="3"/>
  </r>
  <r>
    <d v="2013-04-09T00:00:00"/>
    <n v="12607"/>
    <d v="2013-04-09T00:00:00"/>
    <s v="Omega"/>
    <x v="3"/>
    <s v="Meier"/>
    <n v="85"/>
    <x v="3"/>
  </r>
  <r>
    <d v="2013-04-09T00:00:00"/>
    <n v="12608"/>
    <d v="2013-04-09T00:00:00"/>
    <s v="Delta"/>
    <x v="2"/>
    <s v="Grajaú"/>
    <n v="185"/>
    <x v="3"/>
  </r>
  <r>
    <d v="2013-04-09T00:00:00"/>
    <n v="12609"/>
    <d v="2013-04-09T00:00:00"/>
    <s v="Delta"/>
    <x v="3"/>
    <s v="Grajaú"/>
    <n v="265"/>
    <x v="3"/>
  </r>
  <r>
    <d v="2013-04-09T00:00:00"/>
    <n v="12610"/>
    <d v="2013-04-09T00:00:00"/>
    <s v="Omega"/>
    <x v="5"/>
    <s v="Vila Isabel"/>
    <n v="205"/>
    <x v="3"/>
  </r>
  <r>
    <d v="2013-04-09T00:00:00"/>
    <n v="12611"/>
    <d v="2013-04-09T00:00:00"/>
    <s v="Gama"/>
    <x v="4"/>
    <s v="Copacabana"/>
    <n v="200"/>
    <x v="3"/>
  </r>
  <r>
    <d v="2013-04-09T00:00:00"/>
    <n v="12612"/>
    <d v="2013-04-09T00:00:00"/>
    <s v="Beta"/>
    <x v="0"/>
    <s v="Centro"/>
    <n v="280"/>
    <x v="3"/>
  </r>
  <r>
    <d v="2013-04-09T00:00:00"/>
    <n v="12613"/>
    <d v="2013-04-09T00:00:00"/>
    <s v="Delta"/>
    <x v="0"/>
    <s v="Grajaú"/>
    <n v="185"/>
    <x v="3"/>
  </r>
  <r>
    <d v="2013-04-09T00:00:00"/>
    <n v="12614"/>
    <d v="2013-04-09T00:00:00"/>
    <s v="Alfa"/>
    <x v="5"/>
    <s v="Grajaú"/>
    <n v="325"/>
    <x v="3"/>
  </r>
  <r>
    <d v="2013-04-09T00:00:00"/>
    <n v="12615"/>
    <d v="2013-04-09T00:00:00"/>
    <s v="Delta"/>
    <x v="6"/>
    <s v="Campo Grande"/>
    <n v="200"/>
    <x v="3"/>
  </r>
  <r>
    <d v="2013-04-09T00:00:00"/>
    <n v="12616"/>
    <d v="2013-04-09T00:00:00"/>
    <s v="Omega"/>
    <x v="1"/>
    <s v="Meier"/>
    <n v="205"/>
    <x v="3"/>
  </r>
  <r>
    <d v="2013-04-09T00:00:00"/>
    <n v="12617"/>
    <d v="2013-04-09T00:00:00"/>
    <s v="Alfa"/>
    <x v="1"/>
    <s v="Centro"/>
    <n v="330"/>
    <x v="3"/>
  </r>
  <r>
    <d v="2013-04-09T00:00:00"/>
    <n v="12618"/>
    <d v="2013-04-09T00:00:00"/>
    <s v="Alfa"/>
    <x v="2"/>
    <s v="Campo Grande"/>
    <n v="490"/>
    <x v="3"/>
  </r>
  <r>
    <d v="2013-04-09T00:00:00"/>
    <n v="12619"/>
    <d v="2013-04-09T00:00:00"/>
    <s v="Delta"/>
    <x v="2"/>
    <s v="Meier"/>
    <n v="185"/>
    <x v="3"/>
  </r>
  <r>
    <d v="2013-04-09T00:00:00"/>
    <n v="12620"/>
    <d v="2013-04-09T00:00:00"/>
    <s v="Delta"/>
    <x v="0"/>
    <s v="Centro"/>
    <n v="270"/>
    <x v="3"/>
  </r>
  <r>
    <d v="2013-04-09T00:00:00"/>
    <n v="12621"/>
    <d v="2013-04-09T00:00:00"/>
    <s v="Omega"/>
    <x v="6"/>
    <s v="Tijuca"/>
    <n v="85"/>
    <x v="3"/>
  </r>
  <r>
    <d v="2013-04-09T00:00:00"/>
    <n v="12622"/>
    <d v="2013-04-09T00:00:00"/>
    <s v="Alfa"/>
    <x v="1"/>
    <s v="Centro"/>
    <n v="180"/>
    <x v="3"/>
  </r>
  <r>
    <d v="2013-04-10T00:00:00"/>
    <n v="12623"/>
    <d v="2013-04-10T00:00:00"/>
    <s v="Delta"/>
    <x v="2"/>
    <s v="Copacabana"/>
    <n v="185"/>
    <x v="3"/>
  </r>
  <r>
    <d v="2013-04-10T00:00:00"/>
    <n v="12624"/>
    <d v="2013-04-10T00:00:00"/>
    <s v="Alfa"/>
    <x v="3"/>
    <s v="Vila Isabel"/>
    <n v="325"/>
    <x v="3"/>
  </r>
  <r>
    <d v="2013-04-10T00:00:00"/>
    <n v="12625"/>
    <d v="2013-04-10T00:00:00"/>
    <s v="Alfa"/>
    <x v="0"/>
    <s v="Ipanema"/>
    <n v="175"/>
    <x v="3"/>
  </r>
  <r>
    <d v="2013-04-10T00:00:00"/>
    <n v="12626"/>
    <d v="2013-04-10T00:00:00"/>
    <s v="Gama"/>
    <x v="4"/>
    <s v="Leblon"/>
    <n v="375"/>
    <x v="3"/>
  </r>
  <r>
    <d v="2013-04-10T00:00:00"/>
    <n v="12627"/>
    <d v="2013-04-10T00:00:00"/>
    <s v="Gama"/>
    <x v="3"/>
    <s v="Tijuca"/>
    <n v="550"/>
    <x v="3"/>
  </r>
  <r>
    <d v="2013-04-10T00:00:00"/>
    <n v="12628"/>
    <d v="2013-04-10T00:00:00"/>
    <s v="Beta"/>
    <x v="4"/>
    <s v="Madureira"/>
    <n v="405"/>
    <x v="3"/>
  </r>
  <r>
    <d v="2013-04-10T00:00:00"/>
    <n v="12629"/>
    <d v="2013-04-10T00:00:00"/>
    <s v="Beta"/>
    <x v="4"/>
    <s v="Centro"/>
    <n v="405"/>
    <x v="3"/>
  </r>
  <r>
    <d v="2013-04-10T00:00:00"/>
    <n v="12630"/>
    <d v="2013-04-10T00:00:00"/>
    <s v="Beta"/>
    <x v="3"/>
    <s v="Centro"/>
    <n v="155"/>
    <x v="3"/>
  </r>
  <r>
    <d v="2013-04-10T00:00:00"/>
    <n v="12631"/>
    <d v="2013-04-10T00:00:00"/>
    <s v="Gama"/>
    <x v="0"/>
    <s v="Madureira"/>
    <n v="205"/>
    <x v="3"/>
  </r>
  <r>
    <d v="2013-04-10T00:00:00"/>
    <n v="12632"/>
    <d v="2013-04-10T00:00:00"/>
    <s v="Delta"/>
    <x v="4"/>
    <s v="Madureira"/>
    <n v="270"/>
    <x v="3"/>
  </r>
  <r>
    <d v="2013-04-10T00:00:00"/>
    <n v="12633"/>
    <d v="2013-04-10T00:00:00"/>
    <s v="Alfa"/>
    <x v="0"/>
    <s v="Leblon"/>
    <n v="175"/>
    <x v="3"/>
  </r>
  <r>
    <d v="2013-04-10T00:00:00"/>
    <n v="12634"/>
    <d v="2013-04-10T00:00:00"/>
    <s v="Gama"/>
    <x v="2"/>
    <s v="Grajaú"/>
    <n v="200"/>
    <x v="3"/>
  </r>
  <r>
    <d v="2013-04-10T00:00:00"/>
    <n v="12635"/>
    <d v="2013-04-10T00:00:00"/>
    <s v="Delta"/>
    <x v="6"/>
    <s v="Ipanema"/>
    <n v="185"/>
    <x v="3"/>
  </r>
  <r>
    <d v="2013-04-10T00:00:00"/>
    <n v="12636"/>
    <d v="2013-04-10T00:00:00"/>
    <s v="Alfa"/>
    <x v="3"/>
    <s v="Copacabana"/>
    <n v="475"/>
    <x v="3"/>
  </r>
  <r>
    <d v="2013-04-10T00:00:00"/>
    <n v="12637"/>
    <d v="2013-04-10T00:00:00"/>
    <s v="Alfa"/>
    <x v="4"/>
    <s v="Vila Isabel"/>
    <n v="325"/>
    <x v="3"/>
  </r>
  <r>
    <d v="2013-04-10T00:00:00"/>
    <n v="12638"/>
    <d v="2013-04-10T00:00:00"/>
    <s v="Gama"/>
    <x v="5"/>
    <s v="Grajaú"/>
    <n v="200"/>
    <x v="3"/>
  </r>
  <r>
    <d v="2013-04-10T00:00:00"/>
    <n v="12639"/>
    <d v="2013-04-10T00:00:00"/>
    <s v="Gama"/>
    <x v="6"/>
    <s v="Grajaú"/>
    <n v="375"/>
    <x v="3"/>
  </r>
  <r>
    <d v="2013-04-10T00:00:00"/>
    <n v="12640"/>
    <d v="2013-04-10T00:00:00"/>
    <s v="Gama"/>
    <x v="0"/>
    <s v="Copacabana"/>
    <n v="375"/>
    <x v="3"/>
  </r>
  <r>
    <d v="2013-04-10T00:00:00"/>
    <n v="12641"/>
    <d v="2013-04-10T00:00:00"/>
    <s v="Gama"/>
    <x v="4"/>
    <s v="Grajaú"/>
    <n v="200"/>
    <x v="3"/>
  </r>
  <r>
    <d v="2013-04-11T00:00:00"/>
    <n v="12642"/>
    <d v="2013-04-11T00:00:00"/>
    <s v="Omega"/>
    <x v="0"/>
    <s v="Ipanema"/>
    <n v="145"/>
    <x v="3"/>
  </r>
  <r>
    <d v="2013-04-11T00:00:00"/>
    <n v="12643"/>
    <d v="2013-04-11T00:00:00"/>
    <s v="Omega"/>
    <x v="1"/>
    <s v="Meier"/>
    <n v="205"/>
    <x v="3"/>
  </r>
  <r>
    <d v="2013-04-11T00:00:00"/>
    <n v="12644"/>
    <d v="2013-04-11T00:00:00"/>
    <s v="Gama"/>
    <x v="2"/>
    <s v="Ipanema"/>
    <n v="200"/>
    <x v="3"/>
  </r>
  <r>
    <d v="2013-04-11T00:00:00"/>
    <n v="12645"/>
    <d v="2013-04-11T00:00:00"/>
    <s v="Delta"/>
    <x v="6"/>
    <s v="Vila Isabel"/>
    <n v="265"/>
    <x v="3"/>
  </r>
  <r>
    <d v="2013-04-11T00:00:00"/>
    <n v="12646"/>
    <d v="2013-04-11T00:00:00"/>
    <s v="Alfa"/>
    <x v="6"/>
    <s v="Copacabana"/>
    <n v="175"/>
    <x v="3"/>
  </r>
  <r>
    <d v="2013-04-11T00:00:00"/>
    <n v="12647"/>
    <d v="2013-04-11T00:00:00"/>
    <s v="Alfa"/>
    <x v="6"/>
    <s v="Leblon"/>
    <n v="175"/>
    <x v="3"/>
  </r>
  <r>
    <d v="2013-04-11T00:00:00"/>
    <n v="12648"/>
    <d v="2013-04-11T00:00:00"/>
    <s v="Beta"/>
    <x v="4"/>
    <s v="Madureira"/>
    <n v="280"/>
    <x v="3"/>
  </r>
  <r>
    <d v="2013-04-11T00:00:00"/>
    <n v="12649"/>
    <d v="2013-04-11T00:00:00"/>
    <s v="Beta"/>
    <x v="4"/>
    <s v="Meier"/>
    <n v="150"/>
    <x v="3"/>
  </r>
  <r>
    <d v="2013-04-11T00:00:00"/>
    <n v="12650"/>
    <d v="2013-04-11T00:00:00"/>
    <s v="Alfa"/>
    <x v="2"/>
    <s v="Grajaú"/>
    <n v="475"/>
    <x v="3"/>
  </r>
  <r>
    <d v="2013-04-11T00:00:00"/>
    <n v="12651"/>
    <d v="2013-04-11T00:00:00"/>
    <s v="Beta"/>
    <x v="3"/>
    <s v="Copacabana"/>
    <n v="275"/>
    <x v="3"/>
  </r>
  <r>
    <d v="2013-04-11T00:00:00"/>
    <n v="12652"/>
    <d v="2013-04-11T00:00:00"/>
    <s v="Beta"/>
    <x v="4"/>
    <s v="Leblon"/>
    <n v="150"/>
    <x v="3"/>
  </r>
  <r>
    <d v="2013-04-11T00:00:00"/>
    <n v="12653"/>
    <d v="2013-04-11T00:00:00"/>
    <s v="Delta"/>
    <x v="3"/>
    <s v="Meier"/>
    <n v="105"/>
    <x v="3"/>
  </r>
  <r>
    <d v="2013-04-11T00:00:00"/>
    <n v="12654"/>
    <d v="2013-04-11T00:00:00"/>
    <s v="Gama"/>
    <x v="0"/>
    <s v="Grajaú"/>
    <n v="375"/>
    <x v="3"/>
  </r>
  <r>
    <d v="2013-04-11T00:00:00"/>
    <n v="12655"/>
    <d v="2013-04-11T00:00:00"/>
    <s v="Delta"/>
    <x v="4"/>
    <s v="Centro"/>
    <n v="270"/>
    <x v="3"/>
  </r>
  <r>
    <d v="2013-04-11T00:00:00"/>
    <n v="12656"/>
    <d v="2013-04-11T00:00:00"/>
    <s v="Gama"/>
    <x v="6"/>
    <s v="Grajaú"/>
    <n v="550"/>
    <x v="3"/>
  </r>
  <r>
    <d v="2013-04-11T00:00:00"/>
    <n v="12657"/>
    <d v="2013-04-11T00:00:00"/>
    <s v="Delta"/>
    <x v="0"/>
    <s v="Campo Grande"/>
    <n v="200"/>
    <x v="3"/>
  </r>
  <r>
    <d v="2013-04-11T00:00:00"/>
    <n v="12658"/>
    <d v="2013-04-11T00:00:00"/>
    <s v="Omega"/>
    <x v="2"/>
    <s v="Vila Isabel"/>
    <n v="145"/>
    <x v="3"/>
  </r>
  <r>
    <d v="2013-04-11T00:00:00"/>
    <n v="12659"/>
    <d v="2013-04-11T00:00:00"/>
    <s v="Beta"/>
    <x v="1"/>
    <s v="Centro"/>
    <n v="155"/>
    <x v="3"/>
  </r>
  <r>
    <d v="2013-04-11T00:00:00"/>
    <n v="12660"/>
    <d v="2013-04-11T00:00:00"/>
    <s v="Gama"/>
    <x v="6"/>
    <s v="Madureira"/>
    <n v="380"/>
    <x v="3"/>
  </r>
  <r>
    <d v="2013-04-11T00:00:00"/>
    <n v="12661"/>
    <d v="2013-04-11T00:00:00"/>
    <s v="Beta"/>
    <x v="5"/>
    <s v="Vila Isabel"/>
    <n v="400"/>
    <x v="3"/>
  </r>
  <r>
    <d v="2013-04-11T00:00:00"/>
    <n v="12662"/>
    <d v="2013-04-11T00:00:00"/>
    <s v="Beta"/>
    <x v="0"/>
    <s v="Campo Grande"/>
    <n v="165"/>
    <x v="3"/>
  </r>
  <r>
    <d v="2013-04-11T00:00:00"/>
    <n v="12663"/>
    <d v="2013-04-11T00:00:00"/>
    <s v="Delta"/>
    <x v="3"/>
    <s v="Ipanema"/>
    <n v="105"/>
    <x v="3"/>
  </r>
  <r>
    <d v="2013-04-11T00:00:00"/>
    <n v="12664"/>
    <d v="2013-04-11T00:00:00"/>
    <s v="Beta"/>
    <x v="5"/>
    <s v="Copacabana"/>
    <n v="400"/>
    <x v="3"/>
  </r>
  <r>
    <d v="2013-04-11T00:00:00"/>
    <n v="12665"/>
    <d v="2013-04-11T00:00:00"/>
    <s v="Omega"/>
    <x v="4"/>
    <s v="Leblon"/>
    <n v="85"/>
    <x v="3"/>
  </r>
  <r>
    <d v="2013-04-11T00:00:00"/>
    <n v="12666"/>
    <d v="2013-04-11T00:00:00"/>
    <s v="Gama"/>
    <x v="0"/>
    <s v="Copacabana"/>
    <n v="200"/>
    <x v="3"/>
  </r>
  <r>
    <d v="2013-04-12T00:00:00"/>
    <n v="12667"/>
    <d v="2013-04-19T00:00:00"/>
    <s v="Gama"/>
    <x v="5"/>
    <s v="Copacabana"/>
    <n v="375"/>
    <x v="3"/>
  </r>
  <r>
    <d v="2013-04-12T00:00:00"/>
    <n v="12668"/>
    <d v="2013-04-19T00:00:00"/>
    <s v="Beta"/>
    <x v="2"/>
    <s v="Meier"/>
    <n v="275"/>
    <x v="3"/>
  </r>
  <r>
    <d v="2013-04-12T00:00:00"/>
    <n v="12669"/>
    <d v="2013-04-19T00:00:00"/>
    <s v="Delta"/>
    <x v="2"/>
    <s v="Leblon"/>
    <n v="185"/>
    <x v="3"/>
  </r>
  <r>
    <d v="2013-04-12T00:00:00"/>
    <n v="12670"/>
    <d v="2013-04-19T00:00:00"/>
    <s v="Gama"/>
    <x v="1"/>
    <s v="Madureira"/>
    <n v="555"/>
    <x v="3"/>
  </r>
  <r>
    <d v="2013-04-12T00:00:00"/>
    <n v="12671"/>
    <d v="2013-04-19T00:00:00"/>
    <s v="Beta"/>
    <x v="2"/>
    <s v="Campo Grande"/>
    <n v="165"/>
    <x v="3"/>
  </r>
  <r>
    <d v="2013-04-12T00:00:00"/>
    <n v="12672"/>
    <d v="2013-04-19T00:00:00"/>
    <s v="Gama"/>
    <x v="4"/>
    <s v="Meier"/>
    <n v="550"/>
    <x v="3"/>
  </r>
  <r>
    <d v="2013-04-12T00:00:00"/>
    <n v="12673"/>
    <d v="2013-04-19T00:00:00"/>
    <s v="Alfa"/>
    <x v="2"/>
    <s v="Madureira"/>
    <n v="480"/>
    <x v="3"/>
  </r>
  <r>
    <d v="2013-04-12T00:00:00"/>
    <n v="12674"/>
    <d v="2013-04-19T00:00:00"/>
    <s v="Beta"/>
    <x v="1"/>
    <s v="Madureira"/>
    <n v="280"/>
    <x v="3"/>
  </r>
  <r>
    <d v="2013-04-12T00:00:00"/>
    <n v="12675"/>
    <d v="2013-04-19T00:00:00"/>
    <s v="Omega"/>
    <x v="4"/>
    <s v="Meier"/>
    <n v="145"/>
    <x v="3"/>
  </r>
  <r>
    <d v="2013-04-12T00:00:00"/>
    <n v="12676"/>
    <d v="2013-04-19T00:00:00"/>
    <s v="Omega"/>
    <x v="4"/>
    <s v="Vila Isabel"/>
    <n v="145"/>
    <x v="3"/>
  </r>
  <r>
    <d v="2013-04-12T00:00:00"/>
    <n v="12677"/>
    <d v="2013-04-19T00:00:00"/>
    <s v="Beta"/>
    <x v="4"/>
    <s v="Grajaú"/>
    <n v="275"/>
    <x v="3"/>
  </r>
  <r>
    <d v="2013-04-12T00:00:00"/>
    <n v="12678"/>
    <d v="2013-04-19T00:00:00"/>
    <s v="Omega"/>
    <x v="6"/>
    <s v="Leblon"/>
    <n v="145"/>
    <x v="3"/>
  </r>
  <r>
    <d v="2013-04-12T00:00:00"/>
    <n v="12679"/>
    <d v="2013-04-19T00:00:00"/>
    <s v="Gama"/>
    <x v="5"/>
    <s v="Centro"/>
    <n v="555"/>
    <x v="3"/>
  </r>
  <r>
    <d v="2013-04-12T00:00:00"/>
    <n v="12680"/>
    <d v="2013-04-19T00:00:00"/>
    <s v="Beta"/>
    <x v="1"/>
    <s v="Madureira"/>
    <n v="405"/>
    <x v="3"/>
  </r>
  <r>
    <d v="2013-04-12T00:00:00"/>
    <n v="12681"/>
    <d v="2013-04-19T00:00:00"/>
    <s v="Alfa"/>
    <x v="1"/>
    <s v="Ipanema"/>
    <n v="175"/>
    <x v="3"/>
  </r>
  <r>
    <d v="2013-04-12T00:00:00"/>
    <n v="12682"/>
    <d v="2013-04-19T00:00:00"/>
    <s v="Gama"/>
    <x v="1"/>
    <s v="Madureira"/>
    <n v="555"/>
    <x v="3"/>
  </r>
  <r>
    <d v="2013-04-12T00:00:00"/>
    <n v="12683"/>
    <d v="2013-04-19T00:00:00"/>
    <s v="Omega"/>
    <x v="3"/>
    <s v="Grajaú"/>
    <n v="205"/>
    <x v="3"/>
  </r>
  <r>
    <d v="2013-04-12T00:00:00"/>
    <n v="12684"/>
    <d v="2013-04-19T00:00:00"/>
    <s v="Alfa"/>
    <x v="2"/>
    <s v="Grajaú"/>
    <n v="175"/>
    <x v="3"/>
  </r>
  <r>
    <d v="2013-04-12T00:00:00"/>
    <n v="12685"/>
    <d v="2013-04-19T00:00:00"/>
    <s v="Gama"/>
    <x v="3"/>
    <s v="Leblon"/>
    <n v="200"/>
    <x v="3"/>
  </r>
  <r>
    <d v="2013-04-12T00:00:00"/>
    <n v="12686"/>
    <d v="2013-04-19T00:00:00"/>
    <s v="Omega"/>
    <x v="0"/>
    <s v="Tijuca"/>
    <n v="205"/>
    <x v="3"/>
  </r>
  <r>
    <d v="2013-04-12T00:00:00"/>
    <n v="12687"/>
    <d v="2013-04-19T00:00:00"/>
    <s v="Alfa"/>
    <x v="0"/>
    <s v="Leblon"/>
    <n v="325"/>
    <x v="3"/>
  </r>
  <r>
    <d v="2013-04-12T00:00:00"/>
    <n v="12688"/>
    <d v="2013-04-19T00:00:00"/>
    <s v="Alfa"/>
    <x v="3"/>
    <s v="Tijuca"/>
    <n v="325"/>
    <x v="3"/>
  </r>
  <r>
    <d v="2013-04-12T00:00:00"/>
    <n v="12689"/>
    <d v="2013-04-19T00:00:00"/>
    <s v="Omega"/>
    <x v="0"/>
    <s v="Centro"/>
    <n v="90"/>
    <x v="3"/>
  </r>
  <r>
    <d v="2013-04-12T00:00:00"/>
    <n v="12690"/>
    <d v="2013-04-19T00:00:00"/>
    <s v="Omega"/>
    <x v="3"/>
    <s v="Grajaú"/>
    <n v="85"/>
    <x v="3"/>
  </r>
  <r>
    <d v="2013-04-12T00:00:00"/>
    <n v="12691"/>
    <d v="2013-04-19T00:00:00"/>
    <s v="Alfa"/>
    <x v="0"/>
    <s v="Ipanema"/>
    <n v="475"/>
    <x v="3"/>
  </r>
  <r>
    <d v="2013-04-12T00:00:00"/>
    <n v="12692"/>
    <d v="2013-04-19T00:00:00"/>
    <s v="Alfa"/>
    <x v="0"/>
    <s v="Copacabana"/>
    <n v="175"/>
    <x v="3"/>
  </r>
  <r>
    <d v="2013-04-13T00:00:00"/>
    <n v="12693"/>
    <d v="2013-04-14T00:00:00"/>
    <s v="Delta"/>
    <x v="6"/>
    <s v="Centro"/>
    <n v="110"/>
    <x v="3"/>
  </r>
  <r>
    <d v="2013-04-13T00:00:00"/>
    <n v="12694"/>
    <d v="2013-04-14T00:00:00"/>
    <s v="Delta"/>
    <x v="0"/>
    <s v="Vila Isabel"/>
    <n v="185"/>
    <x v="3"/>
  </r>
  <r>
    <d v="2013-04-13T00:00:00"/>
    <n v="12695"/>
    <d v="2013-04-14T00:00:00"/>
    <s v="Delta"/>
    <x v="4"/>
    <s v="Campo Grande"/>
    <n v="120"/>
    <x v="3"/>
  </r>
  <r>
    <d v="2013-04-13T00:00:00"/>
    <n v="12696"/>
    <d v="2013-04-14T00:00:00"/>
    <s v="Alfa"/>
    <x v="0"/>
    <s v="Tijuca"/>
    <n v="175"/>
    <x v="3"/>
  </r>
  <r>
    <d v="2013-04-13T00:00:00"/>
    <n v="12697"/>
    <d v="2013-04-14T00:00:00"/>
    <s v="Alfa"/>
    <x v="3"/>
    <s v="Ipanema"/>
    <n v="475"/>
    <x v="3"/>
  </r>
  <r>
    <d v="2013-04-13T00:00:00"/>
    <n v="12698"/>
    <d v="2013-04-14T00:00:00"/>
    <s v="Beta"/>
    <x v="2"/>
    <s v="Tijuca"/>
    <n v="400"/>
    <x v="3"/>
  </r>
  <r>
    <d v="2013-04-13T00:00:00"/>
    <n v="12699"/>
    <d v="2013-04-14T00:00:00"/>
    <s v="Beta"/>
    <x v="3"/>
    <s v="Meier"/>
    <n v="150"/>
    <x v="3"/>
  </r>
  <r>
    <d v="2013-04-13T00:00:00"/>
    <n v="12700"/>
    <d v="2013-04-14T00:00:00"/>
    <s v="Alfa"/>
    <x v="6"/>
    <s v="Centro"/>
    <n v="180"/>
    <x v="3"/>
  </r>
  <r>
    <d v="2013-04-13T00:00:00"/>
    <n v="12701"/>
    <d v="2013-04-14T00:00:00"/>
    <s v="Omega"/>
    <x v="3"/>
    <s v="Copacabana"/>
    <n v="85"/>
    <x v="3"/>
  </r>
  <r>
    <d v="2013-04-13T00:00:00"/>
    <n v="12702"/>
    <d v="2013-04-14T00:00:00"/>
    <s v="Delta"/>
    <x v="6"/>
    <s v="Madureira"/>
    <n v="110"/>
    <x v="3"/>
  </r>
  <r>
    <d v="2013-04-13T00:00:00"/>
    <n v="12703"/>
    <d v="2013-04-14T00:00:00"/>
    <s v="Delta"/>
    <x v="5"/>
    <s v="Madureira"/>
    <n v="110"/>
    <x v="3"/>
  </r>
  <r>
    <d v="2013-04-13T00:00:00"/>
    <n v="12704"/>
    <d v="2013-04-14T00:00:00"/>
    <s v="Alfa"/>
    <x v="0"/>
    <s v="Copacabana"/>
    <n v="175"/>
    <x v="3"/>
  </r>
  <r>
    <d v="2013-04-13T00:00:00"/>
    <n v="12705"/>
    <d v="2013-04-14T00:00:00"/>
    <s v="Gama"/>
    <x v="1"/>
    <s v="Ipanema"/>
    <n v="200"/>
    <x v="3"/>
  </r>
  <r>
    <d v="2013-04-13T00:00:00"/>
    <n v="12706"/>
    <d v="2013-04-14T00:00:00"/>
    <s v="Alfa"/>
    <x v="3"/>
    <s v="Leblon"/>
    <n v="325"/>
    <x v="3"/>
  </r>
  <r>
    <d v="2013-04-13T00:00:00"/>
    <n v="12707"/>
    <d v="2013-04-14T00:00:00"/>
    <s v="Beta"/>
    <x v="6"/>
    <s v="Madureira"/>
    <n v="280"/>
    <x v="3"/>
  </r>
  <r>
    <d v="2013-04-13T00:00:00"/>
    <n v="12708"/>
    <d v="2013-04-14T00:00:00"/>
    <s v="Omega"/>
    <x v="6"/>
    <s v="Vila Isabel"/>
    <n v="145"/>
    <x v="3"/>
  </r>
  <r>
    <d v="2013-04-13T00:00:00"/>
    <n v="12709"/>
    <d v="2013-04-14T00:00:00"/>
    <s v="Delta"/>
    <x v="3"/>
    <s v="Tijuca"/>
    <n v="265"/>
    <x v="3"/>
  </r>
  <r>
    <d v="2013-04-13T00:00:00"/>
    <n v="12710"/>
    <d v="2013-04-14T00:00:00"/>
    <s v="Alfa"/>
    <x v="1"/>
    <s v="Campo Grande"/>
    <n v="190"/>
    <x v="3"/>
  </r>
  <r>
    <d v="2013-04-13T00:00:00"/>
    <n v="12711"/>
    <d v="2013-04-14T00:00:00"/>
    <s v="Delta"/>
    <x v="0"/>
    <s v="Tijuca"/>
    <n v="105"/>
    <x v="3"/>
  </r>
  <r>
    <d v="2013-04-13T00:00:00"/>
    <n v="12712"/>
    <d v="2013-04-14T00:00:00"/>
    <s v="Alfa"/>
    <x v="5"/>
    <s v="Campo Grande"/>
    <n v="340"/>
    <x v="3"/>
  </r>
  <r>
    <d v="2013-04-13T00:00:00"/>
    <n v="12713"/>
    <d v="2013-04-14T00:00:00"/>
    <s v="Omega"/>
    <x v="0"/>
    <s v="Madureira"/>
    <n v="210"/>
    <x v="3"/>
  </r>
  <r>
    <d v="2013-04-13T00:00:00"/>
    <n v="12714"/>
    <d v="2013-04-14T00:00:00"/>
    <s v="Beta"/>
    <x v="0"/>
    <s v="Meier"/>
    <n v="275"/>
    <x v="3"/>
  </r>
  <r>
    <d v="2013-04-13T00:00:00"/>
    <n v="12715"/>
    <d v="2013-04-14T00:00:00"/>
    <s v="Alfa"/>
    <x v="5"/>
    <s v="Campo Grande"/>
    <n v="190"/>
    <x v="3"/>
  </r>
  <r>
    <d v="2013-04-13T00:00:00"/>
    <n v="12716"/>
    <d v="2013-04-14T00:00:00"/>
    <s v="Delta"/>
    <x v="5"/>
    <s v="Madureira"/>
    <n v="270"/>
    <x v="3"/>
  </r>
  <r>
    <d v="2013-04-13T00:00:00"/>
    <n v="12717"/>
    <d v="2013-04-14T00:00:00"/>
    <s v="Gama"/>
    <x v="5"/>
    <s v="Copacabana"/>
    <n v="375"/>
    <x v="3"/>
  </r>
  <r>
    <d v="2013-04-13T00:00:00"/>
    <n v="12718"/>
    <d v="2013-04-14T00:00:00"/>
    <s v="Omega"/>
    <x v="1"/>
    <s v="Centro"/>
    <n v="150"/>
    <x v="3"/>
  </r>
  <r>
    <d v="2013-04-13T00:00:00"/>
    <n v="12719"/>
    <d v="2013-04-14T00:00:00"/>
    <s v="Omega"/>
    <x v="5"/>
    <s v="Copacabana"/>
    <n v="85"/>
    <x v="3"/>
  </r>
  <r>
    <d v="2013-04-13T00:00:00"/>
    <n v="12720"/>
    <d v="2013-04-14T00:00:00"/>
    <s v="Alfa"/>
    <x v="3"/>
    <s v="Centro"/>
    <n v="330"/>
    <x v="3"/>
  </r>
  <r>
    <d v="2013-04-13T00:00:00"/>
    <n v="12721"/>
    <d v="2013-04-14T00:00:00"/>
    <s v="Beta"/>
    <x v="2"/>
    <s v="Leblon"/>
    <n v="275"/>
    <x v="3"/>
  </r>
  <r>
    <d v="2013-04-14T00:00:00"/>
    <n v="12722"/>
    <d v="2013-04-14T00:00:00"/>
    <s v="Gama"/>
    <x v="4"/>
    <s v="Tijuca"/>
    <n v="200"/>
    <x v="3"/>
  </r>
  <r>
    <d v="2013-04-14T00:00:00"/>
    <n v="12723"/>
    <d v="2013-04-14T00:00:00"/>
    <s v="Beta"/>
    <x v="3"/>
    <s v="Leblon"/>
    <n v="150"/>
    <x v="3"/>
  </r>
  <r>
    <d v="2013-04-14T00:00:00"/>
    <n v="12724"/>
    <d v="2013-04-14T00:00:00"/>
    <s v="Alfa"/>
    <x v="5"/>
    <s v="Grajaú"/>
    <n v="475"/>
    <x v="3"/>
  </r>
  <r>
    <d v="2013-04-14T00:00:00"/>
    <n v="12725"/>
    <d v="2013-04-14T00:00:00"/>
    <s v="Alfa"/>
    <x v="1"/>
    <s v="Vila Isabel"/>
    <n v="325"/>
    <x v="3"/>
  </r>
  <r>
    <d v="2013-04-14T00:00:00"/>
    <n v="12726"/>
    <d v="2013-04-14T00:00:00"/>
    <s v="Gama"/>
    <x v="0"/>
    <s v="Madureira"/>
    <n v="380"/>
    <x v="3"/>
  </r>
  <r>
    <d v="2013-04-14T00:00:00"/>
    <n v="12727"/>
    <d v="2013-04-14T00:00:00"/>
    <s v="Gama"/>
    <x v="0"/>
    <s v="Grajaú"/>
    <n v="550"/>
    <x v="3"/>
  </r>
  <r>
    <d v="2013-04-14T00:00:00"/>
    <n v="12728"/>
    <d v="2013-04-14T00:00:00"/>
    <s v="Beta"/>
    <x v="4"/>
    <s v="Ipanema"/>
    <n v="400"/>
    <x v="3"/>
  </r>
  <r>
    <d v="2013-04-14T00:00:00"/>
    <n v="12729"/>
    <d v="2013-04-14T00:00:00"/>
    <s v="Beta"/>
    <x v="4"/>
    <s v="Leblon"/>
    <n v="400"/>
    <x v="3"/>
  </r>
  <r>
    <d v="2013-04-14T00:00:00"/>
    <n v="12730"/>
    <d v="2013-04-14T00:00:00"/>
    <s v="Omega"/>
    <x v="4"/>
    <s v="Vila Isabel"/>
    <n v="145"/>
    <x v="3"/>
  </r>
  <r>
    <d v="2013-04-14T00:00:00"/>
    <n v="12731"/>
    <d v="2013-04-14T00:00:00"/>
    <s v="Alfa"/>
    <x v="6"/>
    <s v="Copacabana"/>
    <n v="175"/>
    <x v="3"/>
  </r>
  <r>
    <d v="2013-04-14T00:00:00"/>
    <n v="12732"/>
    <d v="2013-04-14T00:00:00"/>
    <s v="Gama"/>
    <x v="2"/>
    <s v="Meier"/>
    <n v="375"/>
    <x v="3"/>
  </r>
  <r>
    <d v="2013-04-14T00:00:00"/>
    <n v="12733"/>
    <d v="2013-04-14T00:00:00"/>
    <s v="Gama"/>
    <x v="5"/>
    <s v="Grajaú"/>
    <n v="200"/>
    <x v="3"/>
  </r>
  <r>
    <d v="2013-04-14T00:00:00"/>
    <n v="12734"/>
    <d v="2013-04-14T00:00:00"/>
    <s v="Beta"/>
    <x v="2"/>
    <s v="Campo Grande"/>
    <n v="415"/>
    <x v="3"/>
  </r>
  <r>
    <d v="2013-04-14T00:00:00"/>
    <n v="12735"/>
    <d v="2013-04-14T00:00:00"/>
    <s v="Gama"/>
    <x v="5"/>
    <s v="Leblon"/>
    <n v="200"/>
    <x v="3"/>
  </r>
  <r>
    <d v="2013-04-14T00:00:00"/>
    <n v="12736"/>
    <d v="2013-04-14T00:00:00"/>
    <s v="Gama"/>
    <x v="6"/>
    <s v="Ipanema"/>
    <n v="375"/>
    <x v="3"/>
  </r>
  <r>
    <d v="2013-04-14T00:00:00"/>
    <n v="12737"/>
    <d v="2013-04-14T00:00:00"/>
    <s v="Alfa"/>
    <x v="2"/>
    <s v="Madureira"/>
    <n v="180"/>
    <x v="3"/>
  </r>
  <r>
    <d v="2013-04-14T00:00:00"/>
    <n v="12738"/>
    <d v="2013-04-14T00:00:00"/>
    <s v="Gama"/>
    <x v="3"/>
    <s v="Madureira"/>
    <n v="380"/>
    <x v="3"/>
  </r>
  <r>
    <d v="2013-04-14T00:00:00"/>
    <n v="12739"/>
    <d v="2013-04-14T00:00:00"/>
    <s v="Alfa"/>
    <x v="0"/>
    <s v="Campo Grande"/>
    <n v="190"/>
    <x v="3"/>
  </r>
  <r>
    <d v="2013-04-14T00:00:00"/>
    <n v="12740"/>
    <d v="2013-04-14T00:00:00"/>
    <s v="Alfa"/>
    <x v="6"/>
    <s v="Vila Isabel"/>
    <n v="475"/>
    <x v="3"/>
  </r>
  <r>
    <d v="2013-04-14T00:00:00"/>
    <n v="12741"/>
    <d v="2013-04-14T00:00:00"/>
    <s v="Alfa"/>
    <x v="2"/>
    <s v="Leblon"/>
    <n v="175"/>
    <x v="3"/>
  </r>
  <r>
    <d v="2013-04-15T00:00:00"/>
    <n v="12742"/>
    <d v="2013-04-15T00:00:00"/>
    <s v="Alfa"/>
    <x v="3"/>
    <s v="Campo Grande"/>
    <n v="190"/>
    <x v="3"/>
  </r>
  <r>
    <d v="2013-04-15T00:00:00"/>
    <n v="12743"/>
    <d v="2013-04-15T00:00:00"/>
    <s v="Beta"/>
    <x v="2"/>
    <s v="Grajaú"/>
    <n v="400"/>
    <x v="3"/>
  </r>
  <r>
    <d v="2013-04-15T00:00:00"/>
    <n v="12744"/>
    <d v="2013-04-15T00:00:00"/>
    <s v="Alfa"/>
    <x v="4"/>
    <s v="Centro"/>
    <n v="330"/>
    <x v="3"/>
  </r>
  <r>
    <d v="2013-04-15T00:00:00"/>
    <n v="12745"/>
    <d v="2013-04-15T00:00:00"/>
    <s v="Gama"/>
    <x v="4"/>
    <s v="Centro"/>
    <n v="380"/>
    <x v="3"/>
  </r>
  <r>
    <d v="2013-04-15T00:00:00"/>
    <n v="12746"/>
    <d v="2013-04-15T00:00:00"/>
    <s v="Gama"/>
    <x v="1"/>
    <s v="Tijuca"/>
    <n v="200"/>
    <x v="3"/>
  </r>
  <r>
    <d v="2013-04-15T00:00:00"/>
    <n v="12747"/>
    <d v="2013-04-15T00:00:00"/>
    <s v="Delta"/>
    <x v="6"/>
    <s v="Meier"/>
    <n v="265"/>
    <x v="3"/>
  </r>
  <r>
    <d v="2013-04-15T00:00:00"/>
    <n v="12748"/>
    <d v="2013-04-15T00:00:00"/>
    <s v="Delta"/>
    <x v="5"/>
    <s v="Leblon"/>
    <n v="265"/>
    <x v="3"/>
  </r>
  <r>
    <d v="2013-04-15T00:00:00"/>
    <n v="12749"/>
    <d v="2013-04-15T00:00:00"/>
    <s v="Gama"/>
    <x v="4"/>
    <s v="Tijuca"/>
    <n v="550"/>
    <x v="3"/>
  </r>
  <r>
    <d v="2013-04-15T00:00:00"/>
    <n v="12750"/>
    <d v="2013-04-15T00:00:00"/>
    <s v="Omega"/>
    <x v="1"/>
    <s v="Madureira"/>
    <n v="90"/>
    <x v="3"/>
  </r>
  <r>
    <d v="2013-04-15T00:00:00"/>
    <n v="12751"/>
    <d v="2013-04-15T00:00:00"/>
    <s v="Delta"/>
    <x v="1"/>
    <s v="Vila Isabel"/>
    <n v="265"/>
    <x v="3"/>
  </r>
  <r>
    <d v="2013-04-15T00:00:00"/>
    <n v="12752"/>
    <d v="2013-04-15T00:00:00"/>
    <s v="Delta"/>
    <x v="0"/>
    <s v="Campo Grande"/>
    <n v="280"/>
    <x v="3"/>
  </r>
  <r>
    <d v="2013-04-15T00:00:00"/>
    <n v="12753"/>
    <d v="2013-04-15T00:00:00"/>
    <s v="Omega"/>
    <x v="0"/>
    <s v="Copacabana"/>
    <n v="145"/>
    <x v="3"/>
  </r>
  <r>
    <d v="2013-04-15T00:00:00"/>
    <n v="12754"/>
    <d v="2013-04-15T00:00:00"/>
    <s v="Beta"/>
    <x v="2"/>
    <s v="Campo Grande"/>
    <n v="290"/>
    <x v="3"/>
  </r>
  <r>
    <d v="2013-04-15T00:00:00"/>
    <n v="12755"/>
    <d v="2013-04-15T00:00:00"/>
    <s v="Delta"/>
    <x v="6"/>
    <s v="Campo Grande"/>
    <n v="280"/>
    <x v="3"/>
  </r>
  <r>
    <d v="2013-04-15T00:00:00"/>
    <n v="12756"/>
    <d v="2013-04-15T00:00:00"/>
    <s v="Beta"/>
    <x v="5"/>
    <s v="Meier"/>
    <n v="400"/>
    <x v="3"/>
  </r>
  <r>
    <d v="2013-04-15T00:00:00"/>
    <n v="12757"/>
    <d v="2013-04-15T00:00:00"/>
    <s v="Delta"/>
    <x v="3"/>
    <s v="Ipanema"/>
    <n v="105"/>
    <x v="3"/>
  </r>
  <r>
    <d v="2013-04-15T00:00:00"/>
    <n v="12758"/>
    <d v="2013-04-15T00:00:00"/>
    <s v="Delta"/>
    <x v="2"/>
    <s v="Copacabana"/>
    <n v="105"/>
    <x v="3"/>
  </r>
  <r>
    <d v="2013-04-15T00:00:00"/>
    <n v="12759"/>
    <d v="2013-04-15T00:00:00"/>
    <s v="Gama"/>
    <x v="2"/>
    <s v="Ipanema"/>
    <n v="375"/>
    <x v="3"/>
  </r>
  <r>
    <d v="2013-04-15T00:00:00"/>
    <n v="12760"/>
    <d v="2013-04-15T00:00:00"/>
    <s v="Delta"/>
    <x v="4"/>
    <s v="Madureira"/>
    <n v="110"/>
    <x v="3"/>
  </r>
  <r>
    <d v="2013-04-15T00:00:00"/>
    <n v="12761"/>
    <d v="2013-04-15T00:00:00"/>
    <s v="Gama"/>
    <x v="4"/>
    <s v="Ipanema"/>
    <n v="375"/>
    <x v="3"/>
  </r>
  <r>
    <d v="2013-04-15T00:00:00"/>
    <n v="12762"/>
    <d v="2013-04-15T00:00:00"/>
    <s v="Alfa"/>
    <x v="2"/>
    <s v="Meier"/>
    <n v="325"/>
    <x v="3"/>
  </r>
  <r>
    <d v="2013-04-15T00:00:00"/>
    <n v="12763"/>
    <d v="2013-04-15T00:00:00"/>
    <s v="Gama"/>
    <x v="6"/>
    <s v="Ipanema"/>
    <n v="200"/>
    <x v="3"/>
  </r>
  <r>
    <d v="2013-04-15T00:00:00"/>
    <n v="12764"/>
    <d v="2013-04-15T00:00:00"/>
    <s v="Omega"/>
    <x v="1"/>
    <s v="Vila Isabel"/>
    <n v="205"/>
    <x v="3"/>
  </r>
  <r>
    <d v="2013-04-15T00:00:00"/>
    <n v="12765"/>
    <d v="2013-04-15T00:00:00"/>
    <s v="Omega"/>
    <x v="1"/>
    <s v="Ipanema"/>
    <n v="205"/>
    <x v="3"/>
  </r>
  <r>
    <d v="2013-04-15T00:00:00"/>
    <n v="12766"/>
    <d v="2013-04-15T00:00:00"/>
    <s v="Omega"/>
    <x v="5"/>
    <s v="Copacabana"/>
    <n v="145"/>
    <x v="3"/>
  </r>
  <r>
    <d v="2013-04-15T00:00:00"/>
    <n v="12767"/>
    <d v="2013-04-15T00:00:00"/>
    <s v="Omega"/>
    <x v="2"/>
    <s v="Centro"/>
    <n v="90"/>
    <x v="3"/>
  </r>
  <r>
    <d v="2013-04-16T00:00:00"/>
    <n v="12768"/>
    <d v="2013-04-16T00:00:00"/>
    <s v="Gama"/>
    <x v="4"/>
    <s v="Madureira"/>
    <n v="555"/>
    <x v="3"/>
  </r>
  <r>
    <d v="2013-04-16T00:00:00"/>
    <n v="12769"/>
    <d v="2013-04-16T00:00:00"/>
    <s v="Omega"/>
    <x v="1"/>
    <s v="Madureira"/>
    <n v="210"/>
    <x v="3"/>
  </r>
  <r>
    <d v="2013-04-16T00:00:00"/>
    <n v="12770"/>
    <d v="2013-04-16T00:00:00"/>
    <s v="Omega"/>
    <x v="1"/>
    <s v="Leblon"/>
    <n v="205"/>
    <x v="3"/>
  </r>
  <r>
    <d v="2013-04-16T00:00:00"/>
    <n v="12771"/>
    <d v="2013-04-16T00:00:00"/>
    <s v="Omega"/>
    <x v="0"/>
    <s v="Copacabana"/>
    <n v="145"/>
    <x v="3"/>
  </r>
  <r>
    <d v="2013-04-16T00:00:00"/>
    <n v="12772"/>
    <d v="2013-04-16T00:00:00"/>
    <s v="Delta"/>
    <x v="2"/>
    <s v="Grajaú"/>
    <n v="185"/>
    <x v="3"/>
  </r>
  <r>
    <d v="2013-04-16T00:00:00"/>
    <n v="12773"/>
    <d v="2013-04-16T00:00:00"/>
    <s v="Alfa"/>
    <x v="3"/>
    <s v="Madureira"/>
    <n v="480"/>
    <x v="3"/>
  </r>
  <r>
    <d v="2013-04-16T00:00:00"/>
    <n v="12774"/>
    <d v="2013-04-16T00:00:00"/>
    <s v="Delta"/>
    <x v="1"/>
    <s v="Copacabana"/>
    <n v="185"/>
    <x v="3"/>
  </r>
  <r>
    <d v="2013-04-16T00:00:00"/>
    <n v="12775"/>
    <d v="2013-04-16T00:00:00"/>
    <s v="Delta"/>
    <x v="6"/>
    <s v="Tijuca"/>
    <n v="105"/>
    <x v="3"/>
  </r>
  <r>
    <d v="2013-04-16T00:00:00"/>
    <n v="12776"/>
    <d v="2013-04-16T00:00:00"/>
    <s v="Delta"/>
    <x v="0"/>
    <s v="Grajaú"/>
    <n v="105"/>
    <x v="3"/>
  </r>
  <r>
    <d v="2013-04-16T00:00:00"/>
    <n v="12777"/>
    <d v="2013-04-16T00:00:00"/>
    <s v="Alfa"/>
    <x v="5"/>
    <s v="Copacabana"/>
    <n v="475"/>
    <x v="3"/>
  </r>
  <r>
    <d v="2013-04-16T00:00:00"/>
    <n v="12778"/>
    <d v="2013-04-16T00:00:00"/>
    <s v="Omega"/>
    <x v="0"/>
    <s v="Campo Grande"/>
    <n v="160"/>
    <x v="3"/>
  </r>
  <r>
    <d v="2013-04-16T00:00:00"/>
    <n v="12779"/>
    <d v="2013-04-16T00:00:00"/>
    <s v="Gama"/>
    <x v="2"/>
    <s v="Campo Grande"/>
    <n v="215"/>
    <x v="3"/>
  </r>
  <r>
    <d v="2013-04-16T00:00:00"/>
    <n v="12780"/>
    <d v="2013-04-16T00:00:00"/>
    <s v="Beta"/>
    <x v="2"/>
    <s v="Vila Isabel"/>
    <n v="275"/>
    <x v="3"/>
  </r>
  <r>
    <d v="2013-04-16T00:00:00"/>
    <n v="12781"/>
    <d v="2013-04-16T00:00:00"/>
    <s v="Delta"/>
    <x v="3"/>
    <s v="Copacabana"/>
    <n v="185"/>
    <x v="3"/>
  </r>
  <r>
    <d v="2013-04-16T00:00:00"/>
    <n v="12782"/>
    <d v="2013-04-16T00:00:00"/>
    <s v="Alfa"/>
    <x v="2"/>
    <s v="Grajaú"/>
    <n v="175"/>
    <x v="3"/>
  </r>
  <r>
    <d v="2013-04-16T00:00:00"/>
    <n v="12783"/>
    <d v="2013-04-16T00:00:00"/>
    <s v="Omega"/>
    <x v="6"/>
    <s v="Campo Grande"/>
    <n v="160"/>
    <x v="3"/>
  </r>
  <r>
    <d v="2013-04-16T00:00:00"/>
    <n v="12784"/>
    <d v="2013-04-16T00:00:00"/>
    <s v="Gama"/>
    <x v="2"/>
    <s v="Campo Grande"/>
    <n v="565"/>
    <x v="3"/>
  </r>
  <r>
    <d v="2013-04-16T00:00:00"/>
    <n v="12785"/>
    <d v="2013-04-16T00:00:00"/>
    <s v="Delta"/>
    <x v="3"/>
    <s v="Meier"/>
    <n v="185"/>
    <x v="3"/>
  </r>
  <r>
    <d v="2013-04-16T00:00:00"/>
    <n v="12786"/>
    <d v="2013-04-16T00:00:00"/>
    <s v="Omega"/>
    <x v="1"/>
    <s v="Vila Isabel"/>
    <n v="145"/>
    <x v="3"/>
  </r>
  <r>
    <d v="2013-04-16T00:00:00"/>
    <n v="12787"/>
    <d v="2013-04-16T00:00:00"/>
    <s v="Beta"/>
    <x v="5"/>
    <s v="Meier"/>
    <n v="400"/>
    <x v="3"/>
  </r>
  <r>
    <d v="2013-04-16T00:00:00"/>
    <n v="12788"/>
    <d v="2013-04-16T00:00:00"/>
    <s v="Alfa"/>
    <x v="6"/>
    <s v="Leblon"/>
    <n v="325"/>
    <x v="3"/>
  </r>
  <r>
    <d v="2013-04-16T00:00:00"/>
    <n v="12789"/>
    <d v="2013-04-16T00:00:00"/>
    <s v="Omega"/>
    <x v="0"/>
    <s v="Campo Grande"/>
    <n v="100"/>
    <x v="3"/>
  </r>
  <r>
    <d v="2013-04-16T00:00:00"/>
    <n v="12790"/>
    <d v="2013-04-16T00:00:00"/>
    <s v="Omega"/>
    <x v="1"/>
    <s v="Leblon"/>
    <n v="145"/>
    <x v="3"/>
  </r>
  <r>
    <d v="2013-04-16T00:00:00"/>
    <n v="12791"/>
    <d v="2013-04-16T00:00:00"/>
    <s v="Delta"/>
    <x v="1"/>
    <s v="Madureira"/>
    <n v="190"/>
    <x v="3"/>
  </r>
  <r>
    <d v="2013-04-16T00:00:00"/>
    <n v="12792"/>
    <d v="2013-04-16T00:00:00"/>
    <s v="Beta"/>
    <x v="6"/>
    <s v="Vila Isabel"/>
    <n v="275"/>
    <x v="3"/>
  </r>
  <r>
    <d v="2013-04-16T00:00:00"/>
    <n v="12793"/>
    <d v="2013-04-16T00:00:00"/>
    <s v="Beta"/>
    <x v="1"/>
    <s v="Copacabana"/>
    <n v="275"/>
    <x v="3"/>
  </r>
  <r>
    <d v="2013-04-16T00:00:00"/>
    <n v="12794"/>
    <d v="2013-04-16T00:00:00"/>
    <s v="Gama"/>
    <x v="2"/>
    <s v="Campo Grande"/>
    <n v="215"/>
    <x v="3"/>
  </r>
  <r>
    <d v="2013-04-16T00:00:00"/>
    <n v="12795"/>
    <d v="2013-04-16T00:00:00"/>
    <s v="Gama"/>
    <x v="2"/>
    <s v="Leblon"/>
    <n v="200"/>
    <x v="3"/>
  </r>
  <r>
    <d v="2013-04-17T00:00:00"/>
    <n v="12796"/>
    <d v="2013-04-17T00:00:00"/>
    <s v="Alfa"/>
    <x v="2"/>
    <s v="Campo Grande"/>
    <n v="190"/>
    <x v="3"/>
  </r>
  <r>
    <d v="2013-04-17T00:00:00"/>
    <n v="12797"/>
    <d v="2013-04-17T00:00:00"/>
    <s v="Alfa"/>
    <x v="4"/>
    <s v="Campo Grande"/>
    <n v="490"/>
    <x v="3"/>
  </r>
  <r>
    <d v="2013-04-17T00:00:00"/>
    <n v="12798"/>
    <d v="2013-04-17T00:00:00"/>
    <s v="Omega"/>
    <x v="2"/>
    <s v="Tijuca"/>
    <n v="145"/>
    <x v="3"/>
  </r>
  <r>
    <d v="2013-04-17T00:00:00"/>
    <n v="12799"/>
    <d v="2013-04-17T00:00:00"/>
    <s v="Delta"/>
    <x v="3"/>
    <s v="Madureira"/>
    <n v="270"/>
    <x v="3"/>
  </r>
  <r>
    <d v="2013-04-17T00:00:00"/>
    <n v="12800"/>
    <d v="2013-04-17T00:00:00"/>
    <s v="Delta"/>
    <x v="3"/>
    <s v="Tijuca"/>
    <n v="265"/>
    <x v="3"/>
  </r>
  <r>
    <d v="2013-04-17T00:00:00"/>
    <n v="12801"/>
    <d v="2013-04-17T00:00:00"/>
    <s v="Delta"/>
    <x v="3"/>
    <s v="Campo Grande"/>
    <n v="280"/>
    <x v="3"/>
  </r>
  <r>
    <d v="2013-04-17T00:00:00"/>
    <n v="12802"/>
    <d v="2013-04-17T00:00:00"/>
    <s v="Omega"/>
    <x v="4"/>
    <s v="Leblon"/>
    <n v="205"/>
    <x v="3"/>
  </r>
  <r>
    <d v="2013-04-17T00:00:00"/>
    <n v="12803"/>
    <d v="2013-04-17T00:00:00"/>
    <s v="Delta"/>
    <x v="2"/>
    <s v="Tijuca"/>
    <n v="105"/>
    <x v="3"/>
  </r>
  <r>
    <d v="2013-04-17T00:00:00"/>
    <n v="12804"/>
    <d v="2013-04-17T00:00:00"/>
    <s v="Gama"/>
    <x v="1"/>
    <s v="Tijuca"/>
    <n v="550"/>
    <x v="3"/>
  </r>
  <r>
    <d v="2013-04-17T00:00:00"/>
    <n v="12805"/>
    <d v="2013-04-17T00:00:00"/>
    <s v="Omega"/>
    <x v="3"/>
    <s v="Ipanema"/>
    <n v="145"/>
    <x v="3"/>
  </r>
  <r>
    <d v="2013-04-17T00:00:00"/>
    <n v="12806"/>
    <d v="2013-04-17T00:00:00"/>
    <s v="Delta"/>
    <x v="6"/>
    <s v="Leblon"/>
    <n v="105"/>
    <x v="3"/>
  </r>
  <r>
    <d v="2013-04-17T00:00:00"/>
    <n v="12807"/>
    <d v="2013-04-17T00:00:00"/>
    <s v="Alfa"/>
    <x v="2"/>
    <s v="Grajaú"/>
    <n v="175"/>
    <x v="3"/>
  </r>
  <r>
    <d v="2013-04-17T00:00:00"/>
    <n v="12808"/>
    <d v="2013-04-17T00:00:00"/>
    <s v="Beta"/>
    <x v="6"/>
    <s v="Copacabana"/>
    <n v="400"/>
    <x v="3"/>
  </r>
  <r>
    <d v="2013-04-17T00:00:00"/>
    <n v="12809"/>
    <d v="2013-04-17T00:00:00"/>
    <s v="Gama"/>
    <x v="2"/>
    <s v="Copacabana"/>
    <n v="550"/>
    <x v="3"/>
  </r>
  <r>
    <d v="2013-04-17T00:00:00"/>
    <n v="12810"/>
    <d v="2013-04-17T00:00:00"/>
    <s v="Omega"/>
    <x v="2"/>
    <s v="Tijuca"/>
    <n v="85"/>
    <x v="3"/>
  </r>
  <r>
    <d v="2013-04-17T00:00:00"/>
    <n v="12811"/>
    <d v="2013-04-17T00:00:00"/>
    <s v="Omega"/>
    <x v="3"/>
    <s v="Grajaú"/>
    <n v="205"/>
    <x v="3"/>
  </r>
  <r>
    <d v="2013-04-17T00:00:00"/>
    <n v="12812"/>
    <d v="2013-04-17T00:00:00"/>
    <s v="Beta"/>
    <x v="6"/>
    <s v="Tijuca"/>
    <n v="150"/>
    <x v="3"/>
  </r>
  <r>
    <d v="2013-04-17T00:00:00"/>
    <n v="12813"/>
    <d v="2013-04-17T00:00:00"/>
    <s v="Gama"/>
    <x v="5"/>
    <s v="Ipanema"/>
    <n v="375"/>
    <x v="3"/>
  </r>
  <r>
    <d v="2013-04-17T00:00:00"/>
    <n v="12814"/>
    <d v="2013-04-17T00:00:00"/>
    <s v="Delta"/>
    <x v="1"/>
    <s v="Tijuca"/>
    <n v="185"/>
    <x v="3"/>
  </r>
  <r>
    <d v="2013-04-17T00:00:00"/>
    <n v="12815"/>
    <d v="2013-04-17T00:00:00"/>
    <s v="Gama"/>
    <x v="3"/>
    <s v="Campo Grande"/>
    <n v="565"/>
    <x v="3"/>
  </r>
  <r>
    <d v="2013-04-17T00:00:00"/>
    <n v="12816"/>
    <d v="2013-04-17T00:00:00"/>
    <s v="Alfa"/>
    <x v="0"/>
    <s v="Meier"/>
    <n v="175"/>
    <x v="3"/>
  </r>
  <r>
    <d v="2013-04-17T00:00:00"/>
    <n v="12817"/>
    <d v="2013-04-17T00:00:00"/>
    <s v="Delta"/>
    <x v="0"/>
    <s v="Centro"/>
    <n v="110"/>
    <x v="3"/>
  </r>
  <r>
    <d v="2013-04-18T00:00:00"/>
    <n v="12818"/>
    <d v="2013-04-18T00:00:00"/>
    <s v="Omega"/>
    <x v="1"/>
    <s v="Copacabana"/>
    <n v="85"/>
    <x v="3"/>
  </r>
  <r>
    <d v="2013-04-18T00:00:00"/>
    <n v="12819"/>
    <d v="2013-04-18T00:00:00"/>
    <s v="Delta"/>
    <x v="2"/>
    <s v="Grajaú"/>
    <n v="105"/>
    <x v="3"/>
  </r>
  <r>
    <d v="2013-04-18T00:00:00"/>
    <n v="12820"/>
    <d v="2013-04-18T00:00:00"/>
    <s v="Delta"/>
    <x v="4"/>
    <s v="Meier"/>
    <n v="185"/>
    <x v="3"/>
  </r>
  <r>
    <d v="2013-04-18T00:00:00"/>
    <n v="12821"/>
    <d v="2013-04-18T00:00:00"/>
    <s v="Delta"/>
    <x v="0"/>
    <s v="Leblon"/>
    <n v="265"/>
    <x v="3"/>
  </r>
  <r>
    <d v="2013-04-18T00:00:00"/>
    <n v="12822"/>
    <d v="2013-04-18T00:00:00"/>
    <s v="Omega"/>
    <x v="3"/>
    <s v="Madureira"/>
    <n v="210"/>
    <x v="3"/>
  </r>
  <r>
    <d v="2013-04-18T00:00:00"/>
    <n v="12823"/>
    <d v="2013-04-18T00:00:00"/>
    <s v="Beta"/>
    <x v="6"/>
    <s v="Centro"/>
    <n v="405"/>
    <x v="3"/>
  </r>
  <r>
    <d v="2013-04-18T00:00:00"/>
    <n v="12824"/>
    <d v="2013-04-18T00:00:00"/>
    <s v="Beta"/>
    <x v="6"/>
    <s v="Vila Isabel"/>
    <n v="275"/>
    <x v="3"/>
  </r>
  <r>
    <d v="2013-04-18T00:00:00"/>
    <n v="12825"/>
    <d v="2013-04-18T00:00:00"/>
    <s v="Gama"/>
    <x v="5"/>
    <s v="Copacabana"/>
    <n v="200"/>
    <x v="3"/>
  </r>
  <r>
    <d v="2013-04-18T00:00:00"/>
    <n v="12826"/>
    <d v="2013-04-18T00:00:00"/>
    <s v="Alfa"/>
    <x v="4"/>
    <s v="Grajaú"/>
    <n v="175"/>
    <x v="3"/>
  </r>
  <r>
    <d v="2013-04-18T00:00:00"/>
    <n v="12827"/>
    <d v="2013-04-18T00:00:00"/>
    <s v="Alfa"/>
    <x v="6"/>
    <s v="Vila Isabel"/>
    <n v="325"/>
    <x v="3"/>
  </r>
  <r>
    <d v="2013-04-18T00:00:00"/>
    <n v="12828"/>
    <d v="2013-04-18T00:00:00"/>
    <s v="Omega"/>
    <x v="6"/>
    <s v="Copacabana"/>
    <n v="205"/>
    <x v="3"/>
  </r>
  <r>
    <d v="2013-04-18T00:00:00"/>
    <n v="12829"/>
    <d v="2013-04-18T00:00:00"/>
    <s v="Alfa"/>
    <x v="2"/>
    <s v="Ipanema"/>
    <n v="475"/>
    <x v="3"/>
  </r>
  <r>
    <d v="2013-04-18T00:00:00"/>
    <n v="12830"/>
    <d v="2013-04-18T00:00:00"/>
    <s v="Beta"/>
    <x v="5"/>
    <s v="Grajaú"/>
    <n v="150"/>
    <x v="3"/>
  </r>
  <r>
    <d v="2013-04-18T00:00:00"/>
    <n v="12831"/>
    <d v="2013-04-18T00:00:00"/>
    <s v="Delta"/>
    <x v="3"/>
    <s v="Meier"/>
    <n v="265"/>
    <x v="3"/>
  </r>
  <r>
    <d v="2013-04-18T00:00:00"/>
    <n v="12832"/>
    <d v="2013-04-18T00:00:00"/>
    <s v="Delta"/>
    <x v="6"/>
    <s v="Copacabana"/>
    <n v="185"/>
    <x v="3"/>
  </r>
  <r>
    <d v="2013-04-18T00:00:00"/>
    <n v="12833"/>
    <d v="2013-04-18T00:00:00"/>
    <s v="Omega"/>
    <x v="2"/>
    <s v="Vila Isabel"/>
    <n v="85"/>
    <x v="3"/>
  </r>
  <r>
    <d v="2013-04-18T00:00:00"/>
    <n v="12834"/>
    <d v="2013-04-18T00:00:00"/>
    <s v="Gama"/>
    <x v="6"/>
    <s v="Copacabana"/>
    <n v="200"/>
    <x v="3"/>
  </r>
  <r>
    <d v="2013-04-18T00:00:00"/>
    <n v="12835"/>
    <d v="2013-04-18T00:00:00"/>
    <s v="Gama"/>
    <x v="0"/>
    <s v="Ipanema"/>
    <n v="200"/>
    <x v="3"/>
  </r>
  <r>
    <d v="2013-04-18T00:00:00"/>
    <n v="12836"/>
    <d v="2013-04-18T00:00:00"/>
    <s v="Alfa"/>
    <x v="1"/>
    <s v="Vila Isabel"/>
    <n v="175"/>
    <x v="3"/>
  </r>
  <r>
    <d v="2013-04-18T00:00:00"/>
    <n v="12837"/>
    <d v="2013-04-18T00:00:00"/>
    <s v="Beta"/>
    <x v="2"/>
    <s v="Tijuca"/>
    <n v="150"/>
    <x v="3"/>
  </r>
  <r>
    <d v="2013-04-18T00:00:00"/>
    <n v="12838"/>
    <d v="2013-04-18T00:00:00"/>
    <s v="Alfa"/>
    <x v="0"/>
    <s v="Leblon"/>
    <n v="325"/>
    <x v="3"/>
  </r>
  <r>
    <d v="2013-04-19T00:00:00"/>
    <n v="12839"/>
    <d v="2013-04-26T00:00:00"/>
    <s v="Beta"/>
    <x v="3"/>
    <s v="Campo Grande"/>
    <n v="415"/>
    <x v="3"/>
  </r>
  <r>
    <d v="2013-04-19T00:00:00"/>
    <n v="12840"/>
    <d v="2013-04-26T00:00:00"/>
    <s v="Omega"/>
    <x v="6"/>
    <s v="Tijuca"/>
    <n v="85"/>
    <x v="3"/>
  </r>
  <r>
    <d v="2013-04-19T00:00:00"/>
    <n v="12841"/>
    <d v="2013-04-26T00:00:00"/>
    <s v="Gama"/>
    <x v="1"/>
    <s v="Centro"/>
    <n v="555"/>
    <x v="3"/>
  </r>
  <r>
    <d v="2013-04-19T00:00:00"/>
    <n v="12842"/>
    <d v="2013-04-26T00:00:00"/>
    <s v="Gama"/>
    <x v="0"/>
    <s v="Centro"/>
    <n v="555"/>
    <x v="3"/>
  </r>
  <r>
    <d v="2013-04-19T00:00:00"/>
    <n v="12843"/>
    <d v="2013-04-26T00:00:00"/>
    <s v="Alfa"/>
    <x v="5"/>
    <s v="Grajaú"/>
    <n v="175"/>
    <x v="3"/>
  </r>
  <r>
    <d v="2013-04-19T00:00:00"/>
    <n v="12844"/>
    <d v="2013-04-26T00:00:00"/>
    <s v="Omega"/>
    <x v="5"/>
    <s v="Ipanema"/>
    <n v="145"/>
    <x v="3"/>
  </r>
  <r>
    <d v="2013-04-19T00:00:00"/>
    <n v="12845"/>
    <d v="2013-04-26T00:00:00"/>
    <s v="Beta"/>
    <x v="0"/>
    <s v="Grajaú"/>
    <n v="400"/>
    <x v="3"/>
  </r>
  <r>
    <d v="2013-04-19T00:00:00"/>
    <n v="12846"/>
    <d v="2013-04-26T00:00:00"/>
    <s v="Alfa"/>
    <x v="6"/>
    <s v="Campo Grande"/>
    <n v="490"/>
    <x v="3"/>
  </r>
  <r>
    <d v="2013-04-19T00:00:00"/>
    <n v="12847"/>
    <d v="2013-04-26T00:00:00"/>
    <s v="Delta"/>
    <x v="0"/>
    <s v="Copacabana"/>
    <n v="105"/>
    <x v="3"/>
  </r>
  <r>
    <d v="2013-04-19T00:00:00"/>
    <n v="12848"/>
    <d v="2013-04-26T00:00:00"/>
    <s v="Beta"/>
    <x v="6"/>
    <s v="Centro"/>
    <n v="405"/>
    <x v="3"/>
  </r>
  <r>
    <d v="2013-04-19T00:00:00"/>
    <n v="12849"/>
    <d v="2013-04-26T00:00:00"/>
    <s v="Delta"/>
    <x v="6"/>
    <s v="Tijuca"/>
    <n v="265"/>
    <x v="3"/>
  </r>
  <r>
    <d v="2013-04-19T00:00:00"/>
    <n v="12850"/>
    <d v="2013-04-26T00:00:00"/>
    <s v="Beta"/>
    <x v="1"/>
    <s v="Leblon"/>
    <n v="400"/>
    <x v="3"/>
  </r>
  <r>
    <d v="2013-04-19T00:00:00"/>
    <n v="12851"/>
    <d v="2013-04-26T00:00:00"/>
    <s v="Beta"/>
    <x v="2"/>
    <s v="Vila Isabel"/>
    <n v="275"/>
    <x v="3"/>
  </r>
  <r>
    <d v="2013-04-19T00:00:00"/>
    <n v="12852"/>
    <d v="2013-04-26T00:00:00"/>
    <s v="Beta"/>
    <x v="5"/>
    <s v="Centro"/>
    <n v="405"/>
    <x v="3"/>
  </r>
  <r>
    <d v="2013-04-19T00:00:00"/>
    <n v="12853"/>
    <d v="2013-04-26T00:00:00"/>
    <s v="Delta"/>
    <x v="3"/>
    <s v="Grajaú"/>
    <n v="105"/>
    <x v="3"/>
  </r>
  <r>
    <d v="2013-04-19T00:00:00"/>
    <n v="12854"/>
    <d v="2013-04-26T00:00:00"/>
    <s v="Omega"/>
    <x v="6"/>
    <s v="Madureira"/>
    <n v="150"/>
    <x v="3"/>
  </r>
  <r>
    <d v="2013-04-19T00:00:00"/>
    <n v="12855"/>
    <d v="2013-04-26T00:00:00"/>
    <s v="Alfa"/>
    <x v="4"/>
    <s v="Ipanema"/>
    <n v="475"/>
    <x v="3"/>
  </r>
  <r>
    <d v="2013-04-19T00:00:00"/>
    <n v="12856"/>
    <d v="2013-04-26T00:00:00"/>
    <s v="Omega"/>
    <x v="5"/>
    <s v="Campo Grande"/>
    <n v="160"/>
    <x v="3"/>
  </r>
  <r>
    <d v="2013-04-19T00:00:00"/>
    <n v="12857"/>
    <d v="2013-04-26T00:00:00"/>
    <s v="Beta"/>
    <x v="5"/>
    <s v="Copacabana"/>
    <n v="400"/>
    <x v="3"/>
  </r>
  <r>
    <d v="2013-04-20T00:00:00"/>
    <n v="12858"/>
    <d v="2013-04-21T00:00:00"/>
    <s v="Beta"/>
    <x v="2"/>
    <s v="Madureira"/>
    <n v="280"/>
    <x v="3"/>
  </r>
  <r>
    <d v="2013-04-20T00:00:00"/>
    <n v="12859"/>
    <d v="2013-04-21T00:00:00"/>
    <s v="Alfa"/>
    <x v="0"/>
    <s v="Copacabana"/>
    <n v="325"/>
    <x v="3"/>
  </r>
  <r>
    <d v="2013-04-20T00:00:00"/>
    <n v="12860"/>
    <d v="2013-04-21T00:00:00"/>
    <s v="Beta"/>
    <x v="2"/>
    <s v="Tijuca"/>
    <n v="150"/>
    <x v="3"/>
  </r>
  <r>
    <d v="2013-04-20T00:00:00"/>
    <n v="12861"/>
    <d v="2013-04-21T00:00:00"/>
    <s v="Beta"/>
    <x v="5"/>
    <s v="Campo Grande"/>
    <n v="165"/>
    <x v="3"/>
  </r>
  <r>
    <d v="2013-04-20T00:00:00"/>
    <n v="12862"/>
    <d v="2013-04-21T00:00:00"/>
    <s v="Beta"/>
    <x v="0"/>
    <s v="Meier"/>
    <n v="150"/>
    <x v="3"/>
  </r>
  <r>
    <d v="2013-04-20T00:00:00"/>
    <n v="12863"/>
    <d v="2013-04-21T00:00:00"/>
    <s v="Omega"/>
    <x v="4"/>
    <s v="Ipanema"/>
    <n v="205"/>
    <x v="3"/>
  </r>
  <r>
    <d v="2013-04-20T00:00:00"/>
    <n v="12864"/>
    <d v="2013-04-21T00:00:00"/>
    <s v="Beta"/>
    <x v="6"/>
    <s v="Ipanema"/>
    <n v="400"/>
    <x v="3"/>
  </r>
  <r>
    <d v="2013-04-20T00:00:00"/>
    <n v="12865"/>
    <d v="2013-04-21T00:00:00"/>
    <s v="Omega"/>
    <x v="3"/>
    <s v="Madureira"/>
    <n v="150"/>
    <x v="3"/>
  </r>
  <r>
    <d v="2013-04-20T00:00:00"/>
    <n v="12866"/>
    <d v="2013-04-21T00:00:00"/>
    <s v="Beta"/>
    <x v="1"/>
    <s v="Grajaú"/>
    <n v="150"/>
    <x v="3"/>
  </r>
  <r>
    <d v="2013-04-20T00:00:00"/>
    <n v="12867"/>
    <d v="2013-04-21T00:00:00"/>
    <s v="Alfa"/>
    <x v="1"/>
    <s v="Ipanema"/>
    <n v="325"/>
    <x v="3"/>
  </r>
  <r>
    <d v="2013-04-20T00:00:00"/>
    <n v="12868"/>
    <d v="2013-04-21T00:00:00"/>
    <s v="Beta"/>
    <x v="2"/>
    <s v="Leblon"/>
    <n v="150"/>
    <x v="3"/>
  </r>
  <r>
    <d v="2013-04-20T00:00:00"/>
    <n v="12869"/>
    <d v="2013-04-21T00:00:00"/>
    <s v="Gama"/>
    <x v="3"/>
    <s v="Vila Isabel"/>
    <n v="375"/>
    <x v="3"/>
  </r>
  <r>
    <d v="2013-04-20T00:00:00"/>
    <n v="12870"/>
    <d v="2013-04-21T00:00:00"/>
    <s v="Beta"/>
    <x v="2"/>
    <s v="Meier"/>
    <n v="275"/>
    <x v="3"/>
  </r>
  <r>
    <d v="2013-04-20T00:00:00"/>
    <n v="12871"/>
    <d v="2013-04-21T00:00:00"/>
    <s v="Beta"/>
    <x v="2"/>
    <s v="Leblon"/>
    <n v="275"/>
    <x v="3"/>
  </r>
  <r>
    <d v="2013-04-20T00:00:00"/>
    <n v="12872"/>
    <d v="2013-04-21T00:00:00"/>
    <s v="Gama"/>
    <x v="5"/>
    <s v="Ipanema"/>
    <n v="375"/>
    <x v="3"/>
  </r>
  <r>
    <d v="2013-04-20T00:00:00"/>
    <n v="12873"/>
    <d v="2013-04-21T00:00:00"/>
    <s v="Beta"/>
    <x v="5"/>
    <s v="Centro"/>
    <n v="280"/>
    <x v="3"/>
  </r>
  <r>
    <d v="2013-04-20T00:00:00"/>
    <n v="12874"/>
    <d v="2013-04-21T00:00:00"/>
    <s v="Beta"/>
    <x v="5"/>
    <s v="Campo Grande"/>
    <n v="415"/>
    <x v="3"/>
  </r>
  <r>
    <d v="2013-04-20T00:00:00"/>
    <n v="12875"/>
    <d v="2013-04-21T00:00:00"/>
    <s v="Delta"/>
    <x v="6"/>
    <s v="Centro"/>
    <n v="110"/>
    <x v="3"/>
  </r>
  <r>
    <d v="2013-04-20T00:00:00"/>
    <n v="12876"/>
    <d v="2013-04-21T00:00:00"/>
    <s v="Alfa"/>
    <x v="4"/>
    <s v="Campo Grande"/>
    <n v="490"/>
    <x v="3"/>
  </r>
  <r>
    <d v="2013-04-20T00:00:00"/>
    <n v="12877"/>
    <d v="2013-04-21T00:00:00"/>
    <s v="Omega"/>
    <x v="0"/>
    <s v="Copacabana"/>
    <n v="85"/>
    <x v="3"/>
  </r>
  <r>
    <d v="2013-04-20T00:00:00"/>
    <n v="12878"/>
    <d v="2013-04-21T00:00:00"/>
    <s v="Gama"/>
    <x v="1"/>
    <s v="Grajaú"/>
    <n v="375"/>
    <x v="3"/>
  </r>
  <r>
    <d v="2013-04-20T00:00:00"/>
    <n v="12879"/>
    <d v="2013-04-21T00:00:00"/>
    <s v="Beta"/>
    <x v="5"/>
    <s v="Ipanema"/>
    <n v="400"/>
    <x v="3"/>
  </r>
  <r>
    <d v="2013-04-20T00:00:00"/>
    <n v="12880"/>
    <d v="2013-04-21T00:00:00"/>
    <s v="Delta"/>
    <x v="5"/>
    <s v="Campo Grande"/>
    <n v="200"/>
    <x v="3"/>
  </r>
  <r>
    <d v="2013-04-20T00:00:00"/>
    <n v="12881"/>
    <d v="2013-04-21T00:00:00"/>
    <s v="Beta"/>
    <x v="3"/>
    <s v="Madureira"/>
    <n v="405"/>
    <x v="3"/>
  </r>
  <r>
    <d v="2013-04-20T00:00:00"/>
    <n v="12882"/>
    <d v="2013-04-21T00:00:00"/>
    <s v="Beta"/>
    <x v="1"/>
    <s v="Centro"/>
    <n v="280"/>
    <x v="3"/>
  </r>
  <r>
    <d v="2013-04-20T00:00:00"/>
    <n v="12883"/>
    <d v="2013-04-21T00:00:00"/>
    <s v="Alfa"/>
    <x v="6"/>
    <s v="Madureira"/>
    <n v="330"/>
    <x v="3"/>
  </r>
  <r>
    <d v="2013-04-20T00:00:00"/>
    <n v="12884"/>
    <d v="2013-04-21T00:00:00"/>
    <s v="Omega"/>
    <x v="5"/>
    <s v="Campo Grande"/>
    <n v="160"/>
    <x v="3"/>
  </r>
  <r>
    <d v="2013-04-20T00:00:00"/>
    <n v="12885"/>
    <d v="2013-04-21T00:00:00"/>
    <s v="Gama"/>
    <x v="1"/>
    <s v="Meier"/>
    <n v="200"/>
    <x v="3"/>
  </r>
  <r>
    <d v="2013-04-21T00:00:00"/>
    <n v="12886"/>
    <d v="2013-04-21T00:00:00"/>
    <s v="Beta"/>
    <x v="5"/>
    <s v="Madureira"/>
    <n v="155"/>
    <x v="3"/>
  </r>
  <r>
    <d v="2013-04-21T00:00:00"/>
    <n v="12887"/>
    <d v="2013-04-21T00:00:00"/>
    <s v="Beta"/>
    <x v="0"/>
    <s v="Ipanema"/>
    <n v="150"/>
    <x v="3"/>
  </r>
  <r>
    <d v="2013-04-21T00:00:00"/>
    <n v="12888"/>
    <d v="2013-04-21T00:00:00"/>
    <s v="Beta"/>
    <x v="4"/>
    <s v="Ipanema"/>
    <n v="400"/>
    <x v="3"/>
  </r>
  <r>
    <d v="2013-04-21T00:00:00"/>
    <n v="12889"/>
    <d v="2013-04-21T00:00:00"/>
    <s v="Omega"/>
    <x v="0"/>
    <s v="Campo Grande"/>
    <n v="160"/>
    <x v="3"/>
  </r>
  <r>
    <d v="2013-04-21T00:00:00"/>
    <n v="12890"/>
    <d v="2013-04-21T00:00:00"/>
    <s v="Beta"/>
    <x v="6"/>
    <s v="Vila Isabel"/>
    <n v="150"/>
    <x v="3"/>
  </r>
  <r>
    <d v="2013-04-21T00:00:00"/>
    <n v="12891"/>
    <d v="2013-04-21T00:00:00"/>
    <s v="Alfa"/>
    <x v="1"/>
    <s v="Centro"/>
    <n v="480"/>
    <x v="3"/>
  </r>
  <r>
    <d v="2013-04-21T00:00:00"/>
    <n v="12892"/>
    <d v="2013-04-21T00:00:00"/>
    <s v="Gama"/>
    <x v="5"/>
    <s v="Meier"/>
    <n v="550"/>
    <x v="3"/>
  </r>
  <r>
    <d v="2013-04-21T00:00:00"/>
    <n v="12893"/>
    <d v="2013-04-21T00:00:00"/>
    <s v="Delta"/>
    <x v="5"/>
    <s v="Copacabana"/>
    <n v="265"/>
    <x v="3"/>
  </r>
  <r>
    <d v="2013-04-21T00:00:00"/>
    <n v="12894"/>
    <d v="2013-04-21T00:00:00"/>
    <s v="Delta"/>
    <x v="5"/>
    <s v="Ipanema"/>
    <n v="105"/>
    <x v="3"/>
  </r>
  <r>
    <d v="2013-04-21T00:00:00"/>
    <n v="12895"/>
    <d v="2013-04-21T00:00:00"/>
    <s v="Beta"/>
    <x v="5"/>
    <s v="Madureira"/>
    <n v="405"/>
    <x v="3"/>
  </r>
  <r>
    <d v="2013-04-21T00:00:00"/>
    <n v="12896"/>
    <d v="2013-04-21T00:00:00"/>
    <s v="Delta"/>
    <x v="5"/>
    <s v="Madureira"/>
    <n v="190"/>
    <x v="3"/>
  </r>
  <r>
    <d v="2013-04-21T00:00:00"/>
    <n v="12897"/>
    <d v="2013-04-21T00:00:00"/>
    <s v="Delta"/>
    <x v="0"/>
    <s v="Leblon"/>
    <n v="105"/>
    <x v="3"/>
  </r>
  <r>
    <d v="2013-04-21T00:00:00"/>
    <n v="12898"/>
    <d v="2013-04-21T00:00:00"/>
    <s v="Gama"/>
    <x v="1"/>
    <s v="Meier"/>
    <n v="200"/>
    <x v="3"/>
  </r>
  <r>
    <d v="2013-04-21T00:00:00"/>
    <n v="12899"/>
    <d v="2013-04-21T00:00:00"/>
    <s v="Gama"/>
    <x v="4"/>
    <s v="Centro"/>
    <n v="555"/>
    <x v="3"/>
  </r>
  <r>
    <d v="2013-04-21T00:00:00"/>
    <n v="12900"/>
    <d v="2013-04-21T00:00:00"/>
    <s v="Beta"/>
    <x v="3"/>
    <s v="Madureira"/>
    <n v="280"/>
    <x v="3"/>
  </r>
  <r>
    <d v="2013-04-21T00:00:00"/>
    <n v="12901"/>
    <d v="2013-04-21T00:00:00"/>
    <s v="Gama"/>
    <x v="5"/>
    <s v="Centro"/>
    <n v="380"/>
    <x v="3"/>
  </r>
  <r>
    <d v="2013-04-21T00:00:00"/>
    <n v="12902"/>
    <d v="2013-04-21T00:00:00"/>
    <s v="Omega"/>
    <x v="1"/>
    <s v="Centro"/>
    <n v="210"/>
    <x v="3"/>
  </r>
  <r>
    <d v="2013-04-21T00:00:00"/>
    <n v="12903"/>
    <d v="2013-04-21T00:00:00"/>
    <s v="Alfa"/>
    <x v="3"/>
    <s v="Copacabana"/>
    <n v="175"/>
    <x v="3"/>
  </r>
  <r>
    <d v="2013-04-21T00:00:00"/>
    <n v="12904"/>
    <d v="2013-04-21T00:00:00"/>
    <s v="Delta"/>
    <x v="2"/>
    <s v="Ipanema"/>
    <n v="105"/>
    <x v="3"/>
  </r>
  <r>
    <d v="2013-04-21T00:00:00"/>
    <n v="12905"/>
    <d v="2013-04-21T00:00:00"/>
    <s v="Omega"/>
    <x v="0"/>
    <s v="Ipanema"/>
    <n v="85"/>
    <x v="3"/>
  </r>
  <r>
    <d v="2013-04-21T00:00:00"/>
    <n v="12906"/>
    <d v="2013-04-21T00:00:00"/>
    <s v="Omega"/>
    <x v="0"/>
    <s v="Copacabana"/>
    <n v="85"/>
    <x v="3"/>
  </r>
  <r>
    <d v="2013-04-21T00:00:00"/>
    <n v="12907"/>
    <d v="2013-04-21T00:00:00"/>
    <s v="Alfa"/>
    <x v="0"/>
    <s v="Copacabana"/>
    <n v="325"/>
    <x v="3"/>
  </r>
  <r>
    <d v="2013-04-21T00:00:00"/>
    <n v="12908"/>
    <d v="2013-04-21T00:00:00"/>
    <s v="Delta"/>
    <x v="3"/>
    <s v="Centro"/>
    <n v="110"/>
    <x v="3"/>
  </r>
  <r>
    <d v="2013-04-22T00:00:00"/>
    <n v="12909"/>
    <d v="2013-04-22T00:00:00"/>
    <s v="Omega"/>
    <x v="3"/>
    <s v="Copacabana"/>
    <n v="85"/>
    <x v="3"/>
  </r>
  <r>
    <d v="2013-04-22T00:00:00"/>
    <n v="12910"/>
    <d v="2013-04-22T00:00:00"/>
    <s v="Omega"/>
    <x v="1"/>
    <s v="Copacabana"/>
    <n v="85"/>
    <x v="3"/>
  </r>
  <r>
    <d v="2013-04-22T00:00:00"/>
    <n v="12911"/>
    <d v="2013-04-22T00:00:00"/>
    <s v="Delta"/>
    <x v="0"/>
    <s v="Meier"/>
    <n v="105"/>
    <x v="3"/>
  </r>
  <r>
    <d v="2013-04-22T00:00:00"/>
    <n v="12912"/>
    <d v="2013-04-22T00:00:00"/>
    <s v="Beta"/>
    <x v="3"/>
    <s v="Vila Isabel"/>
    <n v="275"/>
    <x v="3"/>
  </r>
  <r>
    <d v="2013-04-22T00:00:00"/>
    <n v="12913"/>
    <d v="2013-04-22T00:00:00"/>
    <s v="Gama"/>
    <x v="2"/>
    <s v="Copacabana"/>
    <n v="200"/>
    <x v="3"/>
  </r>
  <r>
    <d v="2013-04-22T00:00:00"/>
    <n v="12914"/>
    <d v="2013-04-22T00:00:00"/>
    <s v="Beta"/>
    <x v="0"/>
    <s v="Madureira"/>
    <n v="405"/>
    <x v="3"/>
  </r>
  <r>
    <d v="2013-04-22T00:00:00"/>
    <n v="12915"/>
    <d v="2013-04-22T00:00:00"/>
    <s v="Alfa"/>
    <x v="5"/>
    <s v="Madureira"/>
    <n v="480"/>
    <x v="3"/>
  </r>
  <r>
    <d v="2013-04-22T00:00:00"/>
    <n v="12916"/>
    <d v="2013-04-22T00:00:00"/>
    <s v="Gama"/>
    <x v="2"/>
    <s v="Meier"/>
    <n v="375"/>
    <x v="3"/>
  </r>
  <r>
    <d v="2013-04-22T00:00:00"/>
    <n v="12917"/>
    <d v="2013-04-22T00:00:00"/>
    <s v="Beta"/>
    <x v="5"/>
    <s v="Tijuca"/>
    <n v="275"/>
    <x v="3"/>
  </r>
  <r>
    <d v="2013-04-22T00:00:00"/>
    <n v="12918"/>
    <d v="2013-04-22T00:00:00"/>
    <s v="Delta"/>
    <x v="4"/>
    <s v="Centro"/>
    <n v="190"/>
    <x v="3"/>
  </r>
  <r>
    <d v="2013-04-22T00:00:00"/>
    <n v="12919"/>
    <d v="2013-04-22T00:00:00"/>
    <s v="Omega"/>
    <x v="2"/>
    <s v="Grajaú"/>
    <n v="205"/>
    <x v="3"/>
  </r>
  <r>
    <d v="2013-04-22T00:00:00"/>
    <n v="12920"/>
    <d v="2013-04-22T00:00:00"/>
    <s v="Omega"/>
    <x v="4"/>
    <s v="Leblon"/>
    <n v="85"/>
    <x v="3"/>
  </r>
  <r>
    <d v="2013-04-22T00:00:00"/>
    <n v="12921"/>
    <d v="2013-04-22T00:00:00"/>
    <s v="Gama"/>
    <x v="1"/>
    <s v="Tijuca"/>
    <n v="550"/>
    <x v="3"/>
  </r>
  <r>
    <d v="2013-04-22T00:00:00"/>
    <n v="12922"/>
    <d v="2013-04-22T00:00:00"/>
    <s v="Gama"/>
    <x v="3"/>
    <s v="Ipanema"/>
    <n v="200"/>
    <x v="3"/>
  </r>
  <r>
    <d v="2013-04-22T00:00:00"/>
    <n v="12923"/>
    <d v="2013-04-22T00:00:00"/>
    <s v="Gama"/>
    <x v="2"/>
    <s v="Campo Grande"/>
    <n v="565"/>
    <x v="3"/>
  </r>
  <r>
    <d v="2013-04-22T00:00:00"/>
    <n v="12924"/>
    <d v="2013-04-22T00:00:00"/>
    <s v="Delta"/>
    <x v="5"/>
    <s v="Madureira"/>
    <n v="270"/>
    <x v="3"/>
  </r>
  <r>
    <d v="2013-04-22T00:00:00"/>
    <n v="12925"/>
    <d v="2013-04-22T00:00:00"/>
    <s v="Omega"/>
    <x v="2"/>
    <s v="Centro"/>
    <n v="90"/>
    <x v="3"/>
  </r>
  <r>
    <d v="2013-04-22T00:00:00"/>
    <n v="12926"/>
    <d v="2013-04-22T00:00:00"/>
    <s v="Delta"/>
    <x v="0"/>
    <s v="Grajaú"/>
    <n v="185"/>
    <x v="3"/>
  </r>
  <r>
    <d v="2013-04-22T00:00:00"/>
    <n v="12927"/>
    <d v="2013-04-22T00:00:00"/>
    <s v="Omega"/>
    <x v="6"/>
    <s v="Vila Isabel"/>
    <n v="205"/>
    <x v="3"/>
  </r>
  <r>
    <d v="2013-04-22T00:00:00"/>
    <n v="12928"/>
    <d v="2013-04-22T00:00:00"/>
    <s v="Alfa"/>
    <x v="6"/>
    <s v="Ipanema"/>
    <n v="175"/>
    <x v="3"/>
  </r>
  <r>
    <d v="2013-04-22T00:00:00"/>
    <n v="12929"/>
    <d v="2013-04-22T00:00:00"/>
    <s v="Beta"/>
    <x v="4"/>
    <s v="Campo Grande"/>
    <n v="290"/>
    <x v="3"/>
  </r>
  <r>
    <d v="2013-04-22T00:00:00"/>
    <n v="12930"/>
    <d v="2013-04-22T00:00:00"/>
    <s v="Beta"/>
    <x v="2"/>
    <s v="Tijuca"/>
    <n v="150"/>
    <x v="3"/>
  </r>
  <r>
    <d v="2013-04-22T00:00:00"/>
    <n v="12931"/>
    <d v="2013-04-22T00:00:00"/>
    <s v="Gama"/>
    <x v="4"/>
    <s v="Leblon"/>
    <n v="200"/>
    <x v="3"/>
  </r>
  <r>
    <d v="2013-04-22T00:00:00"/>
    <n v="12932"/>
    <d v="2013-04-22T00:00:00"/>
    <s v="Alfa"/>
    <x v="3"/>
    <s v="Centro"/>
    <n v="180"/>
    <x v="3"/>
  </r>
  <r>
    <d v="2013-04-22T00:00:00"/>
    <n v="12933"/>
    <d v="2013-04-22T00:00:00"/>
    <s v="Beta"/>
    <x v="4"/>
    <s v="Meier"/>
    <n v="275"/>
    <x v="3"/>
  </r>
  <r>
    <d v="2013-04-23T00:00:00"/>
    <n v="12934"/>
    <d v="2013-04-23T00:00:00"/>
    <s v="Alfa"/>
    <x v="4"/>
    <s v="Meier"/>
    <n v="325"/>
    <x v="3"/>
  </r>
  <r>
    <d v="2013-04-23T00:00:00"/>
    <n v="12935"/>
    <d v="2013-04-23T00:00:00"/>
    <s v="Omega"/>
    <x v="2"/>
    <s v="Centro"/>
    <n v="210"/>
    <x v="3"/>
  </r>
  <r>
    <d v="2013-04-23T00:00:00"/>
    <n v="12936"/>
    <d v="2013-04-23T00:00:00"/>
    <s v="Beta"/>
    <x v="4"/>
    <s v="Vila Isabel"/>
    <n v="150"/>
    <x v="3"/>
  </r>
  <r>
    <d v="2013-04-23T00:00:00"/>
    <n v="12937"/>
    <d v="2013-04-23T00:00:00"/>
    <s v="Omega"/>
    <x v="4"/>
    <s v="Tijuca"/>
    <n v="205"/>
    <x v="3"/>
  </r>
  <r>
    <d v="2013-04-23T00:00:00"/>
    <n v="12938"/>
    <d v="2013-04-23T00:00:00"/>
    <s v="Alfa"/>
    <x v="5"/>
    <s v="Madureira"/>
    <n v="330"/>
    <x v="3"/>
  </r>
  <r>
    <d v="2013-04-23T00:00:00"/>
    <n v="12939"/>
    <d v="2013-04-23T00:00:00"/>
    <s v="Omega"/>
    <x v="0"/>
    <s v="Vila Isabel"/>
    <n v="145"/>
    <x v="3"/>
  </r>
  <r>
    <d v="2013-04-23T00:00:00"/>
    <n v="12940"/>
    <d v="2013-04-23T00:00:00"/>
    <s v="Beta"/>
    <x v="1"/>
    <s v="Campo Grande"/>
    <n v="290"/>
    <x v="3"/>
  </r>
  <r>
    <d v="2013-04-23T00:00:00"/>
    <n v="12941"/>
    <d v="2013-04-23T00:00:00"/>
    <s v="Gama"/>
    <x v="3"/>
    <s v="Madureira"/>
    <n v="205"/>
    <x v="3"/>
  </r>
  <r>
    <d v="2013-04-23T00:00:00"/>
    <n v="12942"/>
    <d v="2013-04-23T00:00:00"/>
    <s v="Delta"/>
    <x v="0"/>
    <s v="Ipanema"/>
    <n v="105"/>
    <x v="3"/>
  </r>
  <r>
    <d v="2013-04-23T00:00:00"/>
    <n v="12943"/>
    <d v="2013-04-23T00:00:00"/>
    <s v="Alfa"/>
    <x v="1"/>
    <s v="Ipanema"/>
    <n v="475"/>
    <x v="3"/>
  </r>
  <r>
    <d v="2013-04-23T00:00:00"/>
    <n v="12944"/>
    <d v="2013-04-23T00:00:00"/>
    <s v="Alfa"/>
    <x v="2"/>
    <s v="Copacabana"/>
    <n v="475"/>
    <x v="3"/>
  </r>
  <r>
    <d v="2013-04-23T00:00:00"/>
    <n v="12945"/>
    <d v="2013-04-23T00:00:00"/>
    <s v="Omega"/>
    <x v="5"/>
    <s v="Ipanema"/>
    <n v="85"/>
    <x v="3"/>
  </r>
  <r>
    <d v="2013-04-23T00:00:00"/>
    <n v="12946"/>
    <d v="2013-04-23T00:00:00"/>
    <s v="Delta"/>
    <x v="4"/>
    <s v="Vila Isabel"/>
    <n v="265"/>
    <x v="3"/>
  </r>
  <r>
    <d v="2013-04-23T00:00:00"/>
    <n v="12947"/>
    <d v="2013-04-23T00:00:00"/>
    <s v="Alfa"/>
    <x v="1"/>
    <s v="Tijuca"/>
    <n v="175"/>
    <x v="3"/>
  </r>
  <r>
    <d v="2013-04-23T00:00:00"/>
    <n v="12948"/>
    <d v="2013-04-23T00:00:00"/>
    <s v="Omega"/>
    <x v="4"/>
    <s v="Tijuca"/>
    <n v="205"/>
    <x v="3"/>
  </r>
  <r>
    <d v="2013-04-23T00:00:00"/>
    <n v="12949"/>
    <d v="2013-04-23T00:00:00"/>
    <s v="Delta"/>
    <x v="5"/>
    <s v="Copacabana"/>
    <n v="185"/>
    <x v="3"/>
  </r>
  <r>
    <d v="2013-04-23T00:00:00"/>
    <n v="12950"/>
    <d v="2013-04-23T00:00:00"/>
    <s v="Alfa"/>
    <x v="5"/>
    <s v="Grajaú"/>
    <n v="175"/>
    <x v="3"/>
  </r>
  <r>
    <d v="2013-04-23T00:00:00"/>
    <n v="12951"/>
    <d v="2013-04-23T00:00:00"/>
    <s v="Beta"/>
    <x v="6"/>
    <s v="Centro"/>
    <n v="405"/>
    <x v="3"/>
  </r>
  <r>
    <d v="2013-04-23T00:00:00"/>
    <n v="12952"/>
    <d v="2013-04-23T00:00:00"/>
    <s v="Beta"/>
    <x v="6"/>
    <s v="Vila Isabel"/>
    <n v="150"/>
    <x v="3"/>
  </r>
  <r>
    <d v="2013-04-23T00:00:00"/>
    <n v="12953"/>
    <d v="2013-04-23T00:00:00"/>
    <s v="Omega"/>
    <x v="0"/>
    <s v="Ipanema"/>
    <n v="85"/>
    <x v="3"/>
  </r>
  <r>
    <d v="2013-04-23T00:00:00"/>
    <n v="12954"/>
    <d v="2013-04-23T00:00:00"/>
    <s v="Delta"/>
    <x v="3"/>
    <s v="Campo Grande"/>
    <n v="280"/>
    <x v="3"/>
  </r>
  <r>
    <d v="2013-04-23T00:00:00"/>
    <n v="12955"/>
    <d v="2013-04-23T00:00:00"/>
    <s v="Alfa"/>
    <x v="0"/>
    <s v="Tijuca"/>
    <n v="175"/>
    <x v="3"/>
  </r>
  <r>
    <d v="2013-04-23T00:00:00"/>
    <n v="12956"/>
    <d v="2013-04-23T00:00:00"/>
    <s v="Gama"/>
    <x v="3"/>
    <s v="Meier"/>
    <n v="200"/>
    <x v="3"/>
  </r>
  <r>
    <d v="2013-04-23T00:00:00"/>
    <n v="12957"/>
    <d v="2013-04-23T00:00:00"/>
    <s v="Gama"/>
    <x v="3"/>
    <s v="Leblon"/>
    <n v="375"/>
    <x v="3"/>
  </r>
  <r>
    <d v="2013-04-23T00:00:00"/>
    <n v="12958"/>
    <d v="2013-04-23T00:00:00"/>
    <s v="Omega"/>
    <x v="5"/>
    <s v="Centro"/>
    <n v="90"/>
    <x v="3"/>
  </r>
  <r>
    <d v="2013-04-23T00:00:00"/>
    <n v="12959"/>
    <d v="2013-04-23T00:00:00"/>
    <s v="Beta"/>
    <x v="4"/>
    <s v="Madureira"/>
    <n v="405"/>
    <x v="3"/>
  </r>
  <r>
    <d v="2013-04-23T00:00:00"/>
    <n v="12960"/>
    <d v="2013-04-23T00:00:00"/>
    <s v="Delta"/>
    <x v="5"/>
    <s v="Centro"/>
    <n v="190"/>
    <x v="3"/>
  </r>
  <r>
    <d v="2013-04-23T00:00:00"/>
    <n v="12961"/>
    <d v="2013-04-23T00:00:00"/>
    <s v="Alfa"/>
    <x v="4"/>
    <s v="Vila Isabel"/>
    <n v="175"/>
    <x v="3"/>
  </r>
  <r>
    <d v="2013-04-24T00:00:00"/>
    <n v="12962"/>
    <d v="2013-04-24T00:00:00"/>
    <s v="Gama"/>
    <x v="1"/>
    <s v="Ipanema"/>
    <n v="200"/>
    <x v="3"/>
  </r>
  <r>
    <d v="2013-04-24T00:00:00"/>
    <n v="12963"/>
    <d v="2013-04-24T00:00:00"/>
    <s v="Delta"/>
    <x v="6"/>
    <s v="Meier"/>
    <n v="105"/>
    <x v="3"/>
  </r>
  <r>
    <d v="2013-04-24T00:00:00"/>
    <n v="12964"/>
    <d v="2013-04-24T00:00:00"/>
    <s v="Alfa"/>
    <x v="2"/>
    <s v="Vila Isabel"/>
    <n v="325"/>
    <x v="3"/>
  </r>
  <r>
    <d v="2013-04-24T00:00:00"/>
    <n v="12965"/>
    <d v="2013-04-24T00:00:00"/>
    <s v="Omega"/>
    <x v="1"/>
    <s v="Tijuca"/>
    <n v="205"/>
    <x v="3"/>
  </r>
  <r>
    <d v="2013-04-24T00:00:00"/>
    <n v="12966"/>
    <d v="2013-04-24T00:00:00"/>
    <s v="Omega"/>
    <x v="1"/>
    <s v="Madureira"/>
    <n v="210"/>
    <x v="3"/>
  </r>
  <r>
    <d v="2013-04-24T00:00:00"/>
    <n v="12967"/>
    <d v="2013-04-24T00:00:00"/>
    <s v="Delta"/>
    <x v="3"/>
    <s v="Campo Grande"/>
    <n v="200"/>
    <x v="3"/>
  </r>
  <r>
    <d v="2013-04-24T00:00:00"/>
    <n v="12968"/>
    <d v="2013-04-24T00:00:00"/>
    <s v="Omega"/>
    <x v="5"/>
    <s v="Copacabana"/>
    <n v="85"/>
    <x v="3"/>
  </r>
  <r>
    <d v="2013-04-24T00:00:00"/>
    <n v="12969"/>
    <d v="2013-04-24T00:00:00"/>
    <s v="Alfa"/>
    <x v="5"/>
    <s v="Vila Isabel"/>
    <n v="475"/>
    <x v="3"/>
  </r>
  <r>
    <d v="2013-04-24T00:00:00"/>
    <n v="12970"/>
    <d v="2013-04-24T00:00:00"/>
    <s v="Alfa"/>
    <x v="2"/>
    <s v="Meier"/>
    <n v="175"/>
    <x v="3"/>
  </r>
  <r>
    <d v="2013-04-24T00:00:00"/>
    <n v="12971"/>
    <d v="2013-04-24T00:00:00"/>
    <s v="Gama"/>
    <x v="0"/>
    <s v="Meier"/>
    <n v="200"/>
    <x v="3"/>
  </r>
  <r>
    <d v="2013-04-24T00:00:00"/>
    <n v="12972"/>
    <d v="2013-04-24T00:00:00"/>
    <s v="Delta"/>
    <x v="3"/>
    <s v="Copacabana"/>
    <n v="265"/>
    <x v="3"/>
  </r>
  <r>
    <d v="2013-04-24T00:00:00"/>
    <n v="12973"/>
    <d v="2013-04-24T00:00:00"/>
    <s v="Gama"/>
    <x v="3"/>
    <s v="Centro"/>
    <n v="555"/>
    <x v="3"/>
  </r>
  <r>
    <d v="2013-04-24T00:00:00"/>
    <n v="12974"/>
    <d v="2013-04-24T00:00:00"/>
    <s v="Gama"/>
    <x v="4"/>
    <s v="Madureira"/>
    <n v="380"/>
    <x v="3"/>
  </r>
  <r>
    <d v="2013-04-24T00:00:00"/>
    <n v="12975"/>
    <d v="2013-04-24T00:00:00"/>
    <s v="Omega"/>
    <x v="6"/>
    <s v="Tijuca"/>
    <n v="145"/>
    <x v="3"/>
  </r>
  <r>
    <d v="2013-04-24T00:00:00"/>
    <n v="12976"/>
    <d v="2013-04-24T00:00:00"/>
    <s v="Delta"/>
    <x v="2"/>
    <s v="Vila Isabel"/>
    <n v="265"/>
    <x v="3"/>
  </r>
  <r>
    <d v="2013-04-24T00:00:00"/>
    <n v="12977"/>
    <d v="2013-04-24T00:00:00"/>
    <s v="Alfa"/>
    <x v="3"/>
    <s v="Grajaú"/>
    <n v="175"/>
    <x v="3"/>
  </r>
  <r>
    <d v="2013-04-24T00:00:00"/>
    <n v="12978"/>
    <d v="2013-04-24T00:00:00"/>
    <s v="Beta"/>
    <x v="0"/>
    <s v="Ipanema"/>
    <n v="275"/>
    <x v="3"/>
  </r>
  <r>
    <d v="2013-04-24T00:00:00"/>
    <n v="12979"/>
    <d v="2013-04-24T00:00:00"/>
    <s v="Gama"/>
    <x v="1"/>
    <s v="Madureira"/>
    <n v="380"/>
    <x v="3"/>
  </r>
  <r>
    <d v="2013-04-24T00:00:00"/>
    <n v="12980"/>
    <d v="2013-04-24T00:00:00"/>
    <s v="Beta"/>
    <x v="3"/>
    <s v="Vila Isabel"/>
    <n v="275"/>
    <x v="3"/>
  </r>
  <r>
    <d v="2013-04-24T00:00:00"/>
    <n v="12981"/>
    <d v="2013-04-24T00:00:00"/>
    <s v="Gama"/>
    <x v="0"/>
    <s v="Leblon"/>
    <n v="375"/>
    <x v="3"/>
  </r>
  <r>
    <d v="2013-04-24T00:00:00"/>
    <n v="12982"/>
    <d v="2013-04-24T00:00:00"/>
    <s v="Beta"/>
    <x v="4"/>
    <s v="Centro"/>
    <n v="280"/>
    <x v="3"/>
  </r>
  <r>
    <d v="2013-04-24T00:00:00"/>
    <n v="12983"/>
    <d v="2013-04-24T00:00:00"/>
    <s v="Beta"/>
    <x v="1"/>
    <s v="Leblon"/>
    <n v="400"/>
    <x v="3"/>
  </r>
  <r>
    <d v="2013-04-24T00:00:00"/>
    <n v="12984"/>
    <d v="2013-04-24T00:00:00"/>
    <s v="Omega"/>
    <x v="0"/>
    <s v="Centro"/>
    <n v="90"/>
    <x v="3"/>
  </r>
  <r>
    <d v="2013-04-24T00:00:00"/>
    <n v="12985"/>
    <d v="2013-04-24T00:00:00"/>
    <s v="Delta"/>
    <x v="2"/>
    <s v="Copacabana"/>
    <n v="265"/>
    <x v="3"/>
  </r>
  <r>
    <d v="2013-04-24T00:00:00"/>
    <n v="12986"/>
    <d v="2013-04-24T00:00:00"/>
    <s v="Delta"/>
    <x v="2"/>
    <s v="Meier"/>
    <n v="265"/>
    <x v="3"/>
  </r>
  <r>
    <d v="2013-04-24T00:00:00"/>
    <n v="12987"/>
    <d v="2013-04-24T00:00:00"/>
    <s v="Delta"/>
    <x v="4"/>
    <s v="Campo Grande"/>
    <n v="280"/>
    <x v="3"/>
  </r>
  <r>
    <d v="2013-04-24T00:00:00"/>
    <n v="12988"/>
    <d v="2013-04-24T00:00:00"/>
    <s v="Gama"/>
    <x v="5"/>
    <s v="Madureira"/>
    <n v="555"/>
    <x v="3"/>
  </r>
  <r>
    <d v="2013-04-24T00:00:00"/>
    <n v="12989"/>
    <d v="2013-04-24T00:00:00"/>
    <s v="Delta"/>
    <x v="4"/>
    <s v="Leblon"/>
    <n v="185"/>
    <x v="3"/>
  </r>
  <r>
    <d v="2013-04-24T00:00:00"/>
    <n v="12990"/>
    <d v="2013-04-24T00:00:00"/>
    <s v="Beta"/>
    <x v="3"/>
    <s v="Leblon"/>
    <n v="275"/>
    <x v="3"/>
  </r>
  <r>
    <d v="2013-04-25T00:00:00"/>
    <n v="12991"/>
    <d v="2013-04-25T00:00:00"/>
    <s v="Gama"/>
    <x v="4"/>
    <s v="Ipanema"/>
    <n v="375"/>
    <x v="3"/>
  </r>
  <r>
    <d v="2013-04-25T00:00:00"/>
    <n v="12992"/>
    <d v="2013-04-25T00:00:00"/>
    <s v="Omega"/>
    <x v="4"/>
    <s v="Madureira"/>
    <n v="150"/>
    <x v="3"/>
  </r>
  <r>
    <d v="2013-04-25T00:00:00"/>
    <n v="12993"/>
    <d v="2013-04-25T00:00:00"/>
    <s v="Gama"/>
    <x v="5"/>
    <s v="Centro"/>
    <n v="205"/>
    <x v="3"/>
  </r>
  <r>
    <d v="2013-04-25T00:00:00"/>
    <n v="12994"/>
    <d v="2013-04-25T00:00:00"/>
    <s v="Delta"/>
    <x v="3"/>
    <s v="Vila Isabel"/>
    <n v="265"/>
    <x v="3"/>
  </r>
  <r>
    <d v="2013-04-25T00:00:00"/>
    <n v="12995"/>
    <d v="2013-04-25T00:00:00"/>
    <s v="Omega"/>
    <x v="0"/>
    <s v="Leblon"/>
    <n v="145"/>
    <x v="3"/>
  </r>
  <r>
    <d v="2013-04-25T00:00:00"/>
    <n v="12996"/>
    <d v="2013-04-25T00:00:00"/>
    <s v="Omega"/>
    <x v="4"/>
    <s v="Grajaú"/>
    <n v="85"/>
    <x v="3"/>
  </r>
  <r>
    <d v="2013-04-25T00:00:00"/>
    <n v="12997"/>
    <d v="2013-04-25T00:00:00"/>
    <s v="Alfa"/>
    <x v="4"/>
    <s v="Centro"/>
    <n v="180"/>
    <x v="3"/>
  </r>
  <r>
    <d v="2013-04-25T00:00:00"/>
    <n v="12998"/>
    <d v="2013-04-25T00:00:00"/>
    <s v="Beta"/>
    <x v="4"/>
    <s v="Ipanema"/>
    <n v="150"/>
    <x v="3"/>
  </r>
  <r>
    <d v="2013-04-25T00:00:00"/>
    <n v="12999"/>
    <d v="2013-04-25T00:00:00"/>
    <s v="Alfa"/>
    <x v="5"/>
    <s v="Copacabana"/>
    <n v="325"/>
    <x v="3"/>
  </r>
  <r>
    <d v="2013-04-25T00:00:00"/>
    <n v="13000"/>
    <d v="2013-04-25T00:00:00"/>
    <s v="Beta"/>
    <x v="1"/>
    <s v="Vila Isabel"/>
    <n v="275"/>
    <x v="3"/>
  </r>
  <r>
    <d v="2013-04-25T00:00:00"/>
    <n v="13001"/>
    <d v="2013-04-25T00:00:00"/>
    <s v="Beta"/>
    <x v="6"/>
    <s v="Campo Grande"/>
    <n v="165"/>
    <x v="3"/>
  </r>
  <r>
    <d v="2013-04-25T00:00:00"/>
    <n v="13002"/>
    <d v="2013-04-25T00:00:00"/>
    <s v="Gama"/>
    <x v="5"/>
    <s v="Tijuca"/>
    <n v="550"/>
    <x v="3"/>
  </r>
  <r>
    <d v="2013-04-25T00:00:00"/>
    <n v="13003"/>
    <d v="2013-04-25T00:00:00"/>
    <s v="Beta"/>
    <x v="0"/>
    <s v="Madureira"/>
    <n v="280"/>
    <x v="3"/>
  </r>
  <r>
    <d v="2013-04-25T00:00:00"/>
    <n v="13004"/>
    <d v="2013-04-25T00:00:00"/>
    <s v="Delta"/>
    <x v="4"/>
    <s v="Copacabana"/>
    <n v="105"/>
    <x v="3"/>
  </r>
  <r>
    <d v="2013-04-25T00:00:00"/>
    <n v="13005"/>
    <d v="2013-04-25T00:00:00"/>
    <s v="Omega"/>
    <x v="5"/>
    <s v="Madureira"/>
    <n v="210"/>
    <x v="3"/>
  </r>
  <r>
    <d v="2013-04-25T00:00:00"/>
    <n v="13006"/>
    <d v="2013-04-25T00:00:00"/>
    <s v="Beta"/>
    <x v="5"/>
    <s v="Centro"/>
    <n v="155"/>
    <x v="3"/>
  </r>
  <r>
    <d v="2013-04-25T00:00:00"/>
    <n v="13007"/>
    <d v="2013-04-25T00:00:00"/>
    <s v="Delta"/>
    <x v="4"/>
    <s v="Vila Isabel"/>
    <n v="105"/>
    <x v="3"/>
  </r>
  <r>
    <d v="2013-04-25T00:00:00"/>
    <n v="13008"/>
    <d v="2013-04-25T00:00:00"/>
    <s v="Delta"/>
    <x v="6"/>
    <s v="Madureira"/>
    <n v="110"/>
    <x v="3"/>
  </r>
  <r>
    <d v="2013-04-25T00:00:00"/>
    <n v="13009"/>
    <d v="2013-04-25T00:00:00"/>
    <s v="Omega"/>
    <x v="1"/>
    <s v="Leblon"/>
    <n v="145"/>
    <x v="3"/>
  </r>
  <r>
    <d v="2013-04-25T00:00:00"/>
    <n v="13010"/>
    <d v="2013-04-25T00:00:00"/>
    <s v="Gama"/>
    <x v="3"/>
    <s v="Grajaú"/>
    <n v="375"/>
    <x v="3"/>
  </r>
  <r>
    <d v="2013-04-25T00:00:00"/>
    <n v="13011"/>
    <d v="2013-04-25T00:00:00"/>
    <s v="Gama"/>
    <x v="4"/>
    <s v="Tijuca"/>
    <n v="200"/>
    <x v="3"/>
  </r>
  <r>
    <d v="2013-04-25T00:00:00"/>
    <n v="13012"/>
    <d v="2013-04-25T00:00:00"/>
    <s v="Delta"/>
    <x v="0"/>
    <s v="Grajaú"/>
    <n v="185"/>
    <x v="3"/>
  </r>
  <r>
    <d v="2013-04-25T00:00:00"/>
    <n v="13013"/>
    <d v="2013-04-25T00:00:00"/>
    <s v="Beta"/>
    <x v="1"/>
    <s v="Centro"/>
    <n v="280"/>
    <x v="3"/>
  </r>
  <r>
    <d v="2013-04-25T00:00:00"/>
    <n v="13014"/>
    <d v="2013-04-25T00:00:00"/>
    <s v="Alfa"/>
    <x v="6"/>
    <s v="Centro"/>
    <n v="480"/>
    <x v="3"/>
  </r>
  <r>
    <d v="2013-04-25T00:00:00"/>
    <n v="13015"/>
    <d v="2013-04-25T00:00:00"/>
    <s v="Delta"/>
    <x v="3"/>
    <s v="Madureira"/>
    <n v="270"/>
    <x v="3"/>
  </r>
  <r>
    <d v="2013-04-25T00:00:00"/>
    <n v="13016"/>
    <d v="2013-04-25T00:00:00"/>
    <s v="Delta"/>
    <x v="1"/>
    <s v="Copacabana"/>
    <n v="185"/>
    <x v="3"/>
  </r>
  <r>
    <d v="2013-04-26T00:00:00"/>
    <n v="13017"/>
    <d v="2013-05-03T00:00:00"/>
    <s v="Alfa"/>
    <x v="5"/>
    <s v="Vila Isabel"/>
    <n v="475"/>
    <x v="3"/>
  </r>
  <r>
    <d v="2013-04-26T00:00:00"/>
    <n v="13018"/>
    <d v="2013-05-03T00:00:00"/>
    <s v="Delta"/>
    <x v="6"/>
    <s v="Campo Grande"/>
    <n v="120"/>
    <x v="3"/>
  </r>
  <r>
    <d v="2013-04-26T00:00:00"/>
    <n v="13019"/>
    <d v="2013-05-03T00:00:00"/>
    <s v="Beta"/>
    <x v="2"/>
    <s v="Tijuca"/>
    <n v="400"/>
    <x v="3"/>
  </r>
  <r>
    <d v="2013-04-26T00:00:00"/>
    <n v="13020"/>
    <d v="2013-05-03T00:00:00"/>
    <s v="Omega"/>
    <x v="1"/>
    <s v="Campo Grande"/>
    <n v="100"/>
    <x v="3"/>
  </r>
  <r>
    <d v="2013-04-26T00:00:00"/>
    <n v="13021"/>
    <d v="2013-05-03T00:00:00"/>
    <s v="Omega"/>
    <x v="2"/>
    <s v="Grajaú"/>
    <n v="85"/>
    <x v="3"/>
  </r>
  <r>
    <d v="2013-04-26T00:00:00"/>
    <n v="13022"/>
    <d v="2013-05-03T00:00:00"/>
    <s v="Beta"/>
    <x v="2"/>
    <s v="Copacabana"/>
    <n v="150"/>
    <x v="3"/>
  </r>
  <r>
    <d v="2013-04-26T00:00:00"/>
    <n v="13023"/>
    <d v="2013-05-03T00:00:00"/>
    <s v="Delta"/>
    <x v="3"/>
    <s v="Vila Isabel"/>
    <n v="105"/>
    <x v="3"/>
  </r>
  <r>
    <d v="2013-04-26T00:00:00"/>
    <n v="13024"/>
    <d v="2013-05-03T00:00:00"/>
    <s v="Beta"/>
    <x v="3"/>
    <s v="Campo Grande"/>
    <n v="290"/>
    <x v="3"/>
  </r>
  <r>
    <d v="2013-04-26T00:00:00"/>
    <n v="13025"/>
    <d v="2013-05-03T00:00:00"/>
    <s v="Delta"/>
    <x v="3"/>
    <s v="Ipanema"/>
    <n v="185"/>
    <x v="3"/>
  </r>
  <r>
    <d v="2013-04-26T00:00:00"/>
    <n v="13026"/>
    <d v="2013-05-03T00:00:00"/>
    <s v="Beta"/>
    <x v="1"/>
    <s v="Grajaú"/>
    <n v="400"/>
    <x v="3"/>
  </r>
  <r>
    <d v="2013-04-26T00:00:00"/>
    <n v="13027"/>
    <d v="2013-05-03T00:00:00"/>
    <s v="Delta"/>
    <x v="1"/>
    <s v="Tijuca"/>
    <n v="185"/>
    <x v="3"/>
  </r>
  <r>
    <d v="2013-04-26T00:00:00"/>
    <n v="13028"/>
    <d v="2013-05-03T00:00:00"/>
    <s v="Omega"/>
    <x v="3"/>
    <s v="Campo Grande"/>
    <n v="100"/>
    <x v="3"/>
  </r>
  <r>
    <d v="2013-04-26T00:00:00"/>
    <n v="13029"/>
    <d v="2013-05-03T00:00:00"/>
    <s v="Alfa"/>
    <x v="3"/>
    <s v="Meier"/>
    <n v="175"/>
    <x v="3"/>
  </r>
  <r>
    <d v="2013-04-26T00:00:00"/>
    <n v="13030"/>
    <d v="2013-05-03T00:00:00"/>
    <s v="Gama"/>
    <x v="6"/>
    <s v="Tijuca"/>
    <n v="550"/>
    <x v="3"/>
  </r>
  <r>
    <d v="2013-04-26T00:00:00"/>
    <n v="13031"/>
    <d v="2013-05-03T00:00:00"/>
    <s v="Gama"/>
    <x v="6"/>
    <s v="Tijuca"/>
    <n v="550"/>
    <x v="3"/>
  </r>
  <r>
    <d v="2013-04-26T00:00:00"/>
    <n v="13032"/>
    <d v="2013-05-03T00:00:00"/>
    <s v="Gama"/>
    <x v="4"/>
    <s v="Meier"/>
    <n v="200"/>
    <x v="3"/>
  </r>
  <r>
    <d v="2013-04-26T00:00:00"/>
    <n v="13033"/>
    <d v="2013-05-03T00:00:00"/>
    <s v="Alfa"/>
    <x v="2"/>
    <s v="Tijuca"/>
    <n v="475"/>
    <x v="3"/>
  </r>
  <r>
    <d v="2013-04-26T00:00:00"/>
    <n v="13034"/>
    <d v="2013-05-03T00:00:00"/>
    <s v="Omega"/>
    <x v="4"/>
    <s v="Madureira"/>
    <n v="150"/>
    <x v="3"/>
  </r>
  <r>
    <d v="2013-04-26T00:00:00"/>
    <n v="13035"/>
    <d v="2013-05-03T00:00:00"/>
    <s v="Gama"/>
    <x v="1"/>
    <s v="Grajaú"/>
    <n v="200"/>
    <x v="3"/>
  </r>
  <r>
    <d v="2013-04-26T00:00:00"/>
    <n v="13036"/>
    <d v="2013-05-03T00:00:00"/>
    <s v="Omega"/>
    <x v="2"/>
    <s v="Copacabana"/>
    <n v="145"/>
    <x v="3"/>
  </r>
  <r>
    <d v="2013-04-27T00:00:00"/>
    <n v="13037"/>
    <d v="2013-04-28T00:00:00"/>
    <s v="Alfa"/>
    <x v="4"/>
    <s v="Grajaú"/>
    <n v="175"/>
    <x v="3"/>
  </r>
  <r>
    <d v="2013-04-27T00:00:00"/>
    <n v="13038"/>
    <d v="2013-04-28T00:00:00"/>
    <s v="Gama"/>
    <x v="1"/>
    <s v="Grajaú"/>
    <n v="200"/>
    <x v="3"/>
  </r>
  <r>
    <d v="2013-04-27T00:00:00"/>
    <n v="13039"/>
    <d v="2013-04-28T00:00:00"/>
    <s v="Alfa"/>
    <x v="6"/>
    <s v="Campo Grande"/>
    <n v="490"/>
    <x v="3"/>
  </r>
  <r>
    <d v="2013-04-27T00:00:00"/>
    <n v="13040"/>
    <d v="2013-04-28T00:00:00"/>
    <s v="Alfa"/>
    <x v="0"/>
    <s v="Grajaú"/>
    <n v="475"/>
    <x v="3"/>
  </r>
  <r>
    <d v="2013-04-27T00:00:00"/>
    <n v="13041"/>
    <d v="2013-04-28T00:00:00"/>
    <s v="Alfa"/>
    <x v="1"/>
    <s v="Leblon"/>
    <n v="475"/>
    <x v="3"/>
  </r>
  <r>
    <d v="2013-04-27T00:00:00"/>
    <n v="13042"/>
    <d v="2013-04-28T00:00:00"/>
    <s v="Omega"/>
    <x v="5"/>
    <s v="Copacabana"/>
    <n v="145"/>
    <x v="3"/>
  </r>
  <r>
    <d v="2013-04-27T00:00:00"/>
    <n v="13043"/>
    <d v="2013-04-28T00:00:00"/>
    <s v="Delta"/>
    <x v="0"/>
    <s v="Copacabana"/>
    <n v="265"/>
    <x v="3"/>
  </r>
  <r>
    <d v="2013-04-27T00:00:00"/>
    <n v="13044"/>
    <d v="2013-04-28T00:00:00"/>
    <s v="Beta"/>
    <x v="5"/>
    <s v="Ipanema"/>
    <n v="400"/>
    <x v="3"/>
  </r>
  <r>
    <d v="2013-04-27T00:00:00"/>
    <n v="13045"/>
    <d v="2013-04-28T00:00:00"/>
    <s v="Delta"/>
    <x v="3"/>
    <s v="Vila Isabel"/>
    <n v="185"/>
    <x v="3"/>
  </r>
  <r>
    <d v="2013-04-27T00:00:00"/>
    <n v="13046"/>
    <d v="2013-04-28T00:00:00"/>
    <s v="Gama"/>
    <x v="4"/>
    <s v="Grajaú"/>
    <n v="200"/>
    <x v="3"/>
  </r>
  <r>
    <d v="2013-04-27T00:00:00"/>
    <n v="13047"/>
    <d v="2013-04-28T00:00:00"/>
    <s v="Delta"/>
    <x v="0"/>
    <s v="Tijuca"/>
    <n v="105"/>
    <x v="3"/>
  </r>
  <r>
    <d v="2013-04-27T00:00:00"/>
    <n v="13048"/>
    <d v="2013-04-28T00:00:00"/>
    <s v="Omega"/>
    <x v="4"/>
    <s v="Meier"/>
    <n v="145"/>
    <x v="3"/>
  </r>
  <r>
    <d v="2013-04-27T00:00:00"/>
    <n v="13049"/>
    <d v="2013-04-28T00:00:00"/>
    <s v="Beta"/>
    <x v="2"/>
    <s v="Leblon"/>
    <n v="400"/>
    <x v="3"/>
  </r>
  <r>
    <d v="2013-04-27T00:00:00"/>
    <n v="13050"/>
    <d v="2013-04-28T00:00:00"/>
    <s v="Beta"/>
    <x v="4"/>
    <s v="Grajaú"/>
    <n v="400"/>
    <x v="3"/>
  </r>
  <r>
    <d v="2013-04-27T00:00:00"/>
    <n v="13051"/>
    <d v="2013-04-28T00:00:00"/>
    <s v="Delta"/>
    <x v="0"/>
    <s v="Centro"/>
    <n v="270"/>
    <x v="3"/>
  </r>
  <r>
    <d v="2013-04-27T00:00:00"/>
    <n v="13052"/>
    <d v="2013-04-28T00:00:00"/>
    <s v="Gama"/>
    <x v="0"/>
    <s v="Campo Grande"/>
    <n v="390"/>
    <x v="3"/>
  </r>
  <r>
    <d v="2013-04-27T00:00:00"/>
    <n v="13053"/>
    <d v="2013-04-28T00:00:00"/>
    <s v="Gama"/>
    <x v="2"/>
    <s v="Meier"/>
    <n v="375"/>
    <x v="3"/>
  </r>
  <r>
    <d v="2013-04-27T00:00:00"/>
    <n v="13054"/>
    <d v="2013-04-28T00:00:00"/>
    <s v="Gama"/>
    <x v="1"/>
    <s v="Grajaú"/>
    <n v="550"/>
    <x v="3"/>
  </r>
  <r>
    <d v="2013-04-27T00:00:00"/>
    <n v="13055"/>
    <d v="2013-04-28T00:00:00"/>
    <s v="Omega"/>
    <x v="5"/>
    <s v="Campo Grande"/>
    <n v="220"/>
    <x v="3"/>
  </r>
  <r>
    <d v="2013-04-27T00:00:00"/>
    <n v="13056"/>
    <d v="2013-04-28T00:00:00"/>
    <s v="Beta"/>
    <x v="0"/>
    <s v="Copacabana"/>
    <n v="275"/>
    <x v="3"/>
  </r>
  <r>
    <d v="2013-04-27T00:00:00"/>
    <n v="13057"/>
    <d v="2013-04-28T00:00:00"/>
    <s v="Delta"/>
    <x v="0"/>
    <s v="Campo Grande"/>
    <n v="280"/>
    <x v="3"/>
  </r>
  <r>
    <d v="2013-04-27T00:00:00"/>
    <n v="13058"/>
    <d v="2013-04-28T00:00:00"/>
    <s v="Delta"/>
    <x v="5"/>
    <s v="Centro"/>
    <n v="110"/>
    <x v="3"/>
  </r>
  <r>
    <d v="2013-04-27T00:00:00"/>
    <n v="13059"/>
    <d v="2013-04-28T00:00:00"/>
    <s v="Delta"/>
    <x v="1"/>
    <s v="Grajaú"/>
    <n v="265"/>
    <x v="3"/>
  </r>
  <r>
    <d v="2013-04-28T00:00:00"/>
    <n v="13060"/>
    <d v="2013-04-28T00:00:00"/>
    <s v="Gama"/>
    <x v="4"/>
    <s v="Grajaú"/>
    <n v="375"/>
    <x v="3"/>
  </r>
  <r>
    <d v="2013-04-28T00:00:00"/>
    <n v="13061"/>
    <d v="2013-04-28T00:00:00"/>
    <s v="Gama"/>
    <x v="3"/>
    <s v="Tijuca"/>
    <n v="200"/>
    <x v="3"/>
  </r>
  <r>
    <d v="2013-04-28T00:00:00"/>
    <n v="13062"/>
    <d v="2013-04-28T00:00:00"/>
    <s v="Delta"/>
    <x v="1"/>
    <s v="Ipanema"/>
    <n v="265"/>
    <x v="3"/>
  </r>
  <r>
    <d v="2013-04-28T00:00:00"/>
    <n v="13063"/>
    <d v="2013-04-28T00:00:00"/>
    <s v="Delta"/>
    <x v="3"/>
    <s v="Ipanema"/>
    <n v="185"/>
    <x v="3"/>
  </r>
  <r>
    <d v="2013-04-28T00:00:00"/>
    <n v="13064"/>
    <d v="2013-04-28T00:00:00"/>
    <s v="Alfa"/>
    <x v="2"/>
    <s v="Centro"/>
    <n v="480"/>
    <x v="3"/>
  </r>
  <r>
    <d v="2013-04-28T00:00:00"/>
    <n v="13065"/>
    <d v="2013-04-28T00:00:00"/>
    <s v="Delta"/>
    <x v="3"/>
    <s v="Vila Isabel"/>
    <n v="185"/>
    <x v="3"/>
  </r>
  <r>
    <d v="2013-04-28T00:00:00"/>
    <n v="13066"/>
    <d v="2013-04-28T00:00:00"/>
    <s v="Alfa"/>
    <x v="4"/>
    <s v="Grajaú"/>
    <n v="175"/>
    <x v="3"/>
  </r>
  <r>
    <d v="2013-04-28T00:00:00"/>
    <n v="13067"/>
    <d v="2013-04-28T00:00:00"/>
    <s v="Omega"/>
    <x v="1"/>
    <s v="Ipanema"/>
    <n v="85"/>
    <x v="3"/>
  </r>
  <r>
    <d v="2013-04-28T00:00:00"/>
    <n v="13068"/>
    <d v="2013-04-28T00:00:00"/>
    <s v="Delta"/>
    <x v="4"/>
    <s v="Leblon"/>
    <n v="105"/>
    <x v="3"/>
  </r>
  <r>
    <d v="2013-04-28T00:00:00"/>
    <n v="13069"/>
    <d v="2013-04-28T00:00:00"/>
    <s v="Alfa"/>
    <x v="6"/>
    <s v="Campo Grande"/>
    <n v="190"/>
    <x v="3"/>
  </r>
  <r>
    <d v="2013-04-28T00:00:00"/>
    <n v="13070"/>
    <d v="2013-04-28T00:00:00"/>
    <s v="Omega"/>
    <x v="1"/>
    <s v="Madureira"/>
    <n v="90"/>
    <x v="3"/>
  </r>
  <r>
    <d v="2013-04-28T00:00:00"/>
    <n v="13071"/>
    <d v="2013-04-28T00:00:00"/>
    <s v="Gama"/>
    <x v="6"/>
    <s v="Madureira"/>
    <n v="380"/>
    <x v="3"/>
  </r>
  <r>
    <d v="2013-04-28T00:00:00"/>
    <n v="13072"/>
    <d v="2013-04-28T00:00:00"/>
    <s v="Omega"/>
    <x v="2"/>
    <s v="Meier"/>
    <n v="145"/>
    <x v="3"/>
  </r>
  <r>
    <d v="2013-04-28T00:00:00"/>
    <n v="13073"/>
    <d v="2013-04-28T00:00:00"/>
    <s v="Beta"/>
    <x v="6"/>
    <s v="Tijuca"/>
    <n v="400"/>
    <x v="3"/>
  </r>
  <r>
    <d v="2013-04-28T00:00:00"/>
    <n v="13074"/>
    <d v="2013-04-28T00:00:00"/>
    <s v="Delta"/>
    <x v="1"/>
    <s v="Centro"/>
    <n v="270"/>
    <x v="3"/>
  </r>
  <r>
    <d v="2013-04-28T00:00:00"/>
    <n v="13075"/>
    <d v="2013-04-28T00:00:00"/>
    <s v="Delta"/>
    <x v="6"/>
    <s v="Meier"/>
    <n v="105"/>
    <x v="3"/>
  </r>
  <r>
    <d v="2013-04-28T00:00:00"/>
    <n v="13076"/>
    <d v="2013-04-28T00:00:00"/>
    <s v="Alfa"/>
    <x v="0"/>
    <s v="Centro"/>
    <n v="480"/>
    <x v="3"/>
  </r>
  <r>
    <d v="2013-04-28T00:00:00"/>
    <n v="13077"/>
    <d v="2013-04-28T00:00:00"/>
    <s v="Beta"/>
    <x v="4"/>
    <s v="Vila Isabel"/>
    <n v="275"/>
    <x v="3"/>
  </r>
  <r>
    <d v="2013-04-28T00:00:00"/>
    <n v="13078"/>
    <d v="2013-04-28T00:00:00"/>
    <s v="Omega"/>
    <x v="0"/>
    <s v="Grajaú"/>
    <n v="85"/>
    <x v="3"/>
  </r>
  <r>
    <d v="2013-04-28T00:00:00"/>
    <n v="13079"/>
    <d v="2013-04-28T00:00:00"/>
    <s v="Beta"/>
    <x v="1"/>
    <s v="Campo Grande"/>
    <n v="415"/>
    <x v="3"/>
  </r>
  <r>
    <d v="2013-04-28T00:00:00"/>
    <n v="13080"/>
    <d v="2013-04-28T00:00:00"/>
    <s v="Beta"/>
    <x v="4"/>
    <s v="Meier"/>
    <n v="275"/>
    <x v="3"/>
  </r>
  <r>
    <d v="2013-04-28T00:00:00"/>
    <n v="13081"/>
    <d v="2013-04-28T00:00:00"/>
    <s v="Beta"/>
    <x v="0"/>
    <s v="Centro"/>
    <n v="155"/>
    <x v="3"/>
  </r>
  <r>
    <d v="2013-04-28T00:00:00"/>
    <n v="13082"/>
    <d v="2013-04-28T00:00:00"/>
    <s v="Alfa"/>
    <x v="1"/>
    <s v="Meier"/>
    <n v="475"/>
    <x v="3"/>
  </r>
  <r>
    <d v="2013-04-28T00:00:00"/>
    <n v="13083"/>
    <d v="2013-04-28T00:00:00"/>
    <s v="Delta"/>
    <x v="0"/>
    <s v="Meier"/>
    <n v="105"/>
    <x v="3"/>
  </r>
  <r>
    <d v="2013-04-28T00:00:00"/>
    <n v="13084"/>
    <d v="2013-04-28T00:00:00"/>
    <s v="Alfa"/>
    <x v="1"/>
    <s v="Tijuca"/>
    <n v="175"/>
    <x v="3"/>
  </r>
  <r>
    <d v="2013-04-28T00:00:00"/>
    <n v="13085"/>
    <d v="2013-04-28T00:00:00"/>
    <s v="Alfa"/>
    <x v="6"/>
    <s v="Vila Isabel"/>
    <n v="175"/>
    <x v="3"/>
  </r>
  <r>
    <d v="2013-04-29T00:00:00"/>
    <n v="13086"/>
    <d v="2013-04-29T00:00:00"/>
    <s v="Alfa"/>
    <x v="3"/>
    <s v="Meier"/>
    <n v="325"/>
    <x v="3"/>
  </r>
  <r>
    <d v="2013-04-29T00:00:00"/>
    <n v="13087"/>
    <d v="2013-04-29T00:00:00"/>
    <s v="Beta"/>
    <x v="4"/>
    <s v="Tijuca"/>
    <n v="400"/>
    <x v="3"/>
  </r>
  <r>
    <d v="2013-04-29T00:00:00"/>
    <n v="13088"/>
    <d v="2013-04-29T00:00:00"/>
    <s v="Gama"/>
    <x v="1"/>
    <s v="Grajaú"/>
    <n v="550"/>
    <x v="3"/>
  </r>
  <r>
    <d v="2013-04-29T00:00:00"/>
    <n v="13089"/>
    <d v="2013-04-29T00:00:00"/>
    <s v="Omega"/>
    <x v="3"/>
    <s v="Vila Isabel"/>
    <n v="205"/>
    <x v="3"/>
  </r>
  <r>
    <d v="2013-04-29T00:00:00"/>
    <n v="13090"/>
    <d v="2013-04-29T00:00:00"/>
    <s v="Alfa"/>
    <x v="5"/>
    <s v="Leblon"/>
    <n v="175"/>
    <x v="3"/>
  </r>
  <r>
    <d v="2013-04-29T00:00:00"/>
    <n v="13091"/>
    <d v="2013-04-29T00:00:00"/>
    <s v="Delta"/>
    <x v="2"/>
    <s v="Madureira"/>
    <n v="190"/>
    <x v="3"/>
  </r>
  <r>
    <d v="2013-04-29T00:00:00"/>
    <n v="13092"/>
    <d v="2013-04-29T00:00:00"/>
    <s v="Beta"/>
    <x v="6"/>
    <s v="Centro"/>
    <n v="155"/>
    <x v="3"/>
  </r>
  <r>
    <d v="2013-04-29T00:00:00"/>
    <n v="13093"/>
    <d v="2013-04-29T00:00:00"/>
    <s v="Omega"/>
    <x v="2"/>
    <s v="Grajaú"/>
    <n v="145"/>
    <x v="3"/>
  </r>
  <r>
    <d v="2013-04-29T00:00:00"/>
    <n v="13094"/>
    <d v="2013-04-29T00:00:00"/>
    <s v="Delta"/>
    <x v="0"/>
    <s v="Ipanema"/>
    <n v="265"/>
    <x v="3"/>
  </r>
  <r>
    <d v="2013-04-29T00:00:00"/>
    <n v="13095"/>
    <d v="2013-04-29T00:00:00"/>
    <s v="Beta"/>
    <x v="1"/>
    <s v="Madureira"/>
    <n v="280"/>
    <x v="3"/>
  </r>
  <r>
    <d v="2013-04-29T00:00:00"/>
    <n v="13096"/>
    <d v="2013-04-29T00:00:00"/>
    <s v="Alfa"/>
    <x v="2"/>
    <s v="Ipanema"/>
    <n v="475"/>
    <x v="3"/>
  </r>
  <r>
    <d v="2013-04-29T00:00:00"/>
    <n v="13097"/>
    <d v="2013-04-29T00:00:00"/>
    <s v="Delta"/>
    <x v="5"/>
    <s v="Leblon"/>
    <n v="185"/>
    <x v="3"/>
  </r>
  <r>
    <d v="2013-04-29T00:00:00"/>
    <n v="13098"/>
    <d v="2013-04-29T00:00:00"/>
    <s v="Delta"/>
    <x v="2"/>
    <s v="Madureira"/>
    <n v="270"/>
    <x v="3"/>
  </r>
  <r>
    <d v="2013-04-29T00:00:00"/>
    <n v="13099"/>
    <d v="2013-04-29T00:00:00"/>
    <s v="Beta"/>
    <x v="0"/>
    <s v="Meier"/>
    <n v="400"/>
    <x v="3"/>
  </r>
  <r>
    <d v="2013-04-29T00:00:00"/>
    <n v="13100"/>
    <d v="2013-04-29T00:00:00"/>
    <s v="Alfa"/>
    <x v="2"/>
    <s v="Campo Grande"/>
    <n v="340"/>
    <x v="3"/>
  </r>
  <r>
    <d v="2013-04-29T00:00:00"/>
    <n v="13101"/>
    <d v="2013-04-29T00:00:00"/>
    <s v="Beta"/>
    <x v="4"/>
    <s v="Copacabana"/>
    <n v="275"/>
    <x v="3"/>
  </r>
  <r>
    <d v="2013-04-29T00:00:00"/>
    <n v="13102"/>
    <d v="2013-04-29T00:00:00"/>
    <s v="Alfa"/>
    <x v="4"/>
    <s v="Meier"/>
    <n v="475"/>
    <x v="3"/>
  </r>
  <r>
    <d v="2013-04-29T00:00:00"/>
    <n v="13103"/>
    <d v="2013-04-29T00:00:00"/>
    <s v="Gama"/>
    <x v="5"/>
    <s v="Centro"/>
    <n v="205"/>
    <x v="3"/>
  </r>
  <r>
    <d v="2013-04-29T00:00:00"/>
    <n v="13104"/>
    <d v="2013-04-29T00:00:00"/>
    <s v="Delta"/>
    <x v="2"/>
    <s v="Campo Grande"/>
    <n v="120"/>
    <x v="3"/>
  </r>
  <r>
    <d v="2013-04-29T00:00:00"/>
    <n v="13105"/>
    <d v="2013-04-29T00:00:00"/>
    <s v="Alfa"/>
    <x v="1"/>
    <s v="Grajaú"/>
    <n v="325"/>
    <x v="3"/>
  </r>
  <r>
    <d v="2013-04-29T00:00:00"/>
    <n v="13106"/>
    <d v="2013-04-29T00:00:00"/>
    <s v="Beta"/>
    <x v="0"/>
    <s v="Centro"/>
    <n v="280"/>
    <x v="3"/>
  </r>
  <r>
    <d v="2013-04-29T00:00:00"/>
    <n v="13107"/>
    <d v="2013-04-29T00:00:00"/>
    <s v="Alfa"/>
    <x v="1"/>
    <s v="Copacabana"/>
    <n v="325"/>
    <x v="3"/>
  </r>
  <r>
    <d v="2013-04-29T00:00:00"/>
    <n v="13108"/>
    <d v="2013-04-29T00:00:00"/>
    <s v="Omega"/>
    <x v="0"/>
    <s v="Copacabana"/>
    <n v="145"/>
    <x v="3"/>
  </r>
  <r>
    <d v="2013-04-29T00:00:00"/>
    <n v="13109"/>
    <d v="2013-04-29T00:00:00"/>
    <s v="Alfa"/>
    <x v="5"/>
    <s v="Grajaú"/>
    <n v="175"/>
    <x v="3"/>
  </r>
  <r>
    <d v="2013-04-29T00:00:00"/>
    <n v="13110"/>
    <d v="2013-04-29T00:00:00"/>
    <s v="Delta"/>
    <x v="6"/>
    <s v="Tijuca"/>
    <n v="265"/>
    <x v="3"/>
  </r>
  <r>
    <d v="2013-04-29T00:00:00"/>
    <n v="13111"/>
    <d v="2013-04-29T00:00:00"/>
    <s v="Alfa"/>
    <x v="2"/>
    <s v="Ipanema"/>
    <n v="175"/>
    <x v="3"/>
  </r>
  <r>
    <d v="2013-04-29T00:00:00"/>
    <n v="13112"/>
    <d v="2013-04-29T00:00:00"/>
    <s v="Delta"/>
    <x v="4"/>
    <s v="Leblon"/>
    <n v="105"/>
    <x v="3"/>
  </r>
  <r>
    <d v="2013-04-29T00:00:00"/>
    <n v="13113"/>
    <d v="2013-04-29T00:00:00"/>
    <s v="Beta"/>
    <x v="1"/>
    <s v="Centro"/>
    <n v="405"/>
    <x v="3"/>
  </r>
  <r>
    <d v="2013-04-29T00:00:00"/>
    <n v="13114"/>
    <d v="2013-04-29T00:00:00"/>
    <s v="Omega"/>
    <x v="5"/>
    <s v="Vila Isabel"/>
    <n v="145"/>
    <x v="3"/>
  </r>
  <r>
    <d v="2013-04-29T00:00:00"/>
    <n v="13115"/>
    <d v="2013-04-29T00:00:00"/>
    <s v="Beta"/>
    <x v="5"/>
    <s v="Copacabana"/>
    <n v="275"/>
    <x v="3"/>
  </r>
  <r>
    <d v="2013-04-29T00:00:00"/>
    <n v="13116"/>
    <d v="2013-04-29T00:00:00"/>
    <s v="Gama"/>
    <x v="4"/>
    <s v="Leblon"/>
    <n v="375"/>
    <x v="3"/>
  </r>
  <r>
    <d v="2013-04-29T00:00:00"/>
    <n v="13117"/>
    <d v="2013-04-29T00:00:00"/>
    <s v="Delta"/>
    <x v="3"/>
    <s v="Tijuca"/>
    <n v="265"/>
    <x v="3"/>
  </r>
  <r>
    <d v="2013-04-29T00:00:00"/>
    <n v="13118"/>
    <d v="2013-04-29T00:00:00"/>
    <s v="Delta"/>
    <x v="5"/>
    <s v="Campo Grande"/>
    <n v="200"/>
    <x v="3"/>
  </r>
  <r>
    <d v="2013-04-29T00:00:00"/>
    <n v="13119"/>
    <d v="2013-04-29T00:00:00"/>
    <s v="Omega"/>
    <x v="4"/>
    <s v="Tijuca"/>
    <n v="145"/>
    <x v="3"/>
  </r>
  <r>
    <d v="2013-04-30T00:00:00"/>
    <n v="13120"/>
    <d v="2013-04-30T00:00:00"/>
    <s v="Delta"/>
    <x v="4"/>
    <s v="Vila Isabel"/>
    <n v="265"/>
    <x v="3"/>
  </r>
  <r>
    <d v="2013-04-30T00:00:00"/>
    <n v="13121"/>
    <d v="2013-04-30T00:00:00"/>
    <s v="Omega"/>
    <x v="5"/>
    <s v="Leblon"/>
    <n v="85"/>
    <x v="3"/>
  </r>
  <r>
    <d v="2013-04-30T00:00:00"/>
    <n v="13122"/>
    <d v="2013-04-30T00:00:00"/>
    <s v="Beta"/>
    <x v="0"/>
    <s v="Madureira"/>
    <n v="280"/>
    <x v="3"/>
  </r>
  <r>
    <d v="2013-04-30T00:00:00"/>
    <n v="13123"/>
    <d v="2013-04-30T00:00:00"/>
    <s v="Gama"/>
    <x v="3"/>
    <s v="Tijuca"/>
    <n v="550"/>
    <x v="3"/>
  </r>
  <r>
    <d v="2013-04-30T00:00:00"/>
    <n v="13124"/>
    <d v="2013-04-30T00:00:00"/>
    <s v="Beta"/>
    <x v="6"/>
    <s v="Ipanema"/>
    <n v="275"/>
    <x v="3"/>
  </r>
  <r>
    <d v="2013-04-30T00:00:00"/>
    <n v="13125"/>
    <d v="2013-04-30T00:00:00"/>
    <s v="Beta"/>
    <x v="3"/>
    <s v="Leblon"/>
    <n v="400"/>
    <x v="3"/>
  </r>
  <r>
    <d v="2013-04-30T00:00:00"/>
    <n v="13126"/>
    <d v="2013-04-30T00:00:00"/>
    <s v="Delta"/>
    <x v="2"/>
    <s v="Copacabana"/>
    <n v="265"/>
    <x v="3"/>
  </r>
  <r>
    <d v="2013-04-30T00:00:00"/>
    <n v="13127"/>
    <d v="2013-04-30T00:00:00"/>
    <s v="Alfa"/>
    <x v="3"/>
    <s v="Ipanema"/>
    <n v="475"/>
    <x v="3"/>
  </r>
  <r>
    <d v="2013-04-30T00:00:00"/>
    <n v="13128"/>
    <d v="2013-04-30T00:00:00"/>
    <s v="Delta"/>
    <x v="3"/>
    <s v="Ipanema"/>
    <n v="265"/>
    <x v="3"/>
  </r>
  <r>
    <d v="2013-04-30T00:00:00"/>
    <n v="13129"/>
    <d v="2013-04-30T00:00:00"/>
    <s v="Delta"/>
    <x v="2"/>
    <s v="Tijuca"/>
    <n v="105"/>
    <x v="3"/>
  </r>
  <r>
    <d v="2013-04-30T00:00:00"/>
    <n v="13130"/>
    <d v="2013-04-30T00:00:00"/>
    <s v="Beta"/>
    <x v="1"/>
    <s v="Centro"/>
    <n v="280"/>
    <x v="3"/>
  </r>
  <r>
    <d v="2013-04-30T00:00:00"/>
    <n v="13131"/>
    <d v="2013-04-30T00:00:00"/>
    <s v="Omega"/>
    <x v="4"/>
    <s v="Madureira"/>
    <n v="150"/>
    <x v="3"/>
  </r>
  <r>
    <d v="2013-04-30T00:00:00"/>
    <n v="13132"/>
    <d v="2013-04-30T00:00:00"/>
    <s v="Omega"/>
    <x v="0"/>
    <s v="Centro"/>
    <n v="150"/>
    <x v="3"/>
  </r>
  <r>
    <d v="2013-04-30T00:00:00"/>
    <n v="13133"/>
    <d v="2013-04-30T00:00:00"/>
    <s v="Beta"/>
    <x v="0"/>
    <s v="Tijuca"/>
    <n v="400"/>
    <x v="3"/>
  </r>
  <r>
    <d v="2013-04-30T00:00:00"/>
    <n v="13134"/>
    <d v="2013-04-30T00:00:00"/>
    <s v="Alfa"/>
    <x v="3"/>
    <s v="Copacabana"/>
    <n v="325"/>
    <x v="3"/>
  </r>
  <r>
    <d v="2013-04-30T00:00:00"/>
    <n v="13135"/>
    <d v="2013-04-30T00:00:00"/>
    <s v="Gama"/>
    <x v="3"/>
    <s v="Ipanema"/>
    <n v="200"/>
    <x v="3"/>
  </r>
  <r>
    <d v="2013-04-30T00:00:00"/>
    <n v="13136"/>
    <d v="2013-04-30T00:00:00"/>
    <s v="Beta"/>
    <x v="4"/>
    <s v="Leblon"/>
    <n v="400"/>
    <x v="3"/>
  </r>
  <r>
    <d v="2013-04-30T00:00:00"/>
    <n v="13137"/>
    <d v="2013-04-30T00:00:00"/>
    <s v="Alfa"/>
    <x v="2"/>
    <s v="Madureira"/>
    <n v="330"/>
    <x v="3"/>
  </r>
  <r>
    <d v="2013-04-30T00:00:00"/>
    <n v="13138"/>
    <d v="2013-04-30T00:00:00"/>
    <s v="Alfa"/>
    <x v="6"/>
    <s v="Madureira"/>
    <n v="180"/>
    <x v="3"/>
  </r>
  <r>
    <d v="2013-04-30T00:00:00"/>
    <n v="13139"/>
    <d v="2013-04-30T00:00:00"/>
    <s v="Gama"/>
    <x v="5"/>
    <s v="Centro"/>
    <n v="380"/>
    <x v="3"/>
  </r>
  <r>
    <d v="2013-04-30T00:00:00"/>
    <n v="13140"/>
    <d v="2013-04-30T00:00:00"/>
    <s v="Delta"/>
    <x v="5"/>
    <s v="Leblon"/>
    <n v="265"/>
    <x v="3"/>
  </r>
  <r>
    <d v="2013-04-30T00:00:00"/>
    <n v="13141"/>
    <d v="2013-04-30T00:00:00"/>
    <s v="Omega"/>
    <x v="6"/>
    <s v="Campo Grande"/>
    <n v="160"/>
    <x v="3"/>
  </r>
  <r>
    <d v="2013-04-30T00:00:00"/>
    <n v="13142"/>
    <d v="2013-04-30T00:00:00"/>
    <s v="Alfa"/>
    <x v="2"/>
    <s v="Centro"/>
    <n v="180"/>
    <x v="3"/>
  </r>
  <r>
    <d v="2013-04-30T00:00:00"/>
    <n v="13143"/>
    <d v="2013-04-30T00:00:00"/>
    <s v="Delta"/>
    <x v="4"/>
    <s v="Tijuca"/>
    <n v="265"/>
    <x v="3"/>
  </r>
  <r>
    <d v="2013-05-01T00:00:00"/>
    <n v="13144"/>
    <d v="2013-05-01T00:00:00"/>
    <s v="Alfa"/>
    <x v="2"/>
    <s v="Ipanema"/>
    <n v="175"/>
    <x v="4"/>
  </r>
  <r>
    <d v="2013-05-01T00:00:00"/>
    <n v="13145"/>
    <d v="2013-05-01T00:00:00"/>
    <s v="Gama"/>
    <x v="1"/>
    <s v="Madureira"/>
    <n v="555"/>
    <x v="4"/>
  </r>
  <r>
    <d v="2013-05-01T00:00:00"/>
    <n v="13146"/>
    <d v="2013-05-01T00:00:00"/>
    <s v="Alfa"/>
    <x v="0"/>
    <s v="Grajaú"/>
    <n v="325"/>
    <x v="4"/>
  </r>
  <r>
    <d v="2013-05-01T00:00:00"/>
    <n v="13147"/>
    <d v="2013-05-01T00:00:00"/>
    <s v="Gama"/>
    <x v="3"/>
    <s v="Madureira"/>
    <n v="205"/>
    <x v="4"/>
  </r>
  <r>
    <d v="2013-05-01T00:00:00"/>
    <n v="13148"/>
    <d v="2013-05-01T00:00:00"/>
    <s v="Beta"/>
    <x v="6"/>
    <s v="Centro"/>
    <n v="405"/>
    <x v="4"/>
  </r>
  <r>
    <d v="2013-05-01T00:00:00"/>
    <n v="13149"/>
    <d v="2013-05-01T00:00:00"/>
    <s v="Beta"/>
    <x v="5"/>
    <s v="Madureira"/>
    <n v="405"/>
    <x v="4"/>
  </r>
  <r>
    <d v="2013-05-01T00:00:00"/>
    <n v="13150"/>
    <d v="2013-05-01T00:00:00"/>
    <s v="Omega"/>
    <x v="0"/>
    <s v="Grajaú"/>
    <n v="205"/>
    <x v="4"/>
  </r>
  <r>
    <d v="2013-05-01T00:00:00"/>
    <n v="13151"/>
    <d v="2013-05-01T00:00:00"/>
    <s v="Omega"/>
    <x v="1"/>
    <s v="Vila Isabel"/>
    <n v="85"/>
    <x v="4"/>
  </r>
  <r>
    <d v="2013-05-01T00:00:00"/>
    <n v="13152"/>
    <d v="2013-05-01T00:00:00"/>
    <s v="Alfa"/>
    <x v="1"/>
    <s v="Ipanema"/>
    <n v="325"/>
    <x v="4"/>
  </r>
  <r>
    <d v="2013-05-01T00:00:00"/>
    <n v="13153"/>
    <d v="2013-05-01T00:00:00"/>
    <s v="Beta"/>
    <x v="6"/>
    <s v="Vila Isabel"/>
    <n v="400"/>
    <x v="4"/>
  </r>
  <r>
    <d v="2013-05-01T00:00:00"/>
    <n v="13154"/>
    <d v="2013-05-01T00:00:00"/>
    <s v="Beta"/>
    <x v="0"/>
    <s v="Meier"/>
    <n v="400"/>
    <x v="4"/>
  </r>
  <r>
    <d v="2013-05-01T00:00:00"/>
    <n v="13155"/>
    <d v="2013-05-01T00:00:00"/>
    <s v="Delta"/>
    <x v="0"/>
    <s v="Leblon"/>
    <n v="185"/>
    <x v="4"/>
  </r>
  <r>
    <d v="2013-05-01T00:00:00"/>
    <n v="13156"/>
    <d v="2013-05-01T00:00:00"/>
    <s v="Delta"/>
    <x v="2"/>
    <s v="Leblon"/>
    <n v="265"/>
    <x v="4"/>
  </r>
  <r>
    <d v="2013-05-01T00:00:00"/>
    <n v="13157"/>
    <d v="2013-05-01T00:00:00"/>
    <s v="Alfa"/>
    <x v="2"/>
    <s v="Ipanema"/>
    <n v="475"/>
    <x v="4"/>
  </r>
  <r>
    <d v="2013-05-01T00:00:00"/>
    <n v="13158"/>
    <d v="2013-05-01T00:00:00"/>
    <s v="Omega"/>
    <x v="3"/>
    <s v="Ipanema"/>
    <n v="145"/>
    <x v="4"/>
  </r>
  <r>
    <d v="2013-05-01T00:00:00"/>
    <n v="13159"/>
    <d v="2013-05-01T00:00:00"/>
    <s v="Beta"/>
    <x v="4"/>
    <s v="Copacabana"/>
    <n v="150"/>
    <x v="4"/>
  </r>
  <r>
    <d v="2013-05-01T00:00:00"/>
    <n v="13160"/>
    <d v="2013-05-01T00:00:00"/>
    <s v="Beta"/>
    <x v="6"/>
    <s v="Ipanema"/>
    <n v="150"/>
    <x v="4"/>
  </r>
  <r>
    <d v="2013-05-01T00:00:00"/>
    <n v="13161"/>
    <d v="2013-05-01T00:00:00"/>
    <s v="Delta"/>
    <x v="2"/>
    <s v="Ipanema"/>
    <n v="185"/>
    <x v="4"/>
  </r>
  <r>
    <d v="2013-05-01T00:00:00"/>
    <n v="13162"/>
    <d v="2013-05-01T00:00:00"/>
    <s v="Gama"/>
    <x v="5"/>
    <s v="Madureira"/>
    <n v="205"/>
    <x v="4"/>
  </r>
  <r>
    <d v="2013-05-01T00:00:00"/>
    <n v="13163"/>
    <d v="2013-05-01T00:00:00"/>
    <s v="Beta"/>
    <x v="1"/>
    <s v="Copacabana"/>
    <n v="400"/>
    <x v="4"/>
  </r>
  <r>
    <d v="2013-05-01T00:00:00"/>
    <n v="13164"/>
    <d v="2013-05-01T00:00:00"/>
    <s v="Gama"/>
    <x v="4"/>
    <s v="Leblon"/>
    <n v="375"/>
    <x v="4"/>
  </r>
  <r>
    <d v="2013-05-01T00:00:00"/>
    <n v="13165"/>
    <d v="2013-05-01T00:00:00"/>
    <s v="Omega"/>
    <x v="3"/>
    <s v="Meier"/>
    <n v="85"/>
    <x v="4"/>
  </r>
  <r>
    <d v="2013-05-01T00:00:00"/>
    <n v="13166"/>
    <d v="2013-05-01T00:00:00"/>
    <s v="Omega"/>
    <x v="6"/>
    <s v="Meier"/>
    <n v="85"/>
    <x v="4"/>
  </r>
  <r>
    <d v="2013-05-01T00:00:00"/>
    <n v="13167"/>
    <d v="2013-05-01T00:00:00"/>
    <s v="Beta"/>
    <x v="2"/>
    <s v="Copacabana"/>
    <n v="275"/>
    <x v="4"/>
  </r>
  <r>
    <d v="2013-05-01T00:00:00"/>
    <n v="13168"/>
    <d v="2013-05-01T00:00:00"/>
    <s v="Omega"/>
    <x v="6"/>
    <s v="Copacabana"/>
    <n v="85"/>
    <x v="4"/>
  </r>
  <r>
    <d v="2013-05-01T00:00:00"/>
    <n v="13169"/>
    <d v="2013-05-01T00:00:00"/>
    <s v="Omega"/>
    <x v="3"/>
    <s v="Vila Isabel"/>
    <n v="205"/>
    <x v="4"/>
  </r>
  <r>
    <d v="2013-05-01T00:00:00"/>
    <n v="13170"/>
    <d v="2013-05-01T00:00:00"/>
    <s v="Gama"/>
    <x v="3"/>
    <s v="Ipanema"/>
    <n v="550"/>
    <x v="4"/>
  </r>
  <r>
    <d v="2013-05-01T00:00:00"/>
    <n v="13171"/>
    <d v="2013-05-01T00:00:00"/>
    <s v="Delta"/>
    <x v="4"/>
    <s v="Tijuca"/>
    <n v="185"/>
    <x v="4"/>
  </r>
  <r>
    <d v="2013-05-01T00:00:00"/>
    <n v="13172"/>
    <d v="2013-05-01T00:00:00"/>
    <s v="Beta"/>
    <x v="1"/>
    <s v="Tijuca"/>
    <n v="150"/>
    <x v="4"/>
  </r>
  <r>
    <d v="2013-05-01T00:00:00"/>
    <n v="13173"/>
    <d v="2013-05-01T00:00:00"/>
    <s v="Alfa"/>
    <x v="1"/>
    <s v="Copacabana"/>
    <n v="175"/>
    <x v="4"/>
  </r>
  <r>
    <d v="2013-05-02T00:00:00"/>
    <n v="13174"/>
    <d v="2013-05-02T00:00:00"/>
    <s v="Alfa"/>
    <x v="1"/>
    <s v="Ipanema"/>
    <n v="325"/>
    <x v="4"/>
  </r>
  <r>
    <d v="2013-05-02T00:00:00"/>
    <n v="13175"/>
    <d v="2013-05-02T00:00:00"/>
    <s v="Delta"/>
    <x v="5"/>
    <s v="Campo Grande"/>
    <n v="120"/>
    <x v="4"/>
  </r>
  <r>
    <d v="2013-05-02T00:00:00"/>
    <n v="13176"/>
    <d v="2013-05-02T00:00:00"/>
    <s v="Gama"/>
    <x v="4"/>
    <s v="Meier"/>
    <n v="375"/>
    <x v="4"/>
  </r>
  <r>
    <d v="2013-05-02T00:00:00"/>
    <n v="13177"/>
    <d v="2013-05-02T00:00:00"/>
    <s v="Gama"/>
    <x v="1"/>
    <s v="Campo Grande"/>
    <n v="215"/>
    <x v="4"/>
  </r>
  <r>
    <d v="2013-05-02T00:00:00"/>
    <n v="13178"/>
    <d v="2013-05-02T00:00:00"/>
    <s v="Beta"/>
    <x v="2"/>
    <s v="Vila Isabel"/>
    <n v="400"/>
    <x v="4"/>
  </r>
  <r>
    <d v="2013-05-02T00:00:00"/>
    <n v="13179"/>
    <d v="2013-05-02T00:00:00"/>
    <s v="Beta"/>
    <x v="4"/>
    <s v="Tijuca"/>
    <n v="400"/>
    <x v="4"/>
  </r>
  <r>
    <d v="2013-05-02T00:00:00"/>
    <n v="13180"/>
    <d v="2013-05-02T00:00:00"/>
    <s v="Gama"/>
    <x v="0"/>
    <s v="Copacabana"/>
    <n v="200"/>
    <x v="4"/>
  </r>
  <r>
    <d v="2013-05-02T00:00:00"/>
    <n v="13181"/>
    <d v="2013-05-02T00:00:00"/>
    <s v="Beta"/>
    <x v="4"/>
    <s v="Grajaú"/>
    <n v="400"/>
    <x v="4"/>
  </r>
  <r>
    <d v="2013-05-02T00:00:00"/>
    <n v="13182"/>
    <d v="2013-05-02T00:00:00"/>
    <s v="Delta"/>
    <x v="4"/>
    <s v="Leblon"/>
    <n v="105"/>
    <x v="4"/>
  </r>
  <r>
    <d v="2013-05-02T00:00:00"/>
    <n v="13183"/>
    <d v="2013-05-02T00:00:00"/>
    <s v="Omega"/>
    <x v="4"/>
    <s v="Centro"/>
    <n v="210"/>
    <x v="4"/>
  </r>
  <r>
    <d v="2013-05-02T00:00:00"/>
    <n v="13184"/>
    <d v="2013-05-02T00:00:00"/>
    <s v="Gama"/>
    <x v="6"/>
    <s v="Ipanema"/>
    <n v="375"/>
    <x v="4"/>
  </r>
  <r>
    <d v="2013-05-02T00:00:00"/>
    <n v="13185"/>
    <d v="2013-05-02T00:00:00"/>
    <s v="Gama"/>
    <x v="4"/>
    <s v="Leblon"/>
    <n v="200"/>
    <x v="4"/>
  </r>
  <r>
    <d v="2013-05-02T00:00:00"/>
    <n v="13186"/>
    <d v="2013-05-02T00:00:00"/>
    <s v="Alfa"/>
    <x v="4"/>
    <s v="Vila Isabel"/>
    <n v="325"/>
    <x v="4"/>
  </r>
  <r>
    <d v="2013-05-02T00:00:00"/>
    <n v="13187"/>
    <d v="2013-05-02T00:00:00"/>
    <s v="Gama"/>
    <x v="2"/>
    <s v="Tijuca"/>
    <n v="550"/>
    <x v="4"/>
  </r>
  <r>
    <d v="2013-05-02T00:00:00"/>
    <n v="13188"/>
    <d v="2013-05-02T00:00:00"/>
    <s v="Omega"/>
    <x v="0"/>
    <s v="Grajaú"/>
    <n v="85"/>
    <x v="4"/>
  </r>
  <r>
    <d v="2013-05-02T00:00:00"/>
    <n v="13189"/>
    <d v="2013-05-02T00:00:00"/>
    <s v="Delta"/>
    <x v="4"/>
    <s v="Grajaú"/>
    <n v="105"/>
    <x v="4"/>
  </r>
  <r>
    <d v="2013-05-02T00:00:00"/>
    <n v="13190"/>
    <d v="2013-05-02T00:00:00"/>
    <s v="Delta"/>
    <x v="3"/>
    <s v="Meier"/>
    <n v="185"/>
    <x v="4"/>
  </r>
  <r>
    <d v="2013-05-02T00:00:00"/>
    <n v="13191"/>
    <d v="2013-05-02T00:00:00"/>
    <s v="Alfa"/>
    <x v="6"/>
    <s v="Centro"/>
    <n v="480"/>
    <x v="4"/>
  </r>
  <r>
    <d v="2013-05-02T00:00:00"/>
    <n v="13192"/>
    <d v="2013-05-02T00:00:00"/>
    <s v="Delta"/>
    <x v="0"/>
    <s v="Copacabana"/>
    <n v="185"/>
    <x v="4"/>
  </r>
  <r>
    <d v="2013-05-02T00:00:00"/>
    <n v="13193"/>
    <d v="2013-05-02T00:00:00"/>
    <s v="Omega"/>
    <x v="3"/>
    <s v="Vila Isabel"/>
    <n v="205"/>
    <x v="4"/>
  </r>
  <r>
    <d v="2013-05-02T00:00:00"/>
    <n v="13194"/>
    <d v="2013-05-02T00:00:00"/>
    <s v="Delta"/>
    <x v="5"/>
    <s v="Campo Grande"/>
    <n v="280"/>
    <x v="4"/>
  </r>
  <r>
    <d v="2013-05-02T00:00:00"/>
    <n v="13195"/>
    <d v="2013-05-02T00:00:00"/>
    <s v="Gama"/>
    <x v="0"/>
    <s v="Vila Isabel"/>
    <n v="375"/>
    <x v="4"/>
  </r>
  <r>
    <d v="2013-05-02T00:00:00"/>
    <n v="13196"/>
    <d v="2013-05-02T00:00:00"/>
    <s v="Beta"/>
    <x v="0"/>
    <s v="Grajaú"/>
    <n v="400"/>
    <x v="4"/>
  </r>
  <r>
    <d v="2013-05-03T00:00:00"/>
    <n v="13197"/>
    <d v="2013-05-10T00:00:00"/>
    <s v="Delta"/>
    <x v="3"/>
    <s v="Tijuca"/>
    <n v="185"/>
    <x v="4"/>
  </r>
  <r>
    <d v="2013-05-03T00:00:00"/>
    <n v="13198"/>
    <d v="2013-05-10T00:00:00"/>
    <s v="Gama"/>
    <x v="5"/>
    <s v="Meier"/>
    <n v="550"/>
    <x v="4"/>
  </r>
  <r>
    <d v="2013-05-03T00:00:00"/>
    <n v="13199"/>
    <d v="2013-05-10T00:00:00"/>
    <s v="Beta"/>
    <x v="1"/>
    <s v="Leblon"/>
    <n v="400"/>
    <x v="4"/>
  </r>
  <r>
    <d v="2013-05-03T00:00:00"/>
    <n v="13200"/>
    <d v="2013-05-10T00:00:00"/>
    <s v="Delta"/>
    <x v="1"/>
    <s v="Ipanema"/>
    <n v="265"/>
    <x v="4"/>
  </r>
  <r>
    <d v="2013-05-03T00:00:00"/>
    <n v="13201"/>
    <d v="2013-05-10T00:00:00"/>
    <s v="Omega"/>
    <x v="5"/>
    <s v="Copacabana"/>
    <n v="145"/>
    <x v="4"/>
  </r>
  <r>
    <d v="2013-05-03T00:00:00"/>
    <n v="13202"/>
    <d v="2013-05-10T00:00:00"/>
    <s v="Alfa"/>
    <x v="2"/>
    <s v="Copacabana"/>
    <n v="325"/>
    <x v="4"/>
  </r>
  <r>
    <d v="2013-05-03T00:00:00"/>
    <n v="13203"/>
    <d v="2013-05-10T00:00:00"/>
    <s v="Delta"/>
    <x v="1"/>
    <s v="Leblon"/>
    <n v="265"/>
    <x v="4"/>
  </r>
  <r>
    <d v="2013-05-03T00:00:00"/>
    <n v="13204"/>
    <d v="2013-05-10T00:00:00"/>
    <s v="Gama"/>
    <x v="2"/>
    <s v="Copacabana"/>
    <n v="375"/>
    <x v="4"/>
  </r>
  <r>
    <d v="2013-05-03T00:00:00"/>
    <n v="13205"/>
    <d v="2013-05-10T00:00:00"/>
    <s v="Delta"/>
    <x v="3"/>
    <s v="Grajaú"/>
    <n v="265"/>
    <x v="4"/>
  </r>
  <r>
    <d v="2013-05-03T00:00:00"/>
    <n v="13206"/>
    <d v="2013-05-10T00:00:00"/>
    <s v="Gama"/>
    <x v="6"/>
    <s v="Grajaú"/>
    <n v="200"/>
    <x v="4"/>
  </r>
  <r>
    <d v="2013-05-03T00:00:00"/>
    <n v="13207"/>
    <d v="2013-05-10T00:00:00"/>
    <s v="Alfa"/>
    <x v="4"/>
    <s v="Copacabana"/>
    <n v="475"/>
    <x v="4"/>
  </r>
  <r>
    <d v="2013-05-03T00:00:00"/>
    <n v="13208"/>
    <d v="2013-05-10T00:00:00"/>
    <s v="Beta"/>
    <x v="3"/>
    <s v="Grajaú"/>
    <n v="150"/>
    <x v="4"/>
  </r>
  <r>
    <d v="2013-05-03T00:00:00"/>
    <n v="13209"/>
    <d v="2013-05-10T00:00:00"/>
    <s v="Beta"/>
    <x v="0"/>
    <s v="Ipanema"/>
    <n v="275"/>
    <x v="4"/>
  </r>
  <r>
    <d v="2013-05-03T00:00:00"/>
    <n v="13210"/>
    <d v="2013-05-10T00:00:00"/>
    <s v="Omega"/>
    <x v="2"/>
    <s v="Centro"/>
    <n v="150"/>
    <x v="4"/>
  </r>
  <r>
    <d v="2013-05-03T00:00:00"/>
    <n v="13211"/>
    <d v="2013-05-10T00:00:00"/>
    <s v="Gama"/>
    <x v="0"/>
    <s v="Tijuca"/>
    <n v="200"/>
    <x v="4"/>
  </r>
  <r>
    <d v="2013-05-03T00:00:00"/>
    <n v="13212"/>
    <d v="2013-05-10T00:00:00"/>
    <s v="Gama"/>
    <x v="5"/>
    <s v="Copacabana"/>
    <n v="200"/>
    <x v="4"/>
  </r>
  <r>
    <d v="2013-05-03T00:00:00"/>
    <n v="13213"/>
    <d v="2013-05-10T00:00:00"/>
    <s v="Alfa"/>
    <x v="6"/>
    <s v="Ipanema"/>
    <n v="175"/>
    <x v="4"/>
  </r>
  <r>
    <d v="2013-05-03T00:00:00"/>
    <n v="13214"/>
    <d v="2013-05-10T00:00:00"/>
    <s v="Delta"/>
    <x v="6"/>
    <s v="Copacabana"/>
    <n v="265"/>
    <x v="4"/>
  </r>
  <r>
    <d v="2013-05-04T00:00:00"/>
    <n v="13215"/>
    <d v="2013-05-05T00:00:00"/>
    <s v="Alfa"/>
    <x v="0"/>
    <s v="Grajaú"/>
    <n v="475"/>
    <x v="4"/>
  </r>
  <r>
    <d v="2013-05-04T00:00:00"/>
    <n v="13216"/>
    <d v="2013-05-05T00:00:00"/>
    <s v="Delta"/>
    <x v="4"/>
    <s v="Tijuca"/>
    <n v="185"/>
    <x v="4"/>
  </r>
  <r>
    <d v="2013-05-04T00:00:00"/>
    <n v="13217"/>
    <d v="2013-05-05T00:00:00"/>
    <s v="Gama"/>
    <x v="6"/>
    <s v="Meier"/>
    <n v="550"/>
    <x v="4"/>
  </r>
  <r>
    <d v="2013-05-04T00:00:00"/>
    <n v="13218"/>
    <d v="2013-05-05T00:00:00"/>
    <s v="Beta"/>
    <x v="1"/>
    <s v="Tijuca"/>
    <n v="275"/>
    <x v="4"/>
  </r>
  <r>
    <d v="2013-05-04T00:00:00"/>
    <n v="13219"/>
    <d v="2013-05-05T00:00:00"/>
    <s v="Delta"/>
    <x v="6"/>
    <s v="Tijuca"/>
    <n v="265"/>
    <x v="4"/>
  </r>
  <r>
    <d v="2013-05-04T00:00:00"/>
    <n v="13220"/>
    <d v="2013-05-05T00:00:00"/>
    <s v="Gama"/>
    <x v="5"/>
    <s v="Madureira"/>
    <n v="205"/>
    <x v="4"/>
  </r>
  <r>
    <d v="2013-05-04T00:00:00"/>
    <n v="13221"/>
    <d v="2013-05-05T00:00:00"/>
    <s v="Beta"/>
    <x v="3"/>
    <s v="Leblon"/>
    <n v="275"/>
    <x v="4"/>
  </r>
  <r>
    <d v="2013-05-04T00:00:00"/>
    <n v="13222"/>
    <d v="2013-05-05T00:00:00"/>
    <s v="Delta"/>
    <x v="6"/>
    <s v="Ipanema"/>
    <n v="185"/>
    <x v="4"/>
  </r>
  <r>
    <d v="2013-05-04T00:00:00"/>
    <n v="13223"/>
    <d v="2013-05-05T00:00:00"/>
    <s v="Gama"/>
    <x v="5"/>
    <s v="Ipanema"/>
    <n v="200"/>
    <x v="4"/>
  </r>
  <r>
    <d v="2013-05-04T00:00:00"/>
    <n v="13224"/>
    <d v="2013-05-05T00:00:00"/>
    <s v="Alfa"/>
    <x v="5"/>
    <s v="Tijuca"/>
    <n v="325"/>
    <x v="4"/>
  </r>
  <r>
    <d v="2013-05-04T00:00:00"/>
    <n v="13225"/>
    <d v="2013-05-05T00:00:00"/>
    <s v="Alfa"/>
    <x v="4"/>
    <s v="Grajaú"/>
    <n v="175"/>
    <x v="4"/>
  </r>
  <r>
    <d v="2013-05-04T00:00:00"/>
    <n v="13226"/>
    <d v="2013-05-05T00:00:00"/>
    <s v="Alfa"/>
    <x v="4"/>
    <s v="Tijuca"/>
    <n v="475"/>
    <x v="4"/>
  </r>
  <r>
    <d v="2013-05-04T00:00:00"/>
    <n v="13227"/>
    <d v="2013-05-05T00:00:00"/>
    <s v="Gama"/>
    <x v="0"/>
    <s v="Copacabana"/>
    <n v="550"/>
    <x v="4"/>
  </r>
  <r>
    <d v="2013-05-04T00:00:00"/>
    <n v="13228"/>
    <d v="2013-05-05T00:00:00"/>
    <s v="Omega"/>
    <x v="1"/>
    <s v="Ipanema"/>
    <n v="85"/>
    <x v="4"/>
  </r>
  <r>
    <d v="2013-05-04T00:00:00"/>
    <n v="13229"/>
    <d v="2013-05-05T00:00:00"/>
    <s v="Alfa"/>
    <x v="4"/>
    <s v="Centro"/>
    <n v="180"/>
    <x v="4"/>
  </r>
  <r>
    <d v="2013-05-04T00:00:00"/>
    <n v="13230"/>
    <d v="2013-05-05T00:00:00"/>
    <s v="Gama"/>
    <x v="5"/>
    <s v="Ipanema"/>
    <n v="375"/>
    <x v="4"/>
  </r>
  <r>
    <d v="2013-05-04T00:00:00"/>
    <n v="13231"/>
    <d v="2013-05-05T00:00:00"/>
    <s v="Beta"/>
    <x v="3"/>
    <s v="Tijuca"/>
    <n v="275"/>
    <x v="4"/>
  </r>
  <r>
    <d v="2013-05-04T00:00:00"/>
    <n v="13232"/>
    <d v="2013-05-05T00:00:00"/>
    <s v="Beta"/>
    <x v="2"/>
    <s v="Centro"/>
    <n v="405"/>
    <x v="4"/>
  </r>
  <r>
    <d v="2013-05-04T00:00:00"/>
    <n v="13233"/>
    <d v="2013-05-05T00:00:00"/>
    <s v="Alfa"/>
    <x v="2"/>
    <s v="Leblon"/>
    <n v="325"/>
    <x v="4"/>
  </r>
  <r>
    <d v="2013-05-04T00:00:00"/>
    <n v="13234"/>
    <d v="2013-05-05T00:00:00"/>
    <s v="Beta"/>
    <x v="2"/>
    <s v="Leblon"/>
    <n v="275"/>
    <x v="4"/>
  </r>
  <r>
    <d v="2013-05-04T00:00:00"/>
    <n v="13235"/>
    <d v="2013-05-05T00:00:00"/>
    <s v="Alfa"/>
    <x v="0"/>
    <s v="Leblon"/>
    <n v="475"/>
    <x v="4"/>
  </r>
  <r>
    <d v="2013-05-04T00:00:00"/>
    <n v="13236"/>
    <d v="2013-05-05T00:00:00"/>
    <s v="Omega"/>
    <x v="6"/>
    <s v="Vila Isabel"/>
    <n v="205"/>
    <x v="4"/>
  </r>
  <r>
    <d v="2013-05-04T00:00:00"/>
    <n v="13237"/>
    <d v="2013-05-05T00:00:00"/>
    <s v="Beta"/>
    <x v="5"/>
    <s v="Meier"/>
    <n v="150"/>
    <x v="4"/>
  </r>
  <r>
    <d v="2013-05-04T00:00:00"/>
    <n v="13238"/>
    <d v="2013-05-05T00:00:00"/>
    <s v="Alfa"/>
    <x v="2"/>
    <s v="Centro"/>
    <n v="480"/>
    <x v="4"/>
  </r>
  <r>
    <d v="2013-05-05T00:00:00"/>
    <n v="13239"/>
    <d v="2013-05-05T00:00:00"/>
    <s v="Alfa"/>
    <x v="6"/>
    <s v="Copacabana"/>
    <n v="175"/>
    <x v="4"/>
  </r>
  <r>
    <d v="2013-05-05T00:00:00"/>
    <n v="13240"/>
    <d v="2013-05-05T00:00:00"/>
    <s v="Alfa"/>
    <x v="0"/>
    <s v="Tijuca"/>
    <n v="475"/>
    <x v="4"/>
  </r>
  <r>
    <d v="2013-05-05T00:00:00"/>
    <n v="13241"/>
    <d v="2013-05-05T00:00:00"/>
    <s v="Gama"/>
    <x v="4"/>
    <s v="Campo Grande"/>
    <n v="565"/>
    <x v="4"/>
  </r>
  <r>
    <d v="2013-05-05T00:00:00"/>
    <n v="13242"/>
    <d v="2013-05-05T00:00:00"/>
    <s v="Alfa"/>
    <x v="1"/>
    <s v="Leblon"/>
    <n v="325"/>
    <x v="4"/>
  </r>
  <r>
    <d v="2013-05-05T00:00:00"/>
    <n v="13243"/>
    <d v="2013-05-05T00:00:00"/>
    <s v="Beta"/>
    <x v="2"/>
    <s v="Copacabana"/>
    <n v="150"/>
    <x v="4"/>
  </r>
  <r>
    <d v="2013-05-05T00:00:00"/>
    <n v="13244"/>
    <d v="2013-05-05T00:00:00"/>
    <s v="Delta"/>
    <x v="4"/>
    <s v="Campo Grande"/>
    <n v="120"/>
    <x v="4"/>
  </r>
  <r>
    <d v="2013-05-05T00:00:00"/>
    <n v="13245"/>
    <d v="2013-05-05T00:00:00"/>
    <s v="Delta"/>
    <x v="4"/>
    <s v="Meier"/>
    <n v="185"/>
    <x v="4"/>
  </r>
  <r>
    <d v="2013-05-05T00:00:00"/>
    <n v="13246"/>
    <d v="2013-05-05T00:00:00"/>
    <s v="Gama"/>
    <x v="3"/>
    <s v="Campo Grande"/>
    <n v="565"/>
    <x v="4"/>
  </r>
  <r>
    <d v="2013-05-05T00:00:00"/>
    <n v="13247"/>
    <d v="2013-05-05T00:00:00"/>
    <s v="Beta"/>
    <x v="6"/>
    <s v="Grajaú"/>
    <n v="400"/>
    <x v="4"/>
  </r>
  <r>
    <d v="2013-05-05T00:00:00"/>
    <n v="13248"/>
    <d v="2013-05-05T00:00:00"/>
    <s v="Gama"/>
    <x v="2"/>
    <s v="Centro"/>
    <n v="205"/>
    <x v="4"/>
  </r>
  <r>
    <d v="2013-05-05T00:00:00"/>
    <n v="13249"/>
    <d v="2013-05-05T00:00:00"/>
    <s v="Alfa"/>
    <x v="5"/>
    <s v="Tijuca"/>
    <n v="175"/>
    <x v="4"/>
  </r>
  <r>
    <d v="2013-05-05T00:00:00"/>
    <n v="13250"/>
    <d v="2013-05-05T00:00:00"/>
    <s v="Gama"/>
    <x v="0"/>
    <s v="Centro"/>
    <n v="205"/>
    <x v="4"/>
  </r>
  <r>
    <d v="2013-05-05T00:00:00"/>
    <n v="13251"/>
    <d v="2013-05-05T00:00:00"/>
    <s v="Beta"/>
    <x v="0"/>
    <s v="Leblon"/>
    <n v="275"/>
    <x v="4"/>
  </r>
  <r>
    <d v="2013-05-05T00:00:00"/>
    <n v="13252"/>
    <d v="2013-05-05T00:00:00"/>
    <s v="Alfa"/>
    <x v="5"/>
    <s v="Vila Isabel"/>
    <n v="475"/>
    <x v="4"/>
  </r>
  <r>
    <d v="2013-05-05T00:00:00"/>
    <n v="13253"/>
    <d v="2013-05-05T00:00:00"/>
    <s v="Beta"/>
    <x v="4"/>
    <s v="Vila Isabel"/>
    <n v="275"/>
    <x v="4"/>
  </r>
  <r>
    <d v="2013-05-05T00:00:00"/>
    <n v="13254"/>
    <d v="2013-05-05T00:00:00"/>
    <s v="Beta"/>
    <x v="2"/>
    <s v="Vila Isabel"/>
    <n v="150"/>
    <x v="4"/>
  </r>
  <r>
    <d v="2013-05-05T00:00:00"/>
    <n v="13255"/>
    <d v="2013-05-05T00:00:00"/>
    <s v="Alfa"/>
    <x v="5"/>
    <s v="Campo Grande"/>
    <n v="340"/>
    <x v="4"/>
  </r>
  <r>
    <d v="2013-05-05T00:00:00"/>
    <n v="13256"/>
    <d v="2013-05-05T00:00:00"/>
    <s v="Gama"/>
    <x v="2"/>
    <s v="Leblon"/>
    <n v="200"/>
    <x v="4"/>
  </r>
  <r>
    <d v="2013-05-05T00:00:00"/>
    <n v="13257"/>
    <d v="2013-05-05T00:00:00"/>
    <s v="Delta"/>
    <x v="5"/>
    <s v="Centro"/>
    <n v="270"/>
    <x v="4"/>
  </r>
  <r>
    <d v="2013-05-05T00:00:00"/>
    <n v="13258"/>
    <d v="2013-05-05T00:00:00"/>
    <s v="Beta"/>
    <x v="2"/>
    <s v="Leblon"/>
    <n v="400"/>
    <x v="4"/>
  </r>
  <r>
    <d v="2013-05-05T00:00:00"/>
    <n v="13259"/>
    <d v="2013-05-05T00:00:00"/>
    <s v="Alfa"/>
    <x v="3"/>
    <s v="Vila Isabel"/>
    <n v="475"/>
    <x v="4"/>
  </r>
  <r>
    <d v="2013-05-05T00:00:00"/>
    <n v="13260"/>
    <d v="2013-05-05T00:00:00"/>
    <s v="Delta"/>
    <x v="6"/>
    <s v="Leblon"/>
    <n v="185"/>
    <x v="4"/>
  </r>
  <r>
    <d v="2013-05-05T00:00:00"/>
    <n v="13261"/>
    <d v="2013-05-05T00:00:00"/>
    <s v="Gama"/>
    <x v="0"/>
    <s v="Tijuca"/>
    <n v="200"/>
    <x v="4"/>
  </r>
  <r>
    <d v="2013-05-05T00:00:00"/>
    <n v="13262"/>
    <d v="2013-05-05T00:00:00"/>
    <s v="Delta"/>
    <x v="6"/>
    <s v="Grajaú"/>
    <n v="105"/>
    <x v="4"/>
  </r>
  <r>
    <d v="2013-05-05T00:00:00"/>
    <n v="13263"/>
    <d v="2013-05-05T00:00:00"/>
    <s v="Gama"/>
    <x v="2"/>
    <s v="Copacabana"/>
    <n v="200"/>
    <x v="4"/>
  </r>
  <r>
    <d v="2013-05-05T00:00:00"/>
    <n v="13264"/>
    <d v="2013-05-05T00:00:00"/>
    <s v="Omega"/>
    <x v="3"/>
    <s v="Vila Isabel"/>
    <n v="145"/>
    <x v="4"/>
  </r>
  <r>
    <d v="2013-05-06T00:00:00"/>
    <n v="13265"/>
    <d v="2013-05-06T00:00:00"/>
    <s v="Alfa"/>
    <x v="0"/>
    <s v="Tijuca"/>
    <n v="325"/>
    <x v="4"/>
  </r>
  <r>
    <d v="2013-05-06T00:00:00"/>
    <n v="13266"/>
    <d v="2013-05-06T00:00:00"/>
    <s v="Beta"/>
    <x v="0"/>
    <s v="Vila Isabel"/>
    <n v="400"/>
    <x v="4"/>
  </r>
  <r>
    <d v="2013-05-06T00:00:00"/>
    <n v="13267"/>
    <d v="2013-05-06T00:00:00"/>
    <s v="Delta"/>
    <x v="5"/>
    <s v="Ipanema"/>
    <n v="105"/>
    <x v="4"/>
  </r>
  <r>
    <d v="2013-05-06T00:00:00"/>
    <n v="13268"/>
    <d v="2013-05-06T00:00:00"/>
    <s v="Gama"/>
    <x v="4"/>
    <s v="Ipanema"/>
    <n v="375"/>
    <x v="4"/>
  </r>
  <r>
    <d v="2013-05-06T00:00:00"/>
    <n v="13269"/>
    <d v="2013-05-06T00:00:00"/>
    <s v="Omega"/>
    <x v="6"/>
    <s v="Grajaú"/>
    <n v="205"/>
    <x v="4"/>
  </r>
  <r>
    <d v="2013-05-06T00:00:00"/>
    <n v="13270"/>
    <d v="2013-05-06T00:00:00"/>
    <s v="Gama"/>
    <x v="0"/>
    <s v="Leblon"/>
    <n v="200"/>
    <x v="4"/>
  </r>
  <r>
    <d v="2013-05-06T00:00:00"/>
    <n v="13271"/>
    <d v="2013-05-06T00:00:00"/>
    <s v="Alfa"/>
    <x v="1"/>
    <s v="Campo Grande"/>
    <n v="340"/>
    <x v="4"/>
  </r>
  <r>
    <d v="2013-05-06T00:00:00"/>
    <n v="13272"/>
    <d v="2013-05-06T00:00:00"/>
    <s v="Omega"/>
    <x v="4"/>
    <s v="Madureira"/>
    <n v="210"/>
    <x v="4"/>
  </r>
  <r>
    <d v="2013-05-06T00:00:00"/>
    <n v="13273"/>
    <d v="2013-05-06T00:00:00"/>
    <s v="Beta"/>
    <x v="5"/>
    <s v="Centro"/>
    <n v="155"/>
    <x v="4"/>
  </r>
  <r>
    <d v="2013-05-06T00:00:00"/>
    <n v="13274"/>
    <d v="2013-05-06T00:00:00"/>
    <s v="Beta"/>
    <x v="4"/>
    <s v="Madureira"/>
    <n v="405"/>
    <x v="4"/>
  </r>
  <r>
    <d v="2013-05-06T00:00:00"/>
    <n v="13275"/>
    <d v="2013-05-06T00:00:00"/>
    <s v="Gama"/>
    <x v="2"/>
    <s v="Ipanema"/>
    <n v="550"/>
    <x v="4"/>
  </r>
  <r>
    <d v="2013-05-06T00:00:00"/>
    <n v="13276"/>
    <d v="2013-05-06T00:00:00"/>
    <s v="Beta"/>
    <x v="4"/>
    <s v="Tijuca"/>
    <n v="275"/>
    <x v="4"/>
  </r>
  <r>
    <d v="2013-05-06T00:00:00"/>
    <n v="13277"/>
    <d v="2013-05-06T00:00:00"/>
    <s v="Alfa"/>
    <x v="6"/>
    <s v="Campo Grande"/>
    <n v="190"/>
    <x v="4"/>
  </r>
  <r>
    <d v="2013-05-06T00:00:00"/>
    <n v="13278"/>
    <d v="2013-05-06T00:00:00"/>
    <s v="Gama"/>
    <x v="4"/>
    <s v="Copacabana"/>
    <n v="550"/>
    <x v="4"/>
  </r>
  <r>
    <d v="2013-05-06T00:00:00"/>
    <n v="13279"/>
    <d v="2013-05-06T00:00:00"/>
    <s v="Omega"/>
    <x v="6"/>
    <s v="Grajaú"/>
    <n v="205"/>
    <x v="4"/>
  </r>
  <r>
    <d v="2013-05-06T00:00:00"/>
    <n v="13280"/>
    <d v="2013-05-06T00:00:00"/>
    <s v="Alfa"/>
    <x v="5"/>
    <s v="Madureira"/>
    <n v="480"/>
    <x v="4"/>
  </r>
  <r>
    <d v="2013-05-06T00:00:00"/>
    <n v="13281"/>
    <d v="2013-05-06T00:00:00"/>
    <s v="Omega"/>
    <x v="5"/>
    <s v="Centro"/>
    <n v="150"/>
    <x v="4"/>
  </r>
  <r>
    <d v="2013-05-06T00:00:00"/>
    <n v="13282"/>
    <d v="2013-05-06T00:00:00"/>
    <s v="Alfa"/>
    <x v="2"/>
    <s v="Grajaú"/>
    <n v="175"/>
    <x v="4"/>
  </r>
  <r>
    <d v="2013-05-06T00:00:00"/>
    <n v="13283"/>
    <d v="2013-05-06T00:00:00"/>
    <s v="Gama"/>
    <x v="1"/>
    <s v="Copacabana"/>
    <n v="200"/>
    <x v="4"/>
  </r>
  <r>
    <d v="2013-05-06T00:00:00"/>
    <n v="13284"/>
    <d v="2013-05-06T00:00:00"/>
    <s v="Delta"/>
    <x v="2"/>
    <s v="Tijuca"/>
    <n v="185"/>
    <x v="4"/>
  </r>
  <r>
    <d v="2013-05-06T00:00:00"/>
    <n v="13285"/>
    <d v="2013-05-06T00:00:00"/>
    <s v="Delta"/>
    <x v="3"/>
    <s v="Leblon"/>
    <n v="185"/>
    <x v="4"/>
  </r>
  <r>
    <d v="2013-05-06T00:00:00"/>
    <n v="13286"/>
    <d v="2013-05-06T00:00:00"/>
    <s v="Beta"/>
    <x v="5"/>
    <s v="Grajaú"/>
    <n v="400"/>
    <x v="4"/>
  </r>
  <r>
    <d v="2013-05-06T00:00:00"/>
    <n v="13287"/>
    <d v="2013-05-06T00:00:00"/>
    <s v="Gama"/>
    <x v="0"/>
    <s v="Campo Grande"/>
    <n v="215"/>
    <x v="4"/>
  </r>
  <r>
    <d v="2013-05-06T00:00:00"/>
    <n v="13288"/>
    <d v="2013-05-06T00:00:00"/>
    <s v="Beta"/>
    <x v="6"/>
    <s v="Grajaú"/>
    <n v="400"/>
    <x v="4"/>
  </r>
  <r>
    <d v="2013-05-06T00:00:00"/>
    <n v="13289"/>
    <d v="2013-05-06T00:00:00"/>
    <s v="Alfa"/>
    <x v="1"/>
    <s v="Tijuca"/>
    <n v="175"/>
    <x v="4"/>
  </r>
  <r>
    <d v="2013-05-06T00:00:00"/>
    <n v="13290"/>
    <d v="2013-05-06T00:00:00"/>
    <s v="Beta"/>
    <x v="0"/>
    <s v="Tijuca"/>
    <n v="275"/>
    <x v="4"/>
  </r>
  <r>
    <d v="2013-05-06T00:00:00"/>
    <n v="13291"/>
    <d v="2013-05-06T00:00:00"/>
    <s v="Delta"/>
    <x v="4"/>
    <s v="Madureira"/>
    <n v="190"/>
    <x v="4"/>
  </r>
  <r>
    <d v="2013-05-06T00:00:00"/>
    <n v="13292"/>
    <d v="2013-05-06T00:00:00"/>
    <s v="Gama"/>
    <x v="3"/>
    <s v="Leblon"/>
    <n v="200"/>
    <x v="4"/>
  </r>
  <r>
    <d v="2013-05-06T00:00:00"/>
    <n v="13293"/>
    <d v="2013-05-06T00:00:00"/>
    <s v="Alfa"/>
    <x v="4"/>
    <s v="Grajaú"/>
    <n v="175"/>
    <x v="4"/>
  </r>
  <r>
    <d v="2013-05-06T00:00:00"/>
    <n v="13294"/>
    <d v="2013-05-06T00:00:00"/>
    <s v="Omega"/>
    <x v="5"/>
    <s v="Tijuca"/>
    <n v="145"/>
    <x v="4"/>
  </r>
  <r>
    <d v="2013-05-07T00:00:00"/>
    <n v="13295"/>
    <d v="2013-05-07T00:00:00"/>
    <s v="Delta"/>
    <x v="1"/>
    <s v="Tijuca"/>
    <n v="265"/>
    <x v="4"/>
  </r>
  <r>
    <d v="2013-05-07T00:00:00"/>
    <n v="13296"/>
    <d v="2013-05-07T00:00:00"/>
    <s v="Alfa"/>
    <x v="1"/>
    <s v="Grajaú"/>
    <n v="175"/>
    <x v="4"/>
  </r>
  <r>
    <d v="2013-05-07T00:00:00"/>
    <n v="13297"/>
    <d v="2013-05-07T00:00:00"/>
    <s v="Beta"/>
    <x v="0"/>
    <s v="Campo Grande"/>
    <n v="415"/>
    <x v="4"/>
  </r>
  <r>
    <d v="2013-05-07T00:00:00"/>
    <n v="13298"/>
    <d v="2013-05-07T00:00:00"/>
    <s v="Alfa"/>
    <x v="5"/>
    <s v="Campo Grande"/>
    <n v="190"/>
    <x v="4"/>
  </r>
  <r>
    <d v="2013-05-07T00:00:00"/>
    <n v="13299"/>
    <d v="2013-05-07T00:00:00"/>
    <s v="Gama"/>
    <x v="3"/>
    <s v="Centro"/>
    <n v="205"/>
    <x v="4"/>
  </r>
  <r>
    <d v="2013-05-07T00:00:00"/>
    <n v="13300"/>
    <d v="2013-05-07T00:00:00"/>
    <s v="Beta"/>
    <x v="2"/>
    <s v="Meier"/>
    <n v="275"/>
    <x v="4"/>
  </r>
  <r>
    <d v="2013-05-07T00:00:00"/>
    <n v="13301"/>
    <d v="2013-05-07T00:00:00"/>
    <s v="Delta"/>
    <x v="4"/>
    <s v="Campo Grande"/>
    <n v="200"/>
    <x v="4"/>
  </r>
  <r>
    <d v="2013-05-07T00:00:00"/>
    <n v="13302"/>
    <d v="2013-05-07T00:00:00"/>
    <s v="Omega"/>
    <x v="0"/>
    <s v="Copacabana"/>
    <n v="85"/>
    <x v="4"/>
  </r>
  <r>
    <d v="2013-05-07T00:00:00"/>
    <n v="13303"/>
    <d v="2013-05-07T00:00:00"/>
    <s v="Alfa"/>
    <x v="5"/>
    <s v="Centro"/>
    <n v="480"/>
    <x v="4"/>
  </r>
  <r>
    <d v="2013-05-07T00:00:00"/>
    <n v="13304"/>
    <d v="2013-05-07T00:00:00"/>
    <s v="Beta"/>
    <x v="2"/>
    <s v="Ipanema"/>
    <n v="400"/>
    <x v="4"/>
  </r>
  <r>
    <d v="2013-05-07T00:00:00"/>
    <n v="13305"/>
    <d v="2013-05-07T00:00:00"/>
    <s v="Alfa"/>
    <x v="5"/>
    <s v="Vila Isabel"/>
    <n v="175"/>
    <x v="4"/>
  </r>
  <r>
    <d v="2013-05-07T00:00:00"/>
    <n v="13306"/>
    <d v="2013-05-07T00:00:00"/>
    <s v="Delta"/>
    <x v="1"/>
    <s v="Copacabana"/>
    <n v="105"/>
    <x v="4"/>
  </r>
  <r>
    <d v="2013-05-07T00:00:00"/>
    <n v="13307"/>
    <d v="2013-05-07T00:00:00"/>
    <s v="Alfa"/>
    <x v="1"/>
    <s v="Grajaú"/>
    <n v="175"/>
    <x v="4"/>
  </r>
  <r>
    <d v="2013-05-07T00:00:00"/>
    <n v="13308"/>
    <d v="2013-05-07T00:00:00"/>
    <s v="Delta"/>
    <x v="2"/>
    <s v="Centro"/>
    <n v="110"/>
    <x v="4"/>
  </r>
  <r>
    <d v="2013-05-07T00:00:00"/>
    <n v="13309"/>
    <d v="2013-05-07T00:00:00"/>
    <s v="Delta"/>
    <x v="3"/>
    <s v="Ipanema"/>
    <n v="105"/>
    <x v="4"/>
  </r>
  <r>
    <d v="2013-05-07T00:00:00"/>
    <n v="13310"/>
    <d v="2013-05-07T00:00:00"/>
    <s v="Alfa"/>
    <x v="5"/>
    <s v="Madureira"/>
    <n v="480"/>
    <x v="4"/>
  </r>
  <r>
    <d v="2013-05-07T00:00:00"/>
    <n v="13311"/>
    <d v="2013-05-07T00:00:00"/>
    <s v="Omega"/>
    <x v="3"/>
    <s v="Meier"/>
    <n v="85"/>
    <x v="4"/>
  </r>
  <r>
    <d v="2013-05-07T00:00:00"/>
    <n v="13312"/>
    <d v="2013-05-07T00:00:00"/>
    <s v="Omega"/>
    <x v="2"/>
    <s v="Meier"/>
    <n v="85"/>
    <x v="4"/>
  </r>
  <r>
    <d v="2013-05-07T00:00:00"/>
    <n v="13313"/>
    <d v="2013-05-07T00:00:00"/>
    <s v="Alfa"/>
    <x v="5"/>
    <s v="Copacabana"/>
    <n v="175"/>
    <x v="4"/>
  </r>
  <r>
    <d v="2013-05-07T00:00:00"/>
    <n v="13314"/>
    <d v="2013-05-07T00:00:00"/>
    <s v="Alfa"/>
    <x v="3"/>
    <s v="Madureira"/>
    <n v="480"/>
    <x v="4"/>
  </r>
  <r>
    <d v="2013-05-07T00:00:00"/>
    <n v="13315"/>
    <d v="2013-05-07T00:00:00"/>
    <s v="Omega"/>
    <x v="1"/>
    <s v="Meier"/>
    <n v="85"/>
    <x v="4"/>
  </r>
  <r>
    <d v="2013-05-07T00:00:00"/>
    <n v="13316"/>
    <d v="2013-05-07T00:00:00"/>
    <s v="Delta"/>
    <x v="5"/>
    <s v="Vila Isabel"/>
    <n v="185"/>
    <x v="4"/>
  </r>
  <r>
    <d v="2013-05-07T00:00:00"/>
    <n v="13317"/>
    <d v="2013-05-07T00:00:00"/>
    <s v="Gama"/>
    <x v="4"/>
    <s v="Grajaú"/>
    <n v="550"/>
    <x v="4"/>
  </r>
  <r>
    <d v="2013-05-08T00:00:00"/>
    <n v="13318"/>
    <d v="2013-05-08T00:00:00"/>
    <s v="Alfa"/>
    <x v="2"/>
    <s v="Ipanema"/>
    <n v="325"/>
    <x v="4"/>
  </r>
  <r>
    <d v="2013-05-08T00:00:00"/>
    <n v="13319"/>
    <d v="2013-05-08T00:00:00"/>
    <s v="Omega"/>
    <x v="3"/>
    <s v="Campo Grande"/>
    <n v="220"/>
    <x v="4"/>
  </r>
  <r>
    <d v="2013-05-08T00:00:00"/>
    <n v="13320"/>
    <d v="2013-05-08T00:00:00"/>
    <s v="Omega"/>
    <x v="2"/>
    <s v="Tijuca"/>
    <n v="205"/>
    <x v="4"/>
  </r>
  <r>
    <d v="2013-05-08T00:00:00"/>
    <n v="13321"/>
    <d v="2013-05-08T00:00:00"/>
    <s v="Beta"/>
    <x v="1"/>
    <s v="Campo Grande"/>
    <n v="290"/>
    <x v="4"/>
  </r>
  <r>
    <d v="2013-05-08T00:00:00"/>
    <n v="13322"/>
    <d v="2013-05-08T00:00:00"/>
    <s v="Delta"/>
    <x v="1"/>
    <s v="Centro"/>
    <n v="190"/>
    <x v="4"/>
  </r>
  <r>
    <d v="2013-05-08T00:00:00"/>
    <n v="13323"/>
    <d v="2013-05-08T00:00:00"/>
    <s v="Alfa"/>
    <x v="4"/>
    <s v="Centro"/>
    <n v="330"/>
    <x v="4"/>
  </r>
  <r>
    <d v="2013-05-08T00:00:00"/>
    <n v="13324"/>
    <d v="2013-05-08T00:00:00"/>
    <s v="Omega"/>
    <x v="1"/>
    <s v="Vila Isabel"/>
    <n v="205"/>
    <x v="4"/>
  </r>
  <r>
    <d v="2013-05-08T00:00:00"/>
    <n v="13325"/>
    <d v="2013-05-08T00:00:00"/>
    <s v="Alfa"/>
    <x v="3"/>
    <s v="Meier"/>
    <n v="175"/>
    <x v="4"/>
  </r>
  <r>
    <d v="2013-05-08T00:00:00"/>
    <n v="13326"/>
    <d v="2013-05-08T00:00:00"/>
    <s v="Omega"/>
    <x v="3"/>
    <s v="Copacabana"/>
    <n v="145"/>
    <x v="4"/>
  </r>
  <r>
    <d v="2013-05-08T00:00:00"/>
    <n v="13327"/>
    <d v="2013-05-08T00:00:00"/>
    <s v="Omega"/>
    <x v="3"/>
    <s v="Ipanema"/>
    <n v="205"/>
    <x v="4"/>
  </r>
  <r>
    <d v="2013-05-08T00:00:00"/>
    <n v="13328"/>
    <d v="2013-05-08T00:00:00"/>
    <s v="Gama"/>
    <x v="6"/>
    <s v="Leblon"/>
    <n v="550"/>
    <x v="4"/>
  </r>
  <r>
    <d v="2013-05-08T00:00:00"/>
    <n v="13329"/>
    <d v="2013-05-08T00:00:00"/>
    <s v="Beta"/>
    <x v="2"/>
    <s v="Centro"/>
    <n v="155"/>
    <x v="4"/>
  </r>
  <r>
    <d v="2013-05-08T00:00:00"/>
    <n v="13330"/>
    <d v="2013-05-08T00:00:00"/>
    <s v="Omega"/>
    <x v="2"/>
    <s v="Meier"/>
    <n v="85"/>
    <x v="4"/>
  </r>
  <r>
    <d v="2013-05-08T00:00:00"/>
    <n v="13331"/>
    <d v="2013-05-08T00:00:00"/>
    <s v="Delta"/>
    <x v="2"/>
    <s v="Madureira"/>
    <n v="270"/>
    <x v="4"/>
  </r>
  <r>
    <d v="2013-05-08T00:00:00"/>
    <n v="13332"/>
    <d v="2013-05-08T00:00:00"/>
    <s v="Omega"/>
    <x v="4"/>
    <s v="Centro"/>
    <n v="90"/>
    <x v="4"/>
  </r>
  <r>
    <d v="2013-05-08T00:00:00"/>
    <n v="13333"/>
    <d v="2013-05-08T00:00:00"/>
    <s v="Gama"/>
    <x v="0"/>
    <s v="Ipanema"/>
    <n v="550"/>
    <x v="4"/>
  </r>
  <r>
    <d v="2013-05-08T00:00:00"/>
    <n v="13334"/>
    <d v="2013-05-08T00:00:00"/>
    <s v="Alfa"/>
    <x v="4"/>
    <s v="Centro"/>
    <n v="330"/>
    <x v="4"/>
  </r>
  <r>
    <d v="2013-05-08T00:00:00"/>
    <n v="13335"/>
    <d v="2013-05-08T00:00:00"/>
    <s v="Gama"/>
    <x v="3"/>
    <s v="Tijuca"/>
    <n v="375"/>
    <x v="4"/>
  </r>
  <r>
    <d v="2013-05-09T00:00:00"/>
    <n v="13336"/>
    <d v="2013-05-09T00:00:00"/>
    <s v="Gama"/>
    <x v="5"/>
    <s v="Grajaú"/>
    <n v="550"/>
    <x v="4"/>
  </r>
  <r>
    <d v="2013-05-09T00:00:00"/>
    <n v="13337"/>
    <d v="2013-05-09T00:00:00"/>
    <s v="Alfa"/>
    <x v="0"/>
    <s v="Vila Isabel"/>
    <n v="475"/>
    <x v="4"/>
  </r>
  <r>
    <d v="2013-05-09T00:00:00"/>
    <n v="13338"/>
    <d v="2013-05-09T00:00:00"/>
    <s v="Alfa"/>
    <x v="0"/>
    <s v="Meier"/>
    <n v="175"/>
    <x v="4"/>
  </r>
  <r>
    <d v="2013-05-09T00:00:00"/>
    <n v="13339"/>
    <d v="2013-05-09T00:00:00"/>
    <s v="Alfa"/>
    <x v="2"/>
    <s v="Grajaú"/>
    <n v="175"/>
    <x v="4"/>
  </r>
  <r>
    <d v="2013-05-09T00:00:00"/>
    <n v="13340"/>
    <d v="2013-05-09T00:00:00"/>
    <s v="Gama"/>
    <x v="5"/>
    <s v="Meier"/>
    <n v="200"/>
    <x v="4"/>
  </r>
  <r>
    <d v="2013-05-09T00:00:00"/>
    <n v="13341"/>
    <d v="2013-05-09T00:00:00"/>
    <s v="Delta"/>
    <x v="2"/>
    <s v="Leblon"/>
    <n v="185"/>
    <x v="4"/>
  </r>
  <r>
    <d v="2013-05-09T00:00:00"/>
    <n v="13342"/>
    <d v="2013-05-09T00:00:00"/>
    <s v="Omega"/>
    <x v="0"/>
    <s v="Leblon"/>
    <n v="85"/>
    <x v="4"/>
  </r>
  <r>
    <d v="2013-05-09T00:00:00"/>
    <n v="13343"/>
    <d v="2013-05-09T00:00:00"/>
    <s v="Gama"/>
    <x v="1"/>
    <s v="Madureira"/>
    <n v="380"/>
    <x v="4"/>
  </r>
  <r>
    <d v="2013-05-09T00:00:00"/>
    <n v="13344"/>
    <d v="2013-05-09T00:00:00"/>
    <s v="Omega"/>
    <x v="5"/>
    <s v="Campo Grande"/>
    <n v="100"/>
    <x v="4"/>
  </r>
  <r>
    <d v="2013-05-09T00:00:00"/>
    <n v="13345"/>
    <d v="2013-05-09T00:00:00"/>
    <s v="Alfa"/>
    <x v="1"/>
    <s v="Campo Grande"/>
    <n v="190"/>
    <x v="4"/>
  </r>
  <r>
    <d v="2013-05-09T00:00:00"/>
    <n v="13346"/>
    <d v="2013-05-09T00:00:00"/>
    <s v="Delta"/>
    <x v="1"/>
    <s v="Leblon"/>
    <n v="185"/>
    <x v="4"/>
  </r>
  <r>
    <d v="2013-05-09T00:00:00"/>
    <n v="13347"/>
    <d v="2013-05-09T00:00:00"/>
    <s v="Alfa"/>
    <x v="4"/>
    <s v="Campo Grande"/>
    <n v="190"/>
    <x v="4"/>
  </r>
  <r>
    <d v="2013-05-09T00:00:00"/>
    <n v="13348"/>
    <d v="2013-05-09T00:00:00"/>
    <s v="Alfa"/>
    <x v="6"/>
    <s v="Centro"/>
    <n v="330"/>
    <x v="4"/>
  </r>
  <r>
    <d v="2013-05-09T00:00:00"/>
    <n v="13349"/>
    <d v="2013-05-09T00:00:00"/>
    <s v="Omega"/>
    <x v="3"/>
    <s v="Copacabana"/>
    <n v="205"/>
    <x v="4"/>
  </r>
  <r>
    <d v="2013-05-09T00:00:00"/>
    <n v="13350"/>
    <d v="2013-05-09T00:00:00"/>
    <s v="Omega"/>
    <x v="5"/>
    <s v="Meier"/>
    <n v="205"/>
    <x v="4"/>
  </r>
  <r>
    <d v="2013-05-09T00:00:00"/>
    <n v="13351"/>
    <d v="2013-05-09T00:00:00"/>
    <s v="Omega"/>
    <x v="4"/>
    <s v="Vila Isabel"/>
    <n v="145"/>
    <x v="4"/>
  </r>
  <r>
    <d v="2013-05-09T00:00:00"/>
    <n v="13352"/>
    <d v="2013-05-09T00:00:00"/>
    <s v="Gama"/>
    <x v="6"/>
    <s v="Meier"/>
    <n v="375"/>
    <x v="4"/>
  </r>
  <r>
    <d v="2013-05-09T00:00:00"/>
    <n v="13353"/>
    <d v="2013-05-09T00:00:00"/>
    <s v="Alfa"/>
    <x v="6"/>
    <s v="Copacabana"/>
    <n v="325"/>
    <x v="4"/>
  </r>
  <r>
    <d v="2013-05-09T00:00:00"/>
    <n v="13354"/>
    <d v="2013-05-09T00:00:00"/>
    <s v="Alfa"/>
    <x v="4"/>
    <s v="Leblon"/>
    <n v="325"/>
    <x v="4"/>
  </r>
  <r>
    <d v="2013-05-09T00:00:00"/>
    <n v="13355"/>
    <d v="2013-05-09T00:00:00"/>
    <s v="Beta"/>
    <x v="4"/>
    <s v="Grajaú"/>
    <n v="150"/>
    <x v="4"/>
  </r>
  <r>
    <d v="2013-05-09T00:00:00"/>
    <n v="13356"/>
    <d v="2013-05-09T00:00:00"/>
    <s v="Delta"/>
    <x v="0"/>
    <s v="Ipanema"/>
    <n v="185"/>
    <x v="4"/>
  </r>
  <r>
    <d v="2013-05-09T00:00:00"/>
    <n v="13357"/>
    <d v="2013-05-09T00:00:00"/>
    <s v="Beta"/>
    <x v="6"/>
    <s v="Meier"/>
    <n v="400"/>
    <x v="4"/>
  </r>
  <r>
    <d v="2013-05-09T00:00:00"/>
    <n v="13358"/>
    <d v="2013-05-09T00:00:00"/>
    <s v="Delta"/>
    <x v="3"/>
    <s v="Leblon"/>
    <n v="185"/>
    <x v="4"/>
  </r>
  <r>
    <d v="2013-05-10T00:00:00"/>
    <n v="13359"/>
    <d v="2013-05-17T00:00:00"/>
    <s v="Delta"/>
    <x v="6"/>
    <s v="Ipanema"/>
    <n v="265"/>
    <x v="4"/>
  </r>
  <r>
    <d v="2013-05-10T00:00:00"/>
    <n v="13360"/>
    <d v="2013-05-17T00:00:00"/>
    <s v="Omega"/>
    <x v="0"/>
    <s v="Centro"/>
    <n v="210"/>
    <x v="4"/>
  </r>
  <r>
    <d v="2013-05-10T00:00:00"/>
    <n v="13361"/>
    <d v="2013-05-17T00:00:00"/>
    <s v="Omega"/>
    <x v="1"/>
    <s v="Copacabana"/>
    <n v="145"/>
    <x v="4"/>
  </r>
  <r>
    <d v="2013-05-10T00:00:00"/>
    <n v="13362"/>
    <d v="2013-05-17T00:00:00"/>
    <s v="Omega"/>
    <x v="2"/>
    <s v="Vila Isabel"/>
    <n v="145"/>
    <x v="4"/>
  </r>
  <r>
    <d v="2013-05-10T00:00:00"/>
    <n v="13363"/>
    <d v="2013-05-17T00:00:00"/>
    <s v="Alfa"/>
    <x v="6"/>
    <s v="Centro"/>
    <n v="480"/>
    <x v="4"/>
  </r>
  <r>
    <d v="2013-05-10T00:00:00"/>
    <n v="13364"/>
    <d v="2013-05-17T00:00:00"/>
    <s v="Omega"/>
    <x v="3"/>
    <s v="Leblon"/>
    <n v="205"/>
    <x v="4"/>
  </r>
  <r>
    <d v="2013-05-10T00:00:00"/>
    <n v="13365"/>
    <d v="2013-05-17T00:00:00"/>
    <s v="Beta"/>
    <x v="2"/>
    <s v="Copacabana"/>
    <n v="150"/>
    <x v="4"/>
  </r>
  <r>
    <d v="2013-05-10T00:00:00"/>
    <n v="13366"/>
    <d v="2013-05-17T00:00:00"/>
    <s v="Beta"/>
    <x v="2"/>
    <s v="Tijuca"/>
    <n v="400"/>
    <x v="4"/>
  </r>
  <r>
    <d v="2013-05-10T00:00:00"/>
    <n v="13367"/>
    <d v="2013-05-17T00:00:00"/>
    <s v="Delta"/>
    <x v="0"/>
    <s v="Ipanema"/>
    <n v="185"/>
    <x v="4"/>
  </r>
  <r>
    <d v="2013-05-10T00:00:00"/>
    <n v="13368"/>
    <d v="2013-05-17T00:00:00"/>
    <s v="Alfa"/>
    <x v="0"/>
    <s v="Campo Grande"/>
    <n v="190"/>
    <x v="4"/>
  </r>
  <r>
    <d v="2013-05-10T00:00:00"/>
    <n v="13369"/>
    <d v="2013-05-17T00:00:00"/>
    <s v="Beta"/>
    <x v="6"/>
    <s v="Madureira"/>
    <n v="155"/>
    <x v="4"/>
  </r>
  <r>
    <d v="2013-05-10T00:00:00"/>
    <n v="13370"/>
    <d v="2013-05-17T00:00:00"/>
    <s v="Delta"/>
    <x v="1"/>
    <s v="Grajaú"/>
    <n v="185"/>
    <x v="4"/>
  </r>
  <r>
    <d v="2013-05-10T00:00:00"/>
    <n v="13371"/>
    <d v="2013-05-17T00:00:00"/>
    <s v="Delta"/>
    <x v="5"/>
    <s v="Madureira"/>
    <n v="110"/>
    <x v="4"/>
  </r>
  <r>
    <d v="2013-05-10T00:00:00"/>
    <n v="13372"/>
    <d v="2013-05-17T00:00:00"/>
    <s v="Alfa"/>
    <x v="1"/>
    <s v="Ipanema"/>
    <n v="175"/>
    <x v="4"/>
  </r>
  <r>
    <d v="2013-05-10T00:00:00"/>
    <n v="13373"/>
    <d v="2013-05-17T00:00:00"/>
    <s v="Alfa"/>
    <x v="3"/>
    <s v="Madureira"/>
    <n v="330"/>
    <x v="4"/>
  </r>
  <r>
    <d v="2013-05-10T00:00:00"/>
    <n v="13374"/>
    <d v="2013-05-17T00:00:00"/>
    <s v="Beta"/>
    <x v="5"/>
    <s v="Vila Isabel"/>
    <n v="150"/>
    <x v="4"/>
  </r>
  <r>
    <d v="2013-05-10T00:00:00"/>
    <n v="13375"/>
    <d v="2013-05-17T00:00:00"/>
    <s v="Alfa"/>
    <x v="4"/>
    <s v="Centro"/>
    <n v="180"/>
    <x v="4"/>
  </r>
  <r>
    <d v="2013-05-10T00:00:00"/>
    <n v="13376"/>
    <d v="2013-05-17T00:00:00"/>
    <s v="Omega"/>
    <x v="6"/>
    <s v="Vila Isabel"/>
    <n v="85"/>
    <x v="4"/>
  </r>
  <r>
    <d v="2013-05-10T00:00:00"/>
    <n v="13377"/>
    <d v="2013-05-17T00:00:00"/>
    <s v="Omega"/>
    <x v="5"/>
    <s v="Meier"/>
    <n v="85"/>
    <x v="4"/>
  </r>
  <r>
    <d v="2013-05-10T00:00:00"/>
    <n v="13378"/>
    <d v="2013-05-17T00:00:00"/>
    <s v="Alfa"/>
    <x v="3"/>
    <s v="Ipanema"/>
    <n v="175"/>
    <x v="4"/>
  </r>
  <r>
    <d v="2013-05-10T00:00:00"/>
    <n v="13379"/>
    <d v="2013-05-17T00:00:00"/>
    <s v="Gama"/>
    <x v="6"/>
    <s v="Tijuca"/>
    <n v="375"/>
    <x v="4"/>
  </r>
  <r>
    <d v="2013-05-10T00:00:00"/>
    <n v="13380"/>
    <d v="2013-05-17T00:00:00"/>
    <s v="Alfa"/>
    <x v="5"/>
    <s v="Ipanema"/>
    <n v="325"/>
    <x v="4"/>
  </r>
  <r>
    <d v="2013-05-11T00:00:00"/>
    <n v="13381"/>
    <d v="2013-05-12T00:00:00"/>
    <s v="Gama"/>
    <x v="3"/>
    <s v="Tijuca"/>
    <n v="375"/>
    <x v="4"/>
  </r>
  <r>
    <d v="2013-05-11T00:00:00"/>
    <n v="13382"/>
    <d v="2013-05-12T00:00:00"/>
    <s v="Gama"/>
    <x v="4"/>
    <s v="Grajaú"/>
    <n v="550"/>
    <x v="4"/>
  </r>
  <r>
    <d v="2013-05-11T00:00:00"/>
    <n v="13383"/>
    <d v="2013-05-12T00:00:00"/>
    <s v="Gama"/>
    <x v="0"/>
    <s v="Copacabana"/>
    <n v="375"/>
    <x v="4"/>
  </r>
  <r>
    <d v="2013-05-11T00:00:00"/>
    <n v="13384"/>
    <d v="2013-05-12T00:00:00"/>
    <s v="Beta"/>
    <x v="5"/>
    <s v="Leblon"/>
    <n v="275"/>
    <x v="4"/>
  </r>
  <r>
    <d v="2013-05-11T00:00:00"/>
    <n v="13385"/>
    <d v="2013-05-12T00:00:00"/>
    <s v="Gama"/>
    <x v="4"/>
    <s v="Campo Grande"/>
    <n v="565"/>
    <x v="4"/>
  </r>
  <r>
    <d v="2013-05-11T00:00:00"/>
    <n v="13386"/>
    <d v="2013-05-12T00:00:00"/>
    <s v="Alfa"/>
    <x v="4"/>
    <s v="Campo Grande"/>
    <n v="490"/>
    <x v="4"/>
  </r>
  <r>
    <d v="2013-05-11T00:00:00"/>
    <n v="13387"/>
    <d v="2013-05-12T00:00:00"/>
    <s v="Omega"/>
    <x v="3"/>
    <s v="Campo Grande"/>
    <n v="220"/>
    <x v="4"/>
  </r>
  <r>
    <d v="2013-05-11T00:00:00"/>
    <n v="13388"/>
    <d v="2013-05-12T00:00:00"/>
    <s v="Gama"/>
    <x v="5"/>
    <s v="Ipanema"/>
    <n v="375"/>
    <x v="4"/>
  </r>
  <r>
    <d v="2013-05-11T00:00:00"/>
    <n v="13389"/>
    <d v="2013-05-12T00:00:00"/>
    <s v="Beta"/>
    <x v="2"/>
    <s v="Tijuca"/>
    <n v="150"/>
    <x v="4"/>
  </r>
  <r>
    <d v="2013-05-11T00:00:00"/>
    <n v="13390"/>
    <d v="2013-05-12T00:00:00"/>
    <s v="Delta"/>
    <x v="0"/>
    <s v="Grajaú"/>
    <n v="265"/>
    <x v="4"/>
  </r>
  <r>
    <d v="2013-05-11T00:00:00"/>
    <n v="13391"/>
    <d v="2013-05-12T00:00:00"/>
    <s v="Omega"/>
    <x v="4"/>
    <s v="Madureira"/>
    <n v="150"/>
    <x v="4"/>
  </r>
  <r>
    <d v="2013-05-11T00:00:00"/>
    <n v="13392"/>
    <d v="2013-05-12T00:00:00"/>
    <s v="Gama"/>
    <x v="0"/>
    <s v="Copacabana"/>
    <n v="200"/>
    <x v="4"/>
  </r>
  <r>
    <d v="2013-05-11T00:00:00"/>
    <n v="13393"/>
    <d v="2013-05-12T00:00:00"/>
    <s v="Alfa"/>
    <x v="3"/>
    <s v="Leblon"/>
    <n v="325"/>
    <x v="4"/>
  </r>
  <r>
    <d v="2013-05-11T00:00:00"/>
    <n v="13394"/>
    <d v="2013-05-12T00:00:00"/>
    <s v="Beta"/>
    <x v="5"/>
    <s v="Grajaú"/>
    <n v="400"/>
    <x v="4"/>
  </r>
  <r>
    <d v="2013-05-11T00:00:00"/>
    <n v="13395"/>
    <d v="2013-05-12T00:00:00"/>
    <s v="Beta"/>
    <x v="1"/>
    <s v="Copacabana"/>
    <n v="400"/>
    <x v="4"/>
  </r>
  <r>
    <d v="2013-05-11T00:00:00"/>
    <n v="13396"/>
    <d v="2013-05-12T00:00:00"/>
    <s v="Beta"/>
    <x v="4"/>
    <s v="Madureira"/>
    <n v="155"/>
    <x v="4"/>
  </r>
  <r>
    <d v="2013-05-11T00:00:00"/>
    <n v="13397"/>
    <d v="2013-05-12T00:00:00"/>
    <s v="Omega"/>
    <x v="4"/>
    <s v="Tijuca"/>
    <n v="85"/>
    <x v="4"/>
  </r>
  <r>
    <d v="2013-05-11T00:00:00"/>
    <n v="13398"/>
    <d v="2013-05-12T00:00:00"/>
    <s v="Omega"/>
    <x v="4"/>
    <s v="Madureira"/>
    <n v="90"/>
    <x v="4"/>
  </r>
  <r>
    <d v="2013-05-11T00:00:00"/>
    <n v="13399"/>
    <d v="2013-05-12T00:00:00"/>
    <s v="Delta"/>
    <x v="1"/>
    <s v="Meier"/>
    <n v="265"/>
    <x v="4"/>
  </r>
  <r>
    <d v="2013-05-11T00:00:00"/>
    <n v="13400"/>
    <d v="2013-05-12T00:00:00"/>
    <s v="Beta"/>
    <x v="0"/>
    <s v="Centro"/>
    <n v="405"/>
    <x v="4"/>
  </r>
  <r>
    <d v="2013-05-11T00:00:00"/>
    <n v="13401"/>
    <d v="2013-05-12T00:00:00"/>
    <s v="Beta"/>
    <x v="6"/>
    <s v="Vila Isabel"/>
    <n v="150"/>
    <x v="4"/>
  </r>
  <r>
    <d v="2013-05-11T00:00:00"/>
    <n v="13402"/>
    <d v="2013-05-12T00:00:00"/>
    <s v="Gama"/>
    <x v="0"/>
    <s v="Leblon"/>
    <n v="550"/>
    <x v="4"/>
  </r>
  <r>
    <d v="2013-05-11T00:00:00"/>
    <n v="13403"/>
    <d v="2013-05-12T00:00:00"/>
    <s v="Gama"/>
    <x v="3"/>
    <s v="Madureira"/>
    <n v="380"/>
    <x v="4"/>
  </r>
  <r>
    <d v="2013-05-11T00:00:00"/>
    <n v="13404"/>
    <d v="2013-05-12T00:00:00"/>
    <s v="Alfa"/>
    <x v="3"/>
    <s v="Grajaú"/>
    <n v="175"/>
    <x v="4"/>
  </r>
  <r>
    <d v="2013-05-11T00:00:00"/>
    <n v="13405"/>
    <d v="2013-05-12T00:00:00"/>
    <s v="Beta"/>
    <x v="4"/>
    <s v="Ipanema"/>
    <n v="400"/>
    <x v="4"/>
  </r>
  <r>
    <d v="2013-05-11T00:00:00"/>
    <n v="13406"/>
    <d v="2013-05-12T00:00:00"/>
    <s v="Delta"/>
    <x v="1"/>
    <s v="Centro"/>
    <n v="270"/>
    <x v="4"/>
  </r>
  <r>
    <d v="2013-05-11T00:00:00"/>
    <n v="13407"/>
    <d v="2013-05-12T00:00:00"/>
    <s v="Omega"/>
    <x v="6"/>
    <s v="Copacabana"/>
    <n v="145"/>
    <x v="4"/>
  </r>
  <r>
    <d v="2013-05-12T00:00:00"/>
    <n v="13408"/>
    <d v="2013-05-12T00:00:00"/>
    <s v="Delta"/>
    <x v="4"/>
    <s v="Centro"/>
    <n v="190"/>
    <x v="4"/>
  </r>
  <r>
    <d v="2013-05-12T00:00:00"/>
    <n v="13409"/>
    <d v="2013-05-12T00:00:00"/>
    <s v="Beta"/>
    <x v="1"/>
    <s v="Tijuca"/>
    <n v="275"/>
    <x v="4"/>
  </r>
  <r>
    <d v="2013-05-12T00:00:00"/>
    <n v="13410"/>
    <d v="2013-05-12T00:00:00"/>
    <s v="Gama"/>
    <x v="1"/>
    <s v="Tijuca"/>
    <n v="200"/>
    <x v="4"/>
  </r>
  <r>
    <d v="2013-05-12T00:00:00"/>
    <n v="13411"/>
    <d v="2013-05-12T00:00:00"/>
    <s v="Delta"/>
    <x v="6"/>
    <s v="Campo Grande"/>
    <n v="120"/>
    <x v="4"/>
  </r>
  <r>
    <d v="2013-05-12T00:00:00"/>
    <n v="13412"/>
    <d v="2013-05-12T00:00:00"/>
    <s v="Delta"/>
    <x v="6"/>
    <s v="Grajaú"/>
    <n v="185"/>
    <x v="4"/>
  </r>
  <r>
    <d v="2013-05-12T00:00:00"/>
    <n v="13413"/>
    <d v="2013-05-12T00:00:00"/>
    <s v="Alfa"/>
    <x v="3"/>
    <s v="Vila Isabel"/>
    <n v="325"/>
    <x v="4"/>
  </r>
  <r>
    <d v="2013-05-12T00:00:00"/>
    <n v="13414"/>
    <d v="2013-05-12T00:00:00"/>
    <s v="Beta"/>
    <x v="3"/>
    <s v="Tijuca"/>
    <n v="150"/>
    <x v="4"/>
  </r>
  <r>
    <d v="2013-05-12T00:00:00"/>
    <n v="13415"/>
    <d v="2013-05-12T00:00:00"/>
    <s v="Beta"/>
    <x v="6"/>
    <s v="Campo Grande"/>
    <n v="415"/>
    <x v="4"/>
  </r>
  <r>
    <d v="2013-05-12T00:00:00"/>
    <n v="13416"/>
    <d v="2013-05-12T00:00:00"/>
    <s v="Alfa"/>
    <x v="5"/>
    <s v="Ipanema"/>
    <n v="175"/>
    <x v="4"/>
  </r>
  <r>
    <d v="2013-05-12T00:00:00"/>
    <n v="13417"/>
    <d v="2013-05-12T00:00:00"/>
    <s v="Delta"/>
    <x v="0"/>
    <s v="Vila Isabel"/>
    <n v="105"/>
    <x v="4"/>
  </r>
  <r>
    <d v="2013-05-12T00:00:00"/>
    <n v="13418"/>
    <d v="2013-05-12T00:00:00"/>
    <s v="Gama"/>
    <x v="0"/>
    <s v="Vila Isabel"/>
    <n v="375"/>
    <x v="4"/>
  </r>
  <r>
    <d v="2013-05-12T00:00:00"/>
    <n v="13419"/>
    <d v="2013-05-12T00:00:00"/>
    <s v="Gama"/>
    <x v="2"/>
    <s v="Leblon"/>
    <n v="550"/>
    <x v="4"/>
  </r>
  <r>
    <d v="2013-05-12T00:00:00"/>
    <n v="13420"/>
    <d v="2013-05-12T00:00:00"/>
    <s v="Omega"/>
    <x v="4"/>
    <s v="Ipanema"/>
    <n v="85"/>
    <x v="4"/>
  </r>
  <r>
    <d v="2013-05-12T00:00:00"/>
    <n v="13421"/>
    <d v="2013-05-12T00:00:00"/>
    <s v="Omega"/>
    <x v="3"/>
    <s v="Copacabana"/>
    <n v="85"/>
    <x v="4"/>
  </r>
  <r>
    <d v="2013-05-12T00:00:00"/>
    <n v="13422"/>
    <d v="2013-05-12T00:00:00"/>
    <s v="Alfa"/>
    <x v="6"/>
    <s v="Grajaú"/>
    <n v="325"/>
    <x v="4"/>
  </r>
  <r>
    <d v="2013-05-12T00:00:00"/>
    <n v="13423"/>
    <d v="2013-05-12T00:00:00"/>
    <s v="Gama"/>
    <x v="6"/>
    <s v="Leblon"/>
    <n v="200"/>
    <x v="4"/>
  </r>
  <r>
    <d v="2013-05-12T00:00:00"/>
    <n v="13424"/>
    <d v="2013-05-12T00:00:00"/>
    <s v="Gama"/>
    <x v="2"/>
    <s v="Madureira"/>
    <n v="205"/>
    <x v="4"/>
  </r>
  <r>
    <d v="2013-05-12T00:00:00"/>
    <n v="13425"/>
    <d v="2013-05-12T00:00:00"/>
    <s v="Omega"/>
    <x v="4"/>
    <s v="Leblon"/>
    <n v="145"/>
    <x v="4"/>
  </r>
  <r>
    <d v="2013-05-12T00:00:00"/>
    <n v="13426"/>
    <d v="2013-05-12T00:00:00"/>
    <s v="Gama"/>
    <x v="4"/>
    <s v="Leblon"/>
    <n v="200"/>
    <x v="4"/>
  </r>
  <r>
    <d v="2013-05-12T00:00:00"/>
    <n v="13427"/>
    <d v="2013-05-12T00:00:00"/>
    <s v="Alfa"/>
    <x v="1"/>
    <s v="Campo Grande"/>
    <n v="190"/>
    <x v="4"/>
  </r>
  <r>
    <d v="2013-05-12T00:00:00"/>
    <n v="13428"/>
    <d v="2013-05-12T00:00:00"/>
    <s v="Gama"/>
    <x v="1"/>
    <s v="Grajaú"/>
    <n v="375"/>
    <x v="4"/>
  </r>
  <r>
    <d v="2013-05-12T00:00:00"/>
    <n v="13429"/>
    <d v="2013-05-12T00:00:00"/>
    <s v="Delta"/>
    <x v="3"/>
    <s v="Ipanema"/>
    <n v="185"/>
    <x v="4"/>
  </r>
  <r>
    <d v="2013-05-12T00:00:00"/>
    <n v="13430"/>
    <d v="2013-05-12T00:00:00"/>
    <s v="Delta"/>
    <x v="4"/>
    <s v="Madureira"/>
    <n v="190"/>
    <x v="4"/>
  </r>
  <r>
    <d v="2013-05-12T00:00:00"/>
    <n v="13431"/>
    <d v="2013-05-12T00:00:00"/>
    <s v="Gama"/>
    <x v="2"/>
    <s v="Campo Grande"/>
    <n v="390"/>
    <x v="4"/>
  </r>
  <r>
    <d v="2013-05-12T00:00:00"/>
    <n v="13432"/>
    <d v="2013-05-12T00:00:00"/>
    <s v="Gama"/>
    <x v="3"/>
    <s v="Meier"/>
    <n v="550"/>
    <x v="4"/>
  </r>
  <r>
    <d v="2013-05-12T00:00:00"/>
    <n v="13433"/>
    <d v="2013-05-12T00:00:00"/>
    <s v="Beta"/>
    <x v="4"/>
    <s v="Tijuca"/>
    <n v="400"/>
    <x v="4"/>
  </r>
  <r>
    <d v="2013-05-13T00:00:00"/>
    <n v="13434"/>
    <d v="2013-05-13T00:00:00"/>
    <s v="Beta"/>
    <x v="3"/>
    <s v="Campo Grande"/>
    <n v="165"/>
    <x v="4"/>
  </r>
  <r>
    <d v="2013-05-13T00:00:00"/>
    <n v="13435"/>
    <d v="2013-05-13T00:00:00"/>
    <s v="Delta"/>
    <x v="1"/>
    <s v="Leblon"/>
    <n v="265"/>
    <x v="4"/>
  </r>
  <r>
    <d v="2013-05-13T00:00:00"/>
    <n v="13436"/>
    <d v="2013-05-13T00:00:00"/>
    <s v="Gama"/>
    <x v="6"/>
    <s v="Centro"/>
    <n v="380"/>
    <x v="4"/>
  </r>
  <r>
    <d v="2013-05-13T00:00:00"/>
    <n v="13437"/>
    <d v="2013-05-13T00:00:00"/>
    <s v="Alfa"/>
    <x v="6"/>
    <s v="Ipanema"/>
    <n v="325"/>
    <x v="4"/>
  </r>
  <r>
    <d v="2013-05-13T00:00:00"/>
    <n v="13438"/>
    <d v="2013-05-13T00:00:00"/>
    <s v="Beta"/>
    <x v="0"/>
    <s v="Ipanema"/>
    <n v="400"/>
    <x v="4"/>
  </r>
  <r>
    <d v="2013-05-13T00:00:00"/>
    <n v="13439"/>
    <d v="2013-05-13T00:00:00"/>
    <s v="Delta"/>
    <x v="1"/>
    <s v="Campo Grande"/>
    <n v="200"/>
    <x v="4"/>
  </r>
  <r>
    <d v="2013-05-13T00:00:00"/>
    <n v="13440"/>
    <d v="2013-05-13T00:00:00"/>
    <s v="Omega"/>
    <x v="2"/>
    <s v="Ipanema"/>
    <n v="145"/>
    <x v="4"/>
  </r>
  <r>
    <d v="2013-05-13T00:00:00"/>
    <n v="13441"/>
    <d v="2013-05-13T00:00:00"/>
    <s v="Gama"/>
    <x v="4"/>
    <s v="Ipanema"/>
    <n v="550"/>
    <x v="4"/>
  </r>
  <r>
    <d v="2013-05-13T00:00:00"/>
    <n v="13442"/>
    <d v="2013-05-13T00:00:00"/>
    <s v="Gama"/>
    <x v="0"/>
    <s v="Campo Grande"/>
    <n v="215"/>
    <x v="4"/>
  </r>
  <r>
    <d v="2013-05-13T00:00:00"/>
    <n v="13443"/>
    <d v="2013-05-13T00:00:00"/>
    <s v="Gama"/>
    <x v="4"/>
    <s v="Centro"/>
    <n v="555"/>
    <x v="4"/>
  </r>
  <r>
    <d v="2013-05-13T00:00:00"/>
    <n v="13444"/>
    <d v="2013-05-13T00:00:00"/>
    <s v="Alfa"/>
    <x v="0"/>
    <s v="Copacabana"/>
    <n v="325"/>
    <x v="4"/>
  </r>
  <r>
    <d v="2013-05-13T00:00:00"/>
    <n v="13445"/>
    <d v="2013-05-13T00:00:00"/>
    <s v="Gama"/>
    <x v="3"/>
    <s v="Centro"/>
    <n v="555"/>
    <x v="4"/>
  </r>
  <r>
    <d v="2013-05-13T00:00:00"/>
    <n v="13446"/>
    <d v="2013-05-13T00:00:00"/>
    <s v="Gama"/>
    <x v="2"/>
    <s v="Meier"/>
    <n v="200"/>
    <x v="4"/>
  </r>
  <r>
    <d v="2013-05-13T00:00:00"/>
    <n v="13447"/>
    <d v="2013-05-13T00:00:00"/>
    <s v="Alfa"/>
    <x v="4"/>
    <s v="Ipanema"/>
    <n v="175"/>
    <x v="4"/>
  </r>
  <r>
    <d v="2013-05-13T00:00:00"/>
    <n v="13448"/>
    <d v="2013-05-13T00:00:00"/>
    <s v="Gama"/>
    <x v="1"/>
    <s v="Meier"/>
    <n v="375"/>
    <x v="4"/>
  </r>
  <r>
    <d v="2013-05-13T00:00:00"/>
    <n v="13449"/>
    <d v="2013-05-13T00:00:00"/>
    <s v="Alfa"/>
    <x v="0"/>
    <s v="Leblon"/>
    <n v="325"/>
    <x v="4"/>
  </r>
  <r>
    <d v="2013-05-13T00:00:00"/>
    <n v="13450"/>
    <d v="2013-05-13T00:00:00"/>
    <s v="Beta"/>
    <x v="2"/>
    <s v="Campo Grande"/>
    <n v="415"/>
    <x v="4"/>
  </r>
  <r>
    <d v="2013-05-13T00:00:00"/>
    <n v="13451"/>
    <d v="2013-05-13T00:00:00"/>
    <s v="Omega"/>
    <x v="1"/>
    <s v="Meier"/>
    <n v="85"/>
    <x v="4"/>
  </r>
  <r>
    <d v="2013-05-13T00:00:00"/>
    <n v="13452"/>
    <d v="2013-05-13T00:00:00"/>
    <s v="Delta"/>
    <x v="1"/>
    <s v="Meier"/>
    <n v="105"/>
    <x v="4"/>
  </r>
  <r>
    <d v="2013-05-13T00:00:00"/>
    <n v="13453"/>
    <d v="2013-05-13T00:00:00"/>
    <s v="Alfa"/>
    <x v="2"/>
    <s v="Meier"/>
    <n v="325"/>
    <x v="4"/>
  </r>
  <r>
    <d v="2013-05-13T00:00:00"/>
    <n v="13454"/>
    <d v="2013-05-13T00:00:00"/>
    <s v="Beta"/>
    <x v="3"/>
    <s v="Vila Isabel"/>
    <n v="275"/>
    <x v="4"/>
  </r>
  <r>
    <d v="2013-05-13T00:00:00"/>
    <n v="13455"/>
    <d v="2013-05-13T00:00:00"/>
    <s v="Alfa"/>
    <x v="2"/>
    <s v="Ipanema"/>
    <n v="175"/>
    <x v="4"/>
  </r>
  <r>
    <d v="2013-05-13T00:00:00"/>
    <n v="13456"/>
    <d v="2013-05-13T00:00:00"/>
    <s v="Delta"/>
    <x v="4"/>
    <s v="Tijuca"/>
    <n v="105"/>
    <x v="4"/>
  </r>
  <r>
    <d v="2013-05-13T00:00:00"/>
    <n v="13457"/>
    <d v="2013-05-13T00:00:00"/>
    <s v="Omega"/>
    <x v="2"/>
    <s v="Grajaú"/>
    <n v="85"/>
    <x v="4"/>
  </r>
  <r>
    <d v="2013-05-13T00:00:00"/>
    <n v="13458"/>
    <d v="2013-05-13T00:00:00"/>
    <s v="Alfa"/>
    <x v="1"/>
    <s v="Campo Grande"/>
    <n v="190"/>
    <x v="4"/>
  </r>
  <r>
    <d v="2013-05-13T00:00:00"/>
    <n v="13459"/>
    <d v="2013-05-13T00:00:00"/>
    <s v="Beta"/>
    <x v="3"/>
    <s v="Ipanema"/>
    <n v="275"/>
    <x v="4"/>
  </r>
  <r>
    <d v="2013-05-13T00:00:00"/>
    <n v="13460"/>
    <d v="2013-05-13T00:00:00"/>
    <s v="Gama"/>
    <x v="6"/>
    <s v="Tijuca"/>
    <n v="200"/>
    <x v="4"/>
  </r>
  <r>
    <d v="2013-05-14T00:00:00"/>
    <n v="13461"/>
    <d v="2013-05-14T00:00:00"/>
    <s v="Beta"/>
    <x v="1"/>
    <s v="Grajaú"/>
    <n v="275"/>
    <x v="4"/>
  </r>
  <r>
    <d v="2013-05-14T00:00:00"/>
    <n v="13462"/>
    <d v="2013-05-14T00:00:00"/>
    <s v="Beta"/>
    <x v="6"/>
    <s v="Grajaú"/>
    <n v="400"/>
    <x v="4"/>
  </r>
  <r>
    <d v="2013-05-14T00:00:00"/>
    <n v="13463"/>
    <d v="2013-05-14T00:00:00"/>
    <s v="Gama"/>
    <x v="4"/>
    <s v="Leblon"/>
    <n v="200"/>
    <x v="4"/>
  </r>
  <r>
    <d v="2013-05-14T00:00:00"/>
    <n v="13464"/>
    <d v="2013-05-14T00:00:00"/>
    <s v="Delta"/>
    <x v="5"/>
    <s v="Grajaú"/>
    <n v="265"/>
    <x v="4"/>
  </r>
  <r>
    <d v="2013-05-14T00:00:00"/>
    <n v="13465"/>
    <d v="2013-05-14T00:00:00"/>
    <s v="Gama"/>
    <x v="2"/>
    <s v="Leblon"/>
    <n v="550"/>
    <x v="4"/>
  </r>
  <r>
    <d v="2013-05-14T00:00:00"/>
    <n v="13466"/>
    <d v="2013-05-14T00:00:00"/>
    <s v="Beta"/>
    <x v="5"/>
    <s v="Copacabana"/>
    <n v="150"/>
    <x v="4"/>
  </r>
  <r>
    <d v="2013-05-14T00:00:00"/>
    <n v="13467"/>
    <d v="2013-05-14T00:00:00"/>
    <s v="Alfa"/>
    <x v="3"/>
    <s v="Centro"/>
    <n v="330"/>
    <x v="4"/>
  </r>
  <r>
    <d v="2013-05-14T00:00:00"/>
    <n v="13468"/>
    <d v="2013-05-14T00:00:00"/>
    <s v="Omega"/>
    <x v="2"/>
    <s v="Copacabana"/>
    <n v="85"/>
    <x v="4"/>
  </r>
  <r>
    <d v="2013-05-14T00:00:00"/>
    <n v="13469"/>
    <d v="2013-05-14T00:00:00"/>
    <s v="Delta"/>
    <x v="1"/>
    <s v="Grajaú"/>
    <n v="185"/>
    <x v="4"/>
  </r>
  <r>
    <d v="2013-05-14T00:00:00"/>
    <n v="13470"/>
    <d v="2013-05-14T00:00:00"/>
    <s v="Gama"/>
    <x v="6"/>
    <s v="Leblon"/>
    <n v="375"/>
    <x v="4"/>
  </r>
  <r>
    <d v="2013-05-14T00:00:00"/>
    <n v="13471"/>
    <d v="2013-05-14T00:00:00"/>
    <s v="Beta"/>
    <x v="3"/>
    <s v="Vila Isabel"/>
    <n v="275"/>
    <x v="4"/>
  </r>
  <r>
    <d v="2013-05-14T00:00:00"/>
    <n v="13472"/>
    <d v="2013-05-14T00:00:00"/>
    <s v="Beta"/>
    <x v="0"/>
    <s v="Meier"/>
    <n v="400"/>
    <x v="4"/>
  </r>
  <r>
    <d v="2013-05-14T00:00:00"/>
    <n v="13473"/>
    <d v="2013-05-14T00:00:00"/>
    <s v="Beta"/>
    <x v="5"/>
    <s v="Copacabana"/>
    <n v="400"/>
    <x v="4"/>
  </r>
  <r>
    <d v="2013-05-14T00:00:00"/>
    <n v="13474"/>
    <d v="2013-05-14T00:00:00"/>
    <s v="Delta"/>
    <x v="1"/>
    <s v="Campo Grande"/>
    <n v="280"/>
    <x v="4"/>
  </r>
  <r>
    <d v="2013-05-14T00:00:00"/>
    <n v="13475"/>
    <d v="2013-05-14T00:00:00"/>
    <s v="Alfa"/>
    <x v="6"/>
    <s v="Madureira"/>
    <n v="180"/>
    <x v="4"/>
  </r>
  <r>
    <d v="2013-05-14T00:00:00"/>
    <n v="13476"/>
    <d v="2013-05-14T00:00:00"/>
    <s v="Delta"/>
    <x v="6"/>
    <s v="Campo Grande"/>
    <n v="280"/>
    <x v="4"/>
  </r>
  <r>
    <d v="2013-05-14T00:00:00"/>
    <n v="13477"/>
    <d v="2013-05-14T00:00:00"/>
    <s v="Delta"/>
    <x v="4"/>
    <s v="Grajaú"/>
    <n v="185"/>
    <x v="4"/>
  </r>
  <r>
    <d v="2013-05-14T00:00:00"/>
    <n v="13478"/>
    <d v="2013-05-14T00:00:00"/>
    <s v="Delta"/>
    <x v="5"/>
    <s v="Campo Grande"/>
    <n v="120"/>
    <x v="4"/>
  </r>
  <r>
    <d v="2013-05-14T00:00:00"/>
    <n v="13479"/>
    <d v="2013-05-14T00:00:00"/>
    <s v="Omega"/>
    <x v="0"/>
    <s v="Centro"/>
    <n v="210"/>
    <x v="4"/>
  </r>
  <r>
    <d v="2013-05-14T00:00:00"/>
    <n v="13480"/>
    <d v="2013-05-14T00:00:00"/>
    <s v="Gama"/>
    <x v="4"/>
    <s v="Meier"/>
    <n v="550"/>
    <x v="4"/>
  </r>
  <r>
    <d v="2013-05-14T00:00:00"/>
    <n v="13481"/>
    <d v="2013-05-14T00:00:00"/>
    <s v="Beta"/>
    <x v="5"/>
    <s v="Copacabana"/>
    <n v="400"/>
    <x v="4"/>
  </r>
  <r>
    <d v="2013-05-14T00:00:00"/>
    <n v="13482"/>
    <d v="2013-05-14T00:00:00"/>
    <s v="Delta"/>
    <x v="3"/>
    <s v="Vila Isabel"/>
    <n v="105"/>
    <x v="4"/>
  </r>
  <r>
    <d v="2013-05-15T00:00:00"/>
    <n v="13483"/>
    <d v="2013-05-15T00:00:00"/>
    <s v="Omega"/>
    <x v="4"/>
    <s v="Leblon"/>
    <n v="85"/>
    <x v="4"/>
  </r>
  <r>
    <d v="2013-05-15T00:00:00"/>
    <n v="13484"/>
    <d v="2013-05-15T00:00:00"/>
    <s v="Beta"/>
    <x v="2"/>
    <s v="Tijuca"/>
    <n v="275"/>
    <x v="4"/>
  </r>
  <r>
    <d v="2013-05-15T00:00:00"/>
    <n v="13485"/>
    <d v="2013-05-15T00:00:00"/>
    <s v="Alfa"/>
    <x v="6"/>
    <s v="Tijuca"/>
    <n v="325"/>
    <x v="4"/>
  </r>
  <r>
    <d v="2013-05-15T00:00:00"/>
    <n v="13486"/>
    <d v="2013-05-15T00:00:00"/>
    <s v="Beta"/>
    <x v="2"/>
    <s v="Tijuca"/>
    <n v="275"/>
    <x v="4"/>
  </r>
  <r>
    <d v="2013-05-15T00:00:00"/>
    <n v="13487"/>
    <d v="2013-05-15T00:00:00"/>
    <s v="Delta"/>
    <x v="4"/>
    <s v="Grajaú"/>
    <n v="105"/>
    <x v="4"/>
  </r>
  <r>
    <d v="2013-05-15T00:00:00"/>
    <n v="13488"/>
    <d v="2013-05-15T00:00:00"/>
    <s v="Beta"/>
    <x v="5"/>
    <s v="Grajaú"/>
    <n v="400"/>
    <x v="4"/>
  </r>
  <r>
    <d v="2013-05-15T00:00:00"/>
    <n v="13489"/>
    <d v="2013-05-15T00:00:00"/>
    <s v="Alfa"/>
    <x v="1"/>
    <s v="Copacabana"/>
    <n v="325"/>
    <x v="4"/>
  </r>
  <r>
    <d v="2013-05-15T00:00:00"/>
    <n v="13490"/>
    <d v="2013-05-15T00:00:00"/>
    <s v="Gama"/>
    <x v="1"/>
    <s v="Leblon"/>
    <n v="200"/>
    <x v="4"/>
  </r>
  <r>
    <d v="2013-05-15T00:00:00"/>
    <n v="13491"/>
    <d v="2013-05-15T00:00:00"/>
    <s v="Omega"/>
    <x v="1"/>
    <s v="Vila Isabel"/>
    <n v="145"/>
    <x v="4"/>
  </r>
  <r>
    <d v="2013-05-15T00:00:00"/>
    <n v="13492"/>
    <d v="2013-05-15T00:00:00"/>
    <s v="Gama"/>
    <x v="5"/>
    <s v="Tijuca"/>
    <n v="550"/>
    <x v="4"/>
  </r>
  <r>
    <d v="2013-05-15T00:00:00"/>
    <n v="13493"/>
    <d v="2013-05-15T00:00:00"/>
    <s v="Delta"/>
    <x v="2"/>
    <s v="Tijuca"/>
    <n v="105"/>
    <x v="4"/>
  </r>
  <r>
    <d v="2013-05-15T00:00:00"/>
    <n v="13494"/>
    <d v="2013-05-15T00:00:00"/>
    <s v="Gama"/>
    <x v="0"/>
    <s v="Meier"/>
    <n v="200"/>
    <x v="4"/>
  </r>
  <r>
    <d v="2013-05-15T00:00:00"/>
    <n v="13495"/>
    <d v="2013-05-15T00:00:00"/>
    <s v="Delta"/>
    <x v="5"/>
    <s v="Vila Isabel"/>
    <n v="105"/>
    <x v="4"/>
  </r>
  <r>
    <d v="2013-05-15T00:00:00"/>
    <n v="13496"/>
    <d v="2013-05-15T00:00:00"/>
    <s v="Gama"/>
    <x v="2"/>
    <s v="Grajaú"/>
    <n v="375"/>
    <x v="4"/>
  </r>
  <r>
    <d v="2013-05-15T00:00:00"/>
    <n v="13497"/>
    <d v="2013-05-15T00:00:00"/>
    <s v="Beta"/>
    <x v="4"/>
    <s v="Centro"/>
    <n v="280"/>
    <x v="4"/>
  </r>
  <r>
    <d v="2013-05-16T00:00:00"/>
    <n v="13498"/>
    <d v="2013-05-16T00:00:00"/>
    <s v="Beta"/>
    <x v="1"/>
    <s v="Ipanema"/>
    <n v="400"/>
    <x v="4"/>
  </r>
  <r>
    <d v="2013-05-16T00:00:00"/>
    <n v="13499"/>
    <d v="2013-05-16T00:00:00"/>
    <s v="Gama"/>
    <x v="0"/>
    <s v="Vila Isabel"/>
    <n v="200"/>
    <x v="4"/>
  </r>
  <r>
    <d v="2013-05-16T00:00:00"/>
    <n v="13500"/>
    <d v="2013-05-16T00:00:00"/>
    <s v="Delta"/>
    <x v="2"/>
    <s v="Grajaú"/>
    <n v="105"/>
    <x v="4"/>
  </r>
  <r>
    <d v="2013-05-16T00:00:00"/>
    <n v="13501"/>
    <d v="2013-05-16T00:00:00"/>
    <s v="Omega"/>
    <x v="0"/>
    <s v="Meier"/>
    <n v="145"/>
    <x v="4"/>
  </r>
  <r>
    <d v="2013-05-16T00:00:00"/>
    <n v="13502"/>
    <d v="2013-05-16T00:00:00"/>
    <s v="Omega"/>
    <x v="4"/>
    <s v="Centro"/>
    <n v="90"/>
    <x v="4"/>
  </r>
  <r>
    <d v="2013-05-16T00:00:00"/>
    <n v="13503"/>
    <d v="2013-05-16T00:00:00"/>
    <s v="Omega"/>
    <x v="1"/>
    <s v="Copacabana"/>
    <n v="85"/>
    <x v="4"/>
  </r>
  <r>
    <d v="2013-05-16T00:00:00"/>
    <n v="13504"/>
    <d v="2013-05-16T00:00:00"/>
    <s v="Delta"/>
    <x v="3"/>
    <s v="Meier"/>
    <n v="265"/>
    <x v="4"/>
  </r>
  <r>
    <d v="2013-05-16T00:00:00"/>
    <n v="13505"/>
    <d v="2013-05-16T00:00:00"/>
    <s v="Beta"/>
    <x v="1"/>
    <s v="Leblon"/>
    <n v="275"/>
    <x v="4"/>
  </r>
  <r>
    <d v="2013-05-16T00:00:00"/>
    <n v="13506"/>
    <d v="2013-05-16T00:00:00"/>
    <s v="Alfa"/>
    <x v="0"/>
    <s v="Madureira"/>
    <n v="480"/>
    <x v="4"/>
  </r>
  <r>
    <d v="2013-05-16T00:00:00"/>
    <n v="13507"/>
    <d v="2013-05-16T00:00:00"/>
    <s v="Alfa"/>
    <x v="6"/>
    <s v="Tijuca"/>
    <n v="325"/>
    <x v="4"/>
  </r>
  <r>
    <d v="2013-05-16T00:00:00"/>
    <n v="13508"/>
    <d v="2013-05-16T00:00:00"/>
    <s v="Beta"/>
    <x v="2"/>
    <s v="Centro"/>
    <n v="405"/>
    <x v="4"/>
  </r>
  <r>
    <d v="2013-05-16T00:00:00"/>
    <n v="13509"/>
    <d v="2013-05-16T00:00:00"/>
    <s v="Beta"/>
    <x v="0"/>
    <s v="Leblon"/>
    <n v="400"/>
    <x v="4"/>
  </r>
  <r>
    <d v="2013-05-16T00:00:00"/>
    <n v="13510"/>
    <d v="2013-05-16T00:00:00"/>
    <s v="Gama"/>
    <x v="1"/>
    <s v="Campo Grande"/>
    <n v="215"/>
    <x v="4"/>
  </r>
  <r>
    <d v="2013-05-16T00:00:00"/>
    <n v="13511"/>
    <d v="2013-05-16T00:00:00"/>
    <s v="Gama"/>
    <x v="4"/>
    <s v="Ipanema"/>
    <n v="200"/>
    <x v="4"/>
  </r>
  <r>
    <d v="2013-05-16T00:00:00"/>
    <n v="13512"/>
    <d v="2013-05-16T00:00:00"/>
    <s v="Omega"/>
    <x v="1"/>
    <s v="Madureira"/>
    <n v="150"/>
    <x v="4"/>
  </r>
  <r>
    <d v="2013-05-16T00:00:00"/>
    <n v="13513"/>
    <d v="2013-05-16T00:00:00"/>
    <s v="Beta"/>
    <x v="1"/>
    <s v="Campo Grande"/>
    <n v="165"/>
    <x v="4"/>
  </r>
  <r>
    <d v="2013-05-16T00:00:00"/>
    <n v="13514"/>
    <d v="2013-05-16T00:00:00"/>
    <s v="Delta"/>
    <x v="6"/>
    <s v="Meier"/>
    <n v="105"/>
    <x v="4"/>
  </r>
  <r>
    <d v="2013-05-16T00:00:00"/>
    <n v="13515"/>
    <d v="2013-05-16T00:00:00"/>
    <s v="Alfa"/>
    <x v="2"/>
    <s v="Tijuca"/>
    <n v="325"/>
    <x v="4"/>
  </r>
  <r>
    <d v="2013-05-16T00:00:00"/>
    <n v="13516"/>
    <d v="2013-05-16T00:00:00"/>
    <s v="Gama"/>
    <x v="0"/>
    <s v="Campo Grande"/>
    <n v="565"/>
    <x v="4"/>
  </r>
  <r>
    <d v="2013-05-16T00:00:00"/>
    <n v="13517"/>
    <d v="2013-05-16T00:00:00"/>
    <s v="Beta"/>
    <x v="3"/>
    <s v="Ipanema"/>
    <n v="150"/>
    <x v="4"/>
  </r>
  <r>
    <d v="2013-05-16T00:00:00"/>
    <n v="13518"/>
    <d v="2013-05-16T00:00:00"/>
    <s v="Beta"/>
    <x v="3"/>
    <s v="Ipanema"/>
    <n v="150"/>
    <x v="4"/>
  </r>
  <r>
    <d v="2013-05-16T00:00:00"/>
    <n v="13519"/>
    <d v="2013-05-16T00:00:00"/>
    <s v="Omega"/>
    <x v="4"/>
    <s v="Copacabana"/>
    <n v="85"/>
    <x v="4"/>
  </r>
  <r>
    <d v="2013-05-16T00:00:00"/>
    <n v="13520"/>
    <d v="2013-05-16T00:00:00"/>
    <s v="Omega"/>
    <x v="6"/>
    <s v="Meier"/>
    <n v="85"/>
    <x v="4"/>
  </r>
  <r>
    <d v="2013-05-16T00:00:00"/>
    <n v="13521"/>
    <d v="2013-05-16T00:00:00"/>
    <s v="Beta"/>
    <x v="2"/>
    <s v="Ipanema"/>
    <n v="400"/>
    <x v="4"/>
  </r>
  <r>
    <d v="2013-05-16T00:00:00"/>
    <n v="13522"/>
    <d v="2013-05-16T00:00:00"/>
    <s v="Delta"/>
    <x v="2"/>
    <s v="Vila Isabel"/>
    <n v="105"/>
    <x v="4"/>
  </r>
  <r>
    <d v="2013-05-17T00:00:00"/>
    <n v="13523"/>
    <d v="2013-05-24T00:00:00"/>
    <s v="Omega"/>
    <x v="6"/>
    <s v="Campo Grande"/>
    <n v="220"/>
    <x v="4"/>
  </r>
  <r>
    <d v="2013-05-17T00:00:00"/>
    <n v="13524"/>
    <d v="2013-05-24T00:00:00"/>
    <s v="Delta"/>
    <x v="4"/>
    <s v="Grajaú"/>
    <n v="185"/>
    <x v="4"/>
  </r>
  <r>
    <d v="2013-05-17T00:00:00"/>
    <n v="13525"/>
    <d v="2013-05-24T00:00:00"/>
    <s v="Alfa"/>
    <x v="0"/>
    <s v="Grajaú"/>
    <n v="175"/>
    <x v="4"/>
  </r>
  <r>
    <d v="2013-05-17T00:00:00"/>
    <n v="13526"/>
    <d v="2013-05-24T00:00:00"/>
    <s v="Gama"/>
    <x v="3"/>
    <s v="Copacabana"/>
    <n v="550"/>
    <x v="4"/>
  </r>
  <r>
    <d v="2013-05-17T00:00:00"/>
    <n v="13527"/>
    <d v="2013-05-24T00:00:00"/>
    <s v="Gama"/>
    <x v="5"/>
    <s v="Centro"/>
    <n v="555"/>
    <x v="4"/>
  </r>
  <r>
    <d v="2013-05-17T00:00:00"/>
    <n v="13528"/>
    <d v="2013-05-24T00:00:00"/>
    <s v="Gama"/>
    <x v="3"/>
    <s v="Ipanema"/>
    <n v="375"/>
    <x v="4"/>
  </r>
  <r>
    <d v="2013-05-17T00:00:00"/>
    <n v="13529"/>
    <d v="2013-05-24T00:00:00"/>
    <s v="Alfa"/>
    <x v="5"/>
    <s v="Meier"/>
    <n v="475"/>
    <x v="4"/>
  </r>
  <r>
    <d v="2013-05-17T00:00:00"/>
    <n v="13530"/>
    <d v="2013-05-24T00:00:00"/>
    <s v="Beta"/>
    <x v="3"/>
    <s v="Tijuca"/>
    <n v="400"/>
    <x v="4"/>
  </r>
  <r>
    <d v="2013-05-17T00:00:00"/>
    <n v="13531"/>
    <d v="2013-05-24T00:00:00"/>
    <s v="Omega"/>
    <x v="2"/>
    <s v="Madureira"/>
    <n v="90"/>
    <x v="4"/>
  </r>
  <r>
    <d v="2013-05-17T00:00:00"/>
    <n v="13532"/>
    <d v="2013-05-24T00:00:00"/>
    <s v="Beta"/>
    <x v="1"/>
    <s v="Copacabana"/>
    <n v="275"/>
    <x v="4"/>
  </r>
  <r>
    <d v="2013-05-17T00:00:00"/>
    <n v="13533"/>
    <d v="2013-05-24T00:00:00"/>
    <s v="Alfa"/>
    <x v="4"/>
    <s v="Centro"/>
    <n v="180"/>
    <x v="4"/>
  </r>
  <r>
    <d v="2013-05-17T00:00:00"/>
    <n v="13534"/>
    <d v="2013-05-24T00:00:00"/>
    <s v="Omega"/>
    <x v="3"/>
    <s v="Copacabana"/>
    <n v="205"/>
    <x v="4"/>
  </r>
  <r>
    <d v="2013-05-17T00:00:00"/>
    <n v="13535"/>
    <d v="2013-05-24T00:00:00"/>
    <s v="Omega"/>
    <x v="6"/>
    <s v="Tijuca"/>
    <n v="85"/>
    <x v="4"/>
  </r>
  <r>
    <d v="2013-05-17T00:00:00"/>
    <n v="13536"/>
    <d v="2013-05-24T00:00:00"/>
    <s v="Omega"/>
    <x v="2"/>
    <s v="Ipanema"/>
    <n v="205"/>
    <x v="4"/>
  </r>
  <r>
    <d v="2013-05-17T00:00:00"/>
    <n v="13537"/>
    <d v="2013-05-24T00:00:00"/>
    <s v="Omega"/>
    <x v="2"/>
    <s v="Tijuca"/>
    <n v="85"/>
    <x v="4"/>
  </r>
  <r>
    <d v="2013-05-17T00:00:00"/>
    <n v="13538"/>
    <d v="2013-05-24T00:00:00"/>
    <s v="Delta"/>
    <x v="1"/>
    <s v="Centro"/>
    <n v="110"/>
    <x v="4"/>
  </r>
  <r>
    <d v="2013-05-17T00:00:00"/>
    <n v="13539"/>
    <d v="2013-05-24T00:00:00"/>
    <s v="Beta"/>
    <x v="4"/>
    <s v="Leblon"/>
    <n v="275"/>
    <x v="4"/>
  </r>
  <r>
    <d v="2013-05-17T00:00:00"/>
    <n v="13540"/>
    <d v="2013-05-24T00:00:00"/>
    <s v="Beta"/>
    <x v="0"/>
    <s v="Copacabana"/>
    <n v="400"/>
    <x v="4"/>
  </r>
  <r>
    <d v="2013-05-17T00:00:00"/>
    <n v="13541"/>
    <d v="2013-05-24T00:00:00"/>
    <s v="Delta"/>
    <x v="0"/>
    <s v="Vila Isabel"/>
    <n v="185"/>
    <x v="4"/>
  </r>
  <r>
    <d v="2013-05-17T00:00:00"/>
    <n v="13542"/>
    <d v="2013-05-24T00:00:00"/>
    <s v="Gama"/>
    <x v="5"/>
    <s v="Centro"/>
    <n v="205"/>
    <x v="4"/>
  </r>
  <r>
    <d v="2013-05-17T00:00:00"/>
    <n v="13543"/>
    <d v="2013-05-24T00:00:00"/>
    <s v="Alfa"/>
    <x v="6"/>
    <s v="Campo Grande"/>
    <n v="490"/>
    <x v="4"/>
  </r>
  <r>
    <d v="2013-05-17T00:00:00"/>
    <n v="13544"/>
    <d v="2013-05-24T00:00:00"/>
    <s v="Omega"/>
    <x v="4"/>
    <s v="Copacabana"/>
    <n v="145"/>
    <x v="4"/>
  </r>
  <r>
    <d v="2013-05-17T00:00:00"/>
    <n v="13545"/>
    <d v="2013-05-24T00:00:00"/>
    <s v="Delta"/>
    <x v="5"/>
    <s v="Tijuca"/>
    <n v="105"/>
    <x v="4"/>
  </r>
  <r>
    <d v="2013-05-17T00:00:00"/>
    <n v="13546"/>
    <d v="2013-05-24T00:00:00"/>
    <s v="Beta"/>
    <x v="5"/>
    <s v="Tijuca"/>
    <n v="150"/>
    <x v="4"/>
  </r>
  <r>
    <d v="2013-05-18T00:00:00"/>
    <n v="13547"/>
    <d v="2013-05-19T00:00:00"/>
    <s v="Alfa"/>
    <x v="1"/>
    <s v="Copacabana"/>
    <n v="475"/>
    <x v="4"/>
  </r>
  <r>
    <d v="2013-05-18T00:00:00"/>
    <n v="13548"/>
    <d v="2013-05-19T00:00:00"/>
    <s v="Omega"/>
    <x v="6"/>
    <s v="Copacabana"/>
    <n v="205"/>
    <x v="4"/>
  </r>
  <r>
    <d v="2013-05-18T00:00:00"/>
    <n v="13549"/>
    <d v="2013-05-19T00:00:00"/>
    <s v="Alfa"/>
    <x v="3"/>
    <s v="Campo Grande"/>
    <n v="490"/>
    <x v="4"/>
  </r>
  <r>
    <d v="2013-05-18T00:00:00"/>
    <n v="13550"/>
    <d v="2013-05-19T00:00:00"/>
    <s v="Gama"/>
    <x v="5"/>
    <s v="Ipanema"/>
    <n v="550"/>
    <x v="4"/>
  </r>
  <r>
    <d v="2013-05-18T00:00:00"/>
    <n v="13551"/>
    <d v="2013-05-19T00:00:00"/>
    <s v="Delta"/>
    <x v="2"/>
    <s v="Meier"/>
    <n v="185"/>
    <x v="4"/>
  </r>
  <r>
    <d v="2013-05-18T00:00:00"/>
    <n v="13552"/>
    <d v="2013-05-19T00:00:00"/>
    <s v="Delta"/>
    <x v="4"/>
    <s v="Centro"/>
    <n v="270"/>
    <x v="4"/>
  </r>
  <r>
    <d v="2013-05-18T00:00:00"/>
    <n v="13553"/>
    <d v="2013-05-19T00:00:00"/>
    <s v="Omega"/>
    <x v="5"/>
    <s v="Ipanema"/>
    <n v="145"/>
    <x v="4"/>
  </r>
  <r>
    <d v="2013-05-18T00:00:00"/>
    <n v="13554"/>
    <d v="2013-05-19T00:00:00"/>
    <s v="Gama"/>
    <x v="2"/>
    <s v="Campo Grande"/>
    <n v="565"/>
    <x v="4"/>
  </r>
  <r>
    <d v="2013-05-18T00:00:00"/>
    <n v="13555"/>
    <d v="2013-05-19T00:00:00"/>
    <s v="Delta"/>
    <x v="2"/>
    <s v="Copacabana"/>
    <n v="265"/>
    <x v="4"/>
  </r>
  <r>
    <d v="2013-05-18T00:00:00"/>
    <n v="13556"/>
    <d v="2013-05-19T00:00:00"/>
    <s v="Omega"/>
    <x v="1"/>
    <s v="Tijuca"/>
    <n v="205"/>
    <x v="4"/>
  </r>
  <r>
    <d v="2013-05-18T00:00:00"/>
    <n v="13557"/>
    <d v="2013-05-19T00:00:00"/>
    <s v="Gama"/>
    <x v="5"/>
    <s v="Vila Isabel"/>
    <n v="375"/>
    <x v="4"/>
  </r>
  <r>
    <d v="2013-05-18T00:00:00"/>
    <n v="13558"/>
    <d v="2013-05-19T00:00:00"/>
    <s v="Alfa"/>
    <x v="0"/>
    <s v="Centro"/>
    <n v="480"/>
    <x v="4"/>
  </r>
  <r>
    <d v="2013-05-18T00:00:00"/>
    <n v="13559"/>
    <d v="2013-05-19T00:00:00"/>
    <s v="Alfa"/>
    <x v="5"/>
    <s v="Tijuca"/>
    <n v="475"/>
    <x v="4"/>
  </r>
  <r>
    <d v="2013-05-18T00:00:00"/>
    <n v="13560"/>
    <d v="2013-05-19T00:00:00"/>
    <s v="Beta"/>
    <x v="2"/>
    <s v="Tijuca"/>
    <n v="275"/>
    <x v="4"/>
  </r>
  <r>
    <d v="2013-05-18T00:00:00"/>
    <n v="13561"/>
    <d v="2013-05-19T00:00:00"/>
    <s v="Beta"/>
    <x v="0"/>
    <s v="Madureira"/>
    <n v="405"/>
    <x v="4"/>
  </r>
  <r>
    <d v="2013-05-18T00:00:00"/>
    <n v="13562"/>
    <d v="2013-05-19T00:00:00"/>
    <s v="Beta"/>
    <x v="2"/>
    <s v="Leblon"/>
    <n v="400"/>
    <x v="4"/>
  </r>
  <r>
    <d v="2013-05-18T00:00:00"/>
    <n v="13563"/>
    <d v="2013-05-19T00:00:00"/>
    <s v="Gama"/>
    <x v="1"/>
    <s v="Madureira"/>
    <n v="205"/>
    <x v="4"/>
  </r>
  <r>
    <d v="2013-05-18T00:00:00"/>
    <n v="13564"/>
    <d v="2013-05-19T00:00:00"/>
    <s v="Omega"/>
    <x v="3"/>
    <s v="Tijuca"/>
    <n v="145"/>
    <x v="4"/>
  </r>
  <r>
    <d v="2013-05-18T00:00:00"/>
    <n v="13565"/>
    <d v="2013-05-19T00:00:00"/>
    <s v="Omega"/>
    <x v="3"/>
    <s v="Meier"/>
    <n v="205"/>
    <x v="4"/>
  </r>
  <r>
    <d v="2013-05-18T00:00:00"/>
    <n v="13566"/>
    <d v="2013-05-19T00:00:00"/>
    <s v="Omega"/>
    <x v="2"/>
    <s v="Madureira"/>
    <n v="90"/>
    <x v="4"/>
  </r>
  <r>
    <d v="2013-05-18T00:00:00"/>
    <n v="13567"/>
    <d v="2013-05-19T00:00:00"/>
    <s v="Omega"/>
    <x v="5"/>
    <s v="Leblon"/>
    <n v="205"/>
    <x v="4"/>
  </r>
  <r>
    <d v="2013-05-18T00:00:00"/>
    <n v="13568"/>
    <d v="2013-05-19T00:00:00"/>
    <s v="Delta"/>
    <x v="6"/>
    <s v="Tijuca"/>
    <n v="105"/>
    <x v="4"/>
  </r>
  <r>
    <d v="2013-05-18T00:00:00"/>
    <n v="13569"/>
    <d v="2013-05-19T00:00:00"/>
    <s v="Beta"/>
    <x v="1"/>
    <s v="Tijuca"/>
    <n v="150"/>
    <x v="4"/>
  </r>
  <r>
    <d v="2013-05-19T00:00:00"/>
    <n v="13570"/>
    <d v="2013-05-19T00:00:00"/>
    <s v="Alfa"/>
    <x v="4"/>
    <s v="Grajaú"/>
    <n v="325"/>
    <x v="4"/>
  </r>
  <r>
    <d v="2013-05-19T00:00:00"/>
    <n v="13571"/>
    <d v="2013-05-19T00:00:00"/>
    <s v="Alfa"/>
    <x v="1"/>
    <s v="Campo Grande"/>
    <n v="190"/>
    <x v="4"/>
  </r>
  <r>
    <d v="2013-05-19T00:00:00"/>
    <n v="13572"/>
    <d v="2013-05-19T00:00:00"/>
    <s v="Omega"/>
    <x v="2"/>
    <s v="Ipanema"/>
    <n v="85"/>
    <x v="4"/>
  </r>
  <r>
    <d v="2013-05-19T00:00:00"/>
    <n v="13573"/>
    <d v="2013-05-19T00:00:00"/>
    <s v="Alfa"/>
    <x v="3"/>
    <s v="Vila Isabel"/>
    <n v="475"/>
    <x v="4"/>
  </r>
  <r>
    <d v="2013-05-19T00:00:00"/>
    <n v="13574"/>
    <d v="2013-05-19T00:00:00"/>
    <s v="Gama"/>
    <x v="1"/>
    <s v="Copacabana"/>
    <n v="550"/>
    <x v="4"/>
  </r>
  <r>
    <d v="2013-05-19T00:00:00"/>
    <n v="13575"/>
    <d v="2013-05-19T00:00:00"/>
    <s v="Omega"/>
    <x v="5"/>
    <s v="Madureira"/>
    <n v="90"/>
    <x v="4"/>
  </r>
  <r>
    <d v="2013-05-19T00:00:00"/>
    <n v="13576"/>
    <d v="2013-05-19T00:00:00"/>
    <s v="Alfa"/>
    <x v="2"/>
    <s v="Madureira"/>
    <n v="180"/>
    <x v="4"/>
  </r>
  <r>
    <d v="2013-05-19T00:00:00"/>
    <n v="13577"/>
    <d v="2013-05-19T00:00:00"/>
    <s v="Beta"/>
    <x v="6"/>
    <s v="Madureira"/>
    <n v="280"/>
    <x v="4"/>
  </r>
  <r>
    <d v="2013-05-19T00:00:00"/>
    <n v="13578"/>
    <d v="2013-05-19T00:00:00"/>
    <s v="Gama"/>
    <x v="2"/>
    <s v="Meier"/>
    <n v="200"/>
    <x v="4"/>
  </r>
  <r>
    <d v="2013-05-19T00:00:00"/>
    <n v="13579"/>
    <d v="2013-05-19T00:00:00"/>
    <s v="Alfa"/>
    <x v="5"/>
    <s v="Meier"/>
    <n v="475"/>
    <x v="4"/>
  </r>
  <r>
    <d v="2013-05-19T00:00:00"/>
    <n v="13580"/>
    <d v="2013-05-19T00:00:00"/>
    <s v="Omega"/>
    <x v="3"/>
    <s v="Centro"/>
    <n v="210"/>
    <x v="4"/>
  </r>
  <r>
    <d v="2013-05-19T00:00:00"/>
    <n v="13581"/>
    <d v="2013-05-19T00:00:00"/>
    <s v="Alfa"/>
    <x v="6"/>
    <s v="Copacabana"/>
    <n v="475"/>
    <x v="4"/>
  </r>
  <r>
    <d v="2013-05-19T00:00:00"/>
    <n v="13582"/>
    <d v="2013-05-19T00:00:00"/>
    <s v="Alfa"/>
    <x v="3"/>
    <s v="Grajaú"/>
    <n v="325"/>
    <x v="4"/>
  </r>
  <r>
    <d v="2013-05-19T00:00:00"/>
    <n v="13583"/>
    <d v="2013-05-19T00:00:00"/>
    <s v="Delta"/>
    <x v="4"/>
    <s v="Madureira"/>
    <n v="190"/>
    <x v="4"/>
  </r>
  <r>
    <d v="2013-05-19T00:00:00"/>
    <n v="13584"/>
    <d v="2013-05-19T00:00:00"/>
    <s v="Gama"/>
    <x v="0"/>
    <s v="Centro"/>
    <n v="205"/>
    <x v="4"/>
  </r>
  <r>
    <d v="2013-05-19T00:00:00"/>
    <n v="13585"/>
    <d v="2013-05-19T00:00:00"/>
    <s v="Omega"/>
    <x v="5"/>
    <s v="Grajaú"/>
    <n v="145"/>
    <x v="4"/>
  </r>
  <r>
    <d v="2013-05-19T00:00:00"/>
    <n v="13586"/>
    <d v="2013-05-19T00:00:00"/>
    <s v="Alfa"/>
    <x v="5"/>
    <s v="Vila Isabel"/>
    <n v="175"/>
    <x v="4"/>
  </r>
  <r>
    <d v="2013-05-19T00:00:00"/>
    <n v="13587"/>
    <d v="2013-05-19T00:00:00"/>
    <s v="Omega"/>
    <x v="5"/>
    <s v="Ipanema"/>
    <n v="85"/>
    <x v="4"/>
  </r>
  <r>
    <d v="2013-05-19T00:00:00"/>
    <n v="13588"/>
    <d v="2013-05-19T00:00:00"/>
    <s v="Alfa"/>
    <x v="3"/>
    <s v="Copacabana"/>
    <n v="475"/>
    <x v="4"/>
  </r>
  <r>
    <d v="2013-05-19T00:00:00"/>
    <n v="13589"/>
    <d v="2013-05-19T00:00:00"/>
    <s v="Gama"/>
    <x v="3"/>
    <s v="Leblon"/>
    <n v="375"/>
    <x v="4"/>
  </r>
  <r>
    <d v="2013-05-19T00:00:00"/>
    <n v="13590"/>
    <d v="2013-05-19T00:00:00"/>
    <s v="Omega"/>
    <x v="1"/>
    <s v="Copacabana"/>
    <n v="85"/>
    <x v="4"/>
  </r>
  <r>
    <d v="2013-05-19T00:00:00"/>
    <n v="13591"/>
    <d v="2013-05-19T00:00:00"/>
    <s v="Delta"/>
    <x v="0"/>
    <s v="Vila Isabel"/>
    <n v="105"/>
    <x v="4"/>
  </r>
  <r>
    <d v="2013-05-19T00:00:00"/>
    <n v="13592"/>
    <d v="2013-05-19T00:00:00"/>
    <s v="Omega"/>
    <x v="3"/>
    <s v="Leblon"/>
    <n v="85"/>
    <x v="4"/>
  </r>
  <r>
    <d v="2013-05-19T00:00:00"/>
    <n v="13593"/>
    <d v="2013-05-19T00:00:00"/>
    <s v="Beta"/>
    <x v="3"/>
    <s v="Tijuca"/>
    <n v="150"/>
    <x v="4"/>
  </r>
  <r>
    <d v="2013-05-19T00:00:00"/>
    <n v="13594"/>
    <d v="2013-05-19T00:00:00"/>
    <s v="Alfa"/>
    <x v="2"/>
    <s v="Ipanema"/>
    <n v="325"/>
    <x v="4"/>
  </r>
  <r>
    <d v="2013-05-19T00:00:00"/>
    <n v="13595"/>
    <d v="2013-05-19T00:00:00"/>
    <s v="Gama"/>
    <x v="6"/>
    <s v="Meier"/>
    <n v="200"/>
    <x v="4"/>
  </r>
  <r>
    <d v="2013-05-19T00:00:00"/>
    <n v="13596"/>
    <d v="2013-05-19T00:00:00"/>
    <s v="Delta"/>
    <x v="5"/>
    <s v="Copacabana"/>
    <n v="185"/>
    <x v="4"/>
  </r>
  <r>
    <d v="2013-05-19T00:00:00"/>
    <n v="13597"/>
    <d v="2013-05-19T00:00:00"/>
    <s v="Beta"/>
    <x v="6"/>
    <s v="Leblon"/>
    <n v="400"/>
    <x v="4"/>
  </r>
  <r>
    <d v="2013-05-20T00:00:00"/>
    <n v="13598"/>
    <d v="2013-05-20T00:00:00"/>
    <s v="Alfa"/>
    <x v="4"/>
    <s v="Madureira"/>
    <n v="480"/>
    <x v="4"/>
  </r>
  <r>
    <d v="2013-05-20T00:00:00"/>
    <n v="13599"/>
    <d v="2013-05-20T00:00:00"/>
    <s v="Omega"/>
    <x v="6"/>
    <s v="Meier"/>
    <n v="85"/>
    <x v="4"/>
  </r>
  <r>
    <d v="2013-05-20T00:00:00"/>
    <n v="13600"/>
    <d v="2013-05-20T00:00:00"/>
    <s v="Gama"/>
    <x v="1"/>
    <s v="Centro"/>
    <n v="555"/>
    <x v="4"/>
  </r>
  <r>
    <d v="2013-05-20T00:00:00"/>
    <n v="13601"/>
    <d v="2013-05-20T00:00:00"/>
    <s v="Delta"/>
    <x v="5"/>
    <s v="Campo Grande"/>
    <n v="120"/>
    <x v="4"/>
  </r>
  <r>
    <d v="2013-05-20T00:00:00"/>
    <n v="13602"/>
    <d v="2013-05-20T00:00:00"/>
    <s v="Delta"/>
    <x v="0"/>
    <s v="Copacabana"/>
    <n v="185"/>
    <x v="4"/>
  </r>
  <r>
    <d v="2013-05-20T00:00:00"/>
    <n v="13603"/>
    <d v="2013-05-20T00:00:00"/>
    <s v="Beta"/>
    <x v="5"/>
    <s v="Vila Isabel"/>
    <n v="275"/>
    <x v="4"/>
  </r>
  <r>
    <d v="2013-05-20T00:00:00"/>
    <n v="13604"/>
    <d v="2013-05-20T00:00:00"/>
    <s v="Omega"/>
    <x v="2"/>
    <s v="Grajaú"/>
    <n v="145"/>
    <x v="4"/>
  </r>
  <r>
    <d v="2013-05-20T00:00:00"/>
    <n v="13605"/>
    <d v="2013-05-20T00:00:00"/>
    <s v="Omega"/>
    <x v="5"/>
    <s v="Campo Grande"/>
    <n v="220"/>
    <x v="4"/>
  </r>
  <r>
    <d v="2013-05-20T00:00:00"/>
    <n v="13606"/>
    <d v="2013-05-20T00:00:00"/>
    <s v="Omega"/>
    <x v="4"/>
    <s v="Grajaú"/>
    <n v="145"/>
    <x v="4"/>
  </r>
  <r>
    <d v="2013-05-20T00:00:00"/>
    <n v="13607"/>
    <d v="2013-05-20T00:00:00"/>
    <s v="Gama"/>
    <x v="1"/>
    <s v="Campo Grande"/>
    <n v="215"/>
    <x v="4"/>
  </r>
  <r>
    <d v="2013-05-20T00:00:00"/>
    <n v="13608"/>
    <d v="2013-05-20T00:00:00"/>
    <s v="Beta"/>
    <x v="4"/>
    <s v="Campo Grande"/>
    <n v="165"/>
    <x v="4"/>
  </r>
  <r>
    <d v="2013-05-20T00:00:00"/>
    <n v="13609"/>
    <d v="2013-05-20T00:00:00"/>
    <s v="Omega"/>
    <x v="2"/>
    <s v="Copacabana"/>
    <n v="145"/>
    <x v="4"/>
  </r>
  <r>
    <d v="2013-05-20T00:00:00"/>
    <n v="13610"/>
    <d v="2013-05-20T00:00:00"/>
    <s v="Beta"/>
    <x v="0"/>
    <s v="Ipanema"/>
    <n v="275"/>
    <x v="4"/>
  </r>
  <r>
    <d v="2013-05-20T00:00:00"/>
    <n v="13611"/>
    <d v="2013-05-20T00:00:00"/>
    <s v="Gama"/>
    <x v="3"/>
    <s v="Ipanema"/>
    <n v="200"/>
    <x v="4"/>
  </r>
  <r>
    <d v="2013-05-20T00:00:00"/>
    <n v="13612"/>
    <d v="2013-05-20T00:00:00"/>
    <s v="Alfa"/>
    <x v="3"/>
    <s v="Meier"/>
    <n v="175"/>
    <x v="4"/>
  </r>
  <r>
    <d v="2013-05-20T00:00:00"/>
    <n v="13613"/>
    <d v="2013-05-20T00:00:00"/>
    <s v="Gama"/>
    <x v="6"/>
    <s v="Leblon"/>
    <n v="375"/>
    <x v="4"/>
  </r>
  <r>
    <d v="2013-05-20T00:00:00"/>
    <n v="13614"/>
    <d v="2013-05-20T00:00:00"/>
    <s v="Alfa"/>
    <x v="6"/>
    <s v="Copacabana"/>
    <n v="325"/>
    <x v="4"/>
  </r>
  <r>
    <d v="2013-05-20T00:00:00"/>
    <n v="13615"/>
    <d v="2013-05-20T00:00:00"/>
    <s v="Gama"/>
    <x v="2"/>
    <s v="Leblon"/>
    <n v="550"/>
    <x v="4"/>
  </r>
  <r>
    <d v="2013-05-20T00:00:00"/>
    <n v="13616"/>
    <d v="2013-05-20T00:00:00"/>
    <s v="Alfa"/>
    <x v="2"/>
    <s v="Vila Isabel"/>
    <n v="175"/>
    <x v="4"/>
  </r>
  <r>
    <d v="2013-05-20T00:00:00"/>
    <n v="13617"/>
    <d v="2013-05-20T00:00:00"/>
    <s v="Alfa"/>
    <x v="0"/>
    <s v="Ipanema"/>
    <n v="475"/>
    <x v="4"/>
  </r>
  <r>
    <d v="2013-05-21T00:00:00"/>
    <n v="13618"/>
    <d v="2013-05-21T00:00:00"/>
    <s v="Gama"/>
    <x v="5"/>
    <s v="Tijuca"/>
    <n v="375"/>
    <x v="4"/>
  </r>
  <r>
    <d v="2013-05-21T00:00:00"/>
    <n v="13619"/>
    <d v="2013-05-21T00:00:00"/>
    <s v="Beta"/>
    <x v="5"/>
    <s v="Grajaú"/>
    <n v="275"/>
    <x v="4"/>
  </r>
  <r>
    <d v="2013-05-21T00:00:00"/>
    <n v="13620"/>
    <d v="2013-05-21T00:00:00"/>
    <s v="Beta"/>
    <x v="2"/>
    <s v="Campo Grande"/>
    <n v="415"/>
    <x v="4"/>
  </r>
  <r>
    <d v="2013-05-21T00:00:00"/>
    <n v="13621"/>
    <d v="2013-05-21T00:00:00"/>
    <s v="Delta"/>
    <x v="3"/>
    <s v="Grajaú"/>
    <n v="185"/>
    <x v="4"/>
  </r>
  <r>
    <d v="2013-05-21T00:00:00"/>
    <n v="13622"/>
    <d v="2013-05-21T00:00:00"/>
    <s v="Delta"/>
    <x v="3"/>
    <s v="Campo Grande"/>
    <n v="120"/>
    <x v="4"/>
  </r>
  <r>
    <d v="2013-05-21T00:00:00"/>
    <n v="13623"/>
    <d v="2013-05-21T00:00:00"/>
    <s v="Beta"/>
    <x v="6"/>
    <s v="Centro"/>
    <n v="155"/>
    <x v="4"/>
  </r>
  <r>
    <d v="2013-05-21T00:00:00"/>
    <n v="13624"/>
    <d v="2013-05-21T00:00:00"/>
    <s v="Delta"/>
    <x v="1"/>
    <s v="Madureira"/>
    <n v="270"/>
    <x v="4"/>
  </r>
  <r>
    <d v="2013-05-21T00:00:00"/>
    <n v="13625"/>
    <d v="2013-05-21T00:00:00"/>
    <s v="Gama"/>
    <x v="0"/>
    <s v="Leblon"/>
    <n v="375"/>
    <x v="4"/>
  </r>
  <r>
    <d v="2013-05-21T00:00:00"/>
    <n v="13626"/>
    <d v="2013-05-21T00:00:00"/>
    <s v="Delta"/>
    <x v="1"/>
    <s v="Meier"/>
    <n v="185"/>
    <x v="4"/>
  </r>
  <r>
    <d v="2013-05-21T00:00:00"/>
    <n v="13627"/>
    <d v="2013-05-21T00:00:00"/>
    <s v="Beta"/>
    <x v="3"/>
    <s v="Meier"/>
    <n v="275"/>
    <x v="4"/>
  </r>
  <r>
    <d v="2013-05-21T00:00:00"/>
    <n v="13628"/>
    <d v="2013-05-21T00:00:00"/>
    <s v="Beta"/>
    <x v="2"/>
    <s v="Grajaú"/>
    <n v="150"/>
    <x v="4"/>
  </r>
  <r>
    <d v="2013-05-21T00:00:00"/>
    <n v="13629"/>
    <d v="2013-05-21T00:00:00"/>
    <s v="Gama"/>
    <x v="4"/>
    <s v="Meier"/>
    <n v="200"/>
    <x v="4"/>
  </r>
  <r>
    <d v="2013-05-21T00:00:00"/>
    <n v="13630"/>
    <d v="2013-05-21T00:00:00"/>
    <s v="Delta"/>
    <x v="2"/>
    <s v="Grajaú"/>
    <n v="105"/>
    <x v="4"/>
  </r>
  <r>
    <d v="2013-05-21T00:00:00"/>
    <n v="13631"/>
    <d v="2013-05-21T00:00:00"/>
    <s v="Delta"/>
    <x v="4"/>
    <s v="Copacabana"/>
    <n v="185"/>
    <x v="4"/>
  </r>
  <r>
    <d v="2013-05-21T00:00:00"/>
    <n v="13632"/>
    <d v="2013-05-21T00:00:00"/>
    <s v="Beta"/>
    <x v="1"/>
    <s v="Centro"/>
    <n v="405"/>
    <x v="4"/>
  </r>
  <r>
    <d v="2013-05-21T00:00:00"/>
    <n v="13633"/>
    <d v="2013-05-21T00:00:00"/>
    <s v="Beta"/>
    <x v="1"/>
    <s v="Leblon"/>
    <n v="150"/>
    <x v="4"/>
  </r>
  <r>
    <d v="2013-05-21T00:00:00"/>
    <n v="13634"/>
    <d v="2013-05-21T00:00:00"/>
    <s v="Delta"/>
    <x v="3"/>
    <s v="Grajaú"/>
    <n v="185"/>
    <x v="4"/>
  </r>
  <r>
    <d v="2013-05-21T00:00:00"/>
    <n v="13635"/>
    <d v="2013-05-21T00:00:00"/>
    <s v="Beta"/>
    <x v="3"/>
    <s v="Madureira"/>
    <n v="280"/>
    <x v="4"/>
  </r>
  <r>
    <d v="2013-05-21T00:00:00"/>
    <n v="13636"/>
    <d v="2013-05-21T00:00:00"/>
    <s v="Delta"/>
    <x v="3"/>
    <s v="Ipanema"/>
    <n v="105"/>
    <x v="4"/>
  </r>
  <r>
    <d v="2013-05-21T00:00:00"/>
    <n v="13637"/>
    <d v="2013-05-21T00:00:00"/>
    <s v="Omega"/>
    <x v="6"/>
    <s v="Ipanema"/>
    <n v="85"/>
    <x v="4"/>
  </r>
  <r>
    <d v="2013-05-21T00:00:00"/>
    <n v="13638"/>
    <d v="2013-05-21T00:00:00"/>
    <s v="Gama"/>
    <x v="3"/>
    <s v="Campo Grande"/>
    <n v="390"/>
    <x v="4"/>
  </r>
  <r>
    <d v="2013-05-21T00:00:00"/>
    <n v="13639"/>
    <d v="2013-05-21T00:00:00"/>
    <s v="Delta"/>
    <x v="3"/>
    <s v="Grajaú"/>
    <n v="185"/>
    <x v="4"/>
  </r>
  <r>
    <d v="2013-05-21T00:00:00"/>
    <n v="13640"/>
    <d v="2013-05-21T00:00:00"/>
    <s v="Delta"/>
    <x v="2"/>
    <s v="Leblon"/>
    <n v="105"/>
    <x v="4"/>
  </r>
  <r>
    <d v="2013-05-21T00:00:00"/>
    <n v="13641"/>
    <d v="2013-05-21T00:00:00"/>
    <s v="Beta"/>
    <x v="6"/>
    <s v="Vila Isabel"/>
    <n v="400"/>
    <x v="4"/>
  </r>
  <r>
    <d v="2013-05-21T00:00:00"/>
    <n v="13642"/>
    <d v="2013-05-21T00:00:00"/>
    <s v="Delta"/>
    <x v="6"/>
    <s v="Ipanema"/>
    <n v="265"/>
    <x v="4"/>
  </r>
  <r>
    <d v="2013-05-21T00:00:00"/>
    <n v="13643"/>
    <d v="2013-05-21T00:00:00"/>
    <s v="Alfa"/>
    <x v="6"/>
    <s v="Centro"/>
    <n v="180"/>
    <x v="4"/>
  </r>
  <r>
    <d v="2013-05-21T00:00:00"/>
    <n v="13644"/>
    <d v="2013-05-21T00:00:00"/>
    <s v="Gama"/>
    <x v="1"/>
    <s v="Copacabana"/>
    <n v="375"/>
    <x v="4"/>
  </r>
  <r>
    <d v="2013-05-21T00:00:00"/>
    <n v="13645"/>
    <d v="2013-05-21T00:00:00"/>
    <s v="Omega"/>
    <x v="6"/>
    <s v="Copacabana"/>
    <n v="205"/>
    <x v="4"/>
  </r>
  <r>
    <d v="2013-05-21T00:00:00"/>
    <n v="13646"/>
    <d v="2013-05-21T00:00:00"/>
    <s v="Gama"/>
    <x v="2"/>
    <s v="Madureira"/>
    <n v="555"/>
    <x v="4"/>
  </r>
  <r>
    <d v="2013-05-21T00:00:00"/>
    <n v="13647"/>
    <d v="2013-05-21T00:00:00"/>
    <s v="Delta"/>
    <x v="0"/>
    <s v="Centro"/>
    <n v="190"/>
    <x v="4"/>
  </r>
  <r>
    <d v="2013-05-21T00:00:00"/>
    <n v="13648"/>
    <d v="2013-05-21T00:00:00"/>
    <s v="Omega"/>
    <x v="0"/>
    <s v="Meier"/>
    <n v="145"/>
    <x v="4"/>
  </r>
  <r>
    <d v="2013-05-21T00:00:00"/>
    <n v="13649"/>
    <d v="2013-05-21T00:00:00"/>
    <s v="Beta"/>
    <x v="4"/>
    <s v="Madureira"/>
    <n v="155"/>
    <x v="4"/>
  </r>
  <r>
    <d v="2013-05-21T00:00:00"/>
    <n v="13650"/>
    <d v="2013-05-21T00:00:00"/>
    <s v="Omega"/>
    <x v="6"/>
    <s v="Ipanema"/>
    <n v="145"/>
    <x v="4"/>
  </r>
  <r>
    <d v="2013-05-22T00:00:00"/>
    <n v="13651"/>
    <d v="2013-05-22T00:00:00"/>
    <s v="Gama"/>
    <x v="4"/>
    <s v="Campo Grande"/>
    <n v="215"/>
    <x v="4"/>
  </r>
  <r>
    <d v="2013-05-22T00:00:00"/>
    <n v="13652"/>
    <d v="2013-05-22T00:00:00"/>
    <s v="Alfa"/>
    <x v="3"/>
    <s v="Leblon"/>
    <n v="475"/>
    <x v="4"/>
  </r>
  <r>
    <d v="2013-05-22T00:00:00"/>
    <n v="13653"/>
    <d v="2013-05-22T00:00:00"/>
    <s v="Beta"/>
    <x v="5"/>
    <s v="Leblon"/>
    <n v="275"/>
    <x v="4"/>
  </r>
  <r>
    <d v="2013-05-22T00:00:00"/>
    <n v="13654"/>
    <d v="2013-05-22T00:00:00"/>
    <s v="Delta"/>
    <x v="1"/>
    <s v="Campo Grande"/>
    <n v="280"/>
    <x v="4"/>
  </r>
  <r>
    <d v="2013-05-22T00:00:00"/>
    <n v="13655"/>
    <d v="2013-05-22T00:00:00"/>
    <s v="Beta"/>
    <x v="1"/>
    <s v="Ipanema"/>
    <n v="150"/>
    <x v="4"/>
  </r>
  <r>
    <d v="2013-05-22T00:00:00"/>
    <n v="13656"/>
    <d v="2013-05-22T00:00:00"/>
    <s v="Omega"/>
    <x v="6"/>
    <s v="Campo Grande"/>
    <n v="220"/>
    <x v="4"/>
  </r>
  <r>
    <d v="2013-05-22T00:00:00"/>
    <n v="13657"/>
    <d v="2013-05-22T00:00:00"/>
    <s v="Beta"/>
    <x v="4"/>
    <s v="Leblon"/>
    <n v="275"/>
    <x v="4"/>
  </r>
  <r>
    <d v="2013-05-22T00:00:00"/>
    <n v="13658"/>
    <d v="2013-05-22T00:00:00"/>
    <s v="Alfa"/>
    <x v="3"/>
    <s v="Meier"/>
    <n v="325"/>
    <x v="4"/>
  </r>
  <r>
    <d v="2013-05-22T00:00:00"/>
    <n v="13659"/>
    <d v="2013-05-22T00:00:00"/>
    <s v="Gama"/>
    <x v="1"/>
    <s v="Grajaú"/>
    <n v="550"/>
    <x v="4"/>
  </r>
  <r>
    <d v="2013-05-22T00:00:00"/>
    <n v="13660"/>
    <d v="2013-05-22T00:00:00"/>
    <s v="Alfa"/>
    <x v="4"/>
    <s v="Centro"/>
    <n v="180"/>
    <x v="4"/>
  </r>
  <r>
    <d v="2013-05-22T00:00:00"/>
    <n v="13661"/>
    <d v="2013-05-22T00:00:00"/>
    <s v="Gama"/>
    <x v="3"/>
    <s v="Madureira"/>
    <n v="380"/>
    <x v="4"/>
  </r>
  <r>
    <d v="2013-05-22T00:00:00"/>
    <n v="13662"/>
    <d v="2013-05-22T00:00:00"/>
    <s v="Gama"/>
    <x v="5"/>
    <s v="Grajaú"/>
    <n v="375"/>
    <x v="4"/>
  </r>
  <r>
    <d v="2013-05-22T00:00:00"/>
    <n v="13663"/>
    <d v="2013-05-22T00:00:00"/>
    <s v="Alfa"/>
    <x v="4"/>
    <s v="Tijuca"/>
    <n v="475"/>
    <x v="4"/>
  </r>
  <r>
    <d v="2013-05-22T00:00:00"/>
    <n v="13664"/>
    <d v="2013-05-22T00:00:00"/>
    <s v="Omega"/>
    <x v="3"/>
    <s v="Centro"/>
    <n v="210"/>
    <x v="4"/>
  </r>
  <r>
    <d v="2013-05-22T00:00:00"/>
    <n v="13665"/>
    <d v="2013-05-22T00:00:00"/>
    <s v="Alfa"/>
    <x v="3"/>
    <s v="Campo Grande"/>
    <n v="490"/>
    <x v="4"/>
  </r>
  <r>
    <d v="2013-05-22T00:00:00"/>
    <n v="13666"/>
    <d v="2013-05-22T00:00:00"/>
    <s v="Alfa"/>
    <x v="6"/>
    <s v="Tijuca"/>
    <n v="475"/>
    <x v="4"/>
  </r>
  <r>
    <d v="2013-05-22T00:00:00"/>
    <n v="13667"/>
    <d v="2013-05-22T00:00:00"/>
    <s v="Gama"/>
    <x v="6"/>
    <s v="Centro"/>
    <n v="205"/>
    <x v="4"/>
  </r>
  <r>
    <d v="2013-05-22T00:00:00"/>
    <n v="13668"/>
    <d v="2013-05-22T00:00:00"/>
    <s v="Gama"/>
    <x v="0"/>
    <s v="Madureira"/>
    <n v="205"/>
    <x v="4"/>
  </r>
  <r>
    <d v="2013-05-22T00:00:00"/>
    <n v="13669"/>
    <d v="2013-05-22T00:00:00"/>
    <s v="Beta"/>
    <x v="2"/>
    <s v="Grajaú"/>
    <n v="400"/>
    <x v="4"/>
  </r>
  <r>
    <d v="2013-05-22T00:00:00"/>
    <n v="13670"/>
    <d v="2013-05-22T00:00:00"/>
    <s v="Gama"/>
    <x v="2"/>
    <s v="Copacabana"/>
    <n v="200"/>
    <x v="4"/>
  </r>
  <r>
    <d v="2013-05-22T00:00:00"/>
    <n v="13671"/>
    <d v="2013-05-22T00:00:00"/>
    <s v="Omega"/>
    <x v="5"/>
    <s v="Meier"/>
    <n v="85"/>
    <x v="4"/>
  </r>
  <r>
    <d v="2013-05-22T00:00:00"/>
    <n v="13672"/>
    <d v="2013-05-22T00:00:00"/>
    <s v="Alfa"/>
    <x v="4"/>
    <s v="Tijuca"/>
    <n v="325"/>
    <x v="4"/>
  </r>
  <r>
    <d v="2013-05-22T00:00:00"/>
    <n v="13673"/>
    <d v="2013-05-22T00:00:00"/>
    <s v="Beta"/>
    <x v="2"/>
    <s v="Vila Isabel"/>
    <n v="400"/>
    <x v="4"/>
  </r>
  <r>
    <d v="2013-05-22T00:00:00"/>
    <n v="13674"/>
    <d v="2013-05-22T00:00:00"/>
    <s v="Alfa"/>
    <x v="1"/>
    <s v="Leblon"/>
    <n v="475"/>
    <x v="4"/>
  </r>
  <r>
    <d v="2013-05-22T00:00:00"/>
    <n v="13675"/>
    <d v="2013-05-22T00:00:00"/>
    <s v="Omega"/>
    <x v="2"/>
    <s v="Grajaú"/>
    <n v="145"/>
    <x v="4"/>
  </r>
  <r>
    <d v="2013-05-23T00:00:00"/>
    <n v="13676"/>
    <d v="2013-05-23T00:00:00"/>
    <s v="Gama"/>
    <x v="6"/>
    <s v="Tijuca"/>
    <n v="550"/>
    <x v="4"/>
  </r>
  <r>
    <d v="2013-05-23T00:00:00"/>
    <n v="13677"/>
    <d v="2013-05-23T00:00:00"/>
    <s v="Alfa"/>
    <x v="6"/>
    <s v="Copacabana"/>
    <n v="475"/>
    <x v="4"/>
  </r>
  <r>
    <d v="2013-05-23T00:00:00"/>
    <n v="13678"/>
    <d v="2013-05-23T00:00:00"/>
    <s v="Beta"/>
    <x v="4"/>
    <s v="Copacabana"/>
    <n v="150"/>
    <x v="4"/>
  </r>
  <r>
    <d v="2013-05-23T00:00:00"/>
    <n v="13679"/>
    <d v="2013-05-23T00:00:00"/>
    <s v="Alfa"/>
    <x v="2"/>
    <s v="Ipanema"/>
    <n v="175"/>
    <x v="4"/>
  </r>
  <r>
    <d v="2013-05-23T00:00:00"/>
    <n v="13680"/>
    <d v="2013-05-23T00:00:00"/>
    <s v="Delta"/>
    <x v="0"/>
    <s v="Tijuca"/>
    <n v="185"/>
    <x v="4"/>
  </r>
  <r>
    <d v="2013-05-23T00:00:00"/>
    <n v="13681"/>
    <d v="2013-05-23T00:00:00"/>
    <s v="Delta"/>
    <x v="6"/>
    <s v="Ipanema"/>
    <n v="265"/>
    <x v="4"/>
  </r>
  <r>
    <d v="2013-05-23T00:00:00"/>
    <n v="13682"/>
    <d v="2013-05-23T00:00:00"/>
    <s v="Omega"/>
    <x v="4"/>
    <s v="Leblon"/>
    <n v="85"/>
    <x v="4"/>
  </r>
  <r>
    <d v="2013-05-23T00:00:00"/>
    <n v="13683"/>
    <d v="2013-05-23T00:00:00"/>
    <s v="Beta"/>
    <x v="1"/>
    <s v="Vila Isabel"/>
    <n v="150"/>
    <x v="4"/>
  </r>
  <r>
    <d v="2013-05-23T00:00:00"/>
    <n v="13684"/>
    <d v="2013-05-23T00:00:00"/>
    <s v="Delta"/>
    <x v="4"/>
    <s v="Grajaú"/>
    <n v="105"/>
    <x v="4"/>
  </r>
  <r>
    <d v="2013-05-23T00:00:00"/>
    <n v="13685"/>
    <d v="2013-05-23T00:00:00"/>
    <s v="Gama"/>
    <x v="3"/>
    <s v="Centro"/>
    <n v="205"/>
    <x v="4"/>
  </r>
  <r>
    <d v="2013-05-23T00:00:00"/>
    <n v="13686"/>
    <d v="2013-05-23T00:00:00"/>
    <s v="Omega"/>
    <x v="6"/>
    <s v="Meier"/>
    <n v="145"/>
    <x v="4"/>
  </r>
  <r>
    <d v="2013-05-23T00:00:00"/>
    <n v="13687"/>
    <d v="2013-05-23T00:00:00"/>
    <s v="Alfa"/>
    <x v="6"/>
    <s v="Meier"/>
    <n v="475"/>
    <x v="4"/>
  </r>
  <r>
    <d v="2013-05-23T00:00:00"/>
    <n v="13688"/>
    <d v="2013-05-23T00:00:00"/>
    <s v="Delta"/>
    <x v="6"/>
    <s v="Vila Isabel"/>
    <n v="265"/>
    <x v="4"/>
  </r>
  <r>
    <d v="2013-05-23T00:00:00"/>
    <n v="13689"/>
    <d v="2013-05-23T00:00:00"/>
    <s v="Gama"/>
    <x v="2"/>
    <s v="Meier"/>
    <n v="375"/>
    <x v="4"/>
  </r>
  <r>
    <d v="2013-05-23T00:00:00"/>
    <n v="13690"/>
    <d v="2013-05-23T00:00:00"/>
    <s v="Gama"/>
    <x v="0"/>
    <s v="Meier"/>
    <n v="550"/>
    <x v="4"/>
  </r>
  <r>
    <d v="2013-05-23T00:00:00"/>
    <n v="13691"/>
    <d v="2013-05-23T00:00:00"/>
    <s v="Gama"/>
    <x v="6"/>
    <s v="Vila Isabel"/>
    <n v="375"/>
    <x v="4"/>
  </r>
  <r>
    <d v="2013-05-23T00:00:00"/>
    <n v="13692"/>
    <d v="2013-05-23T00:00:00"/>
    <s v="Gama"/>
    <x v="1"/>
    <s v="Grajaú"/>
    <n v="550"/>
    <x v="4"/>
  </r>
  <r>
    <d v="2013-05-23T00:00:00"/>
    <n v="13693"/>
    <d v="2013-05-23T00:00:00"/>
    <s v="Omega"/>
    <x v="1"/>
    <s v="Leblon"/>
    <n v="145"/>
    <x v="4"/>
  </r>
  <r>
    <d v="2013-05-23T00:00:00"/>
    <n v="13694"/>
    <d v="2013-05-23T00:00:00"/>
    <s v="Gama"/>
    <x v="0"/>
    <s v="Centro"/>
    <n v="205"/>
    <x v="4"/>
  </r>
  <r>
    <d v="2013-05-23T00:00:00"/>
    <n v="13695"/>
    <d v="2013-05-23T00:00:00"/>
    <s v="Delta"/>
    <x v="0"/>
    <s v="Campo Grande"/>
    <n v="200"/>
    <x v="4"/>
  </r>
  <r>
    <d v="2013-05-23T00:00:00"/>
    <n v="13696"/>
    <d v="2013-05-23T00:00:00"/>
    <s v="Alfa"/>
    <x v="3"/>
    <s v="Grajaú"/>
    <n v="475"/>
    <x v="4"/>
  </r>
  <r>
    <d v="2013-05-23T00:00:00"/>
    <n v="13697"/>
    <d v="2013-05-23T00:00:00"/>
    <s v="Gama"/>
    <x v="6"/>
    <s v="Vila Isabel"/>
    <n v="200"/>
    <x v="4"/>
  </r>
  <r>
    <d v="2013-05-23T00:00:00"/>
    <n v="13698"/>
    <d v="2013-05-23T00:00:00"/>
    <s v="Delta"/>
    <x v="4"/>
    <s v="Ipanema"/>
    <n v="265"/>
    <x v="4"/>
  </r>
  <r>
    <d v="2013-05-23T00:00:00"/>
    <n v="13699"/>
    <d v="2013-05-23T00:00:00"/>
    <s v="Gama"/>
    <x v="2"/>
    <s v="Meier"/>
    <n v="550"/>
    <x v="4"/>
  </r>
  <r>
    <d v="2013-05-23T00:00:00"/>
    <n v="13700"/>
    <d v="2013-05-23T00:00:00"/>
    <s v="Alfa"/>
    <x v="1"/>
    <s v="Meier"/>
    <n v="175"/>
    <x v="4"/>
  </r>
  <r>
    <d v="2013-05-23T00:00:00"/>
    <n v="13701"/>
    <d v="2013-05-23T00:00:00"/>
    <s v="Beta"/>
    <x v="6"/>
    <s v="Tijuca"/>
    <n v="150"/>
    <x v="4"/>
  </r>
  <r>
    <d v="2013-05-23T00:00:00"/>
    <n v="13702"/>
    <d v="2013-05-23T00:00:00"/>
    <s v="Gama"/>
    <x v="2"/>
    <s v="Vila Isabel"/>
    <n v="375"/>
    <x v="4"/>
  </r>
  <r>
    <d v="2013-05-23T00:00:00"/>
    <n v="13703"/>
    <d v="2013-05-23T00:00:00"/>
    <s v="Alfa"/>
    <x v="5"/>
    <s v="Copacabana"/>
    <n v="175"/>
    <x v="4"/>
  </r>
  <r>
    <d v="2013-05-23T00:00:00"/>
    <n v="13704"/>
    <d v="2013-05-23T00:00:00"/>
    <s v="Omega"/>
    <x v="4"/>
    <s v="Ipanema"/>
    <n v="85"/>
    <x v="4"/>
  </r>
  <r>
    <d v="2013-05-23T00:00:00"/>
    <n v="13705"/>
    <d v="2013-05-23T00:00:00"/>
    <s v="Beta"/>
    <x v="2"/>
    <s v="Grajaú"/>
    <n v="400"/>
    <x v="4"/>
  </r>
  <r>
    <d v="2013-05-23T00:00:00"/>
    <n v="13706"/>
    <d v="2013-05-23T00:00:00"/>
    <s v="Delta"/>
    <x v="3"/>
    <s v="Madureira"/>
    <n v="270"/>
    <x v="4"/>
  </r>
  <r>
    <d v="2013-05-24T00:00:00"/>
    <n v="13707"/>
    <d v="2013-05-31T00:00:00"/>
    <s v="Beta"/>
    <x v="6"/>
    <s v="Centro"/>
    <n v="155"/>
    <x v="4"/>
  </r>
  <r>
    <d v="2013-05-24T00:00:00"/>
    <n v="13708"/>
    <d v="2013-05-31T00:00:00"/>
    <s v="Alfa"/>
    <x v="5"/>
    <s v="Meier"/>
    <n v="475"/>
    <x v="4"/>
  </r>
  <r>
    <d v="2013-05-24T00:00:00"/>
    <n v="13709"/>
    <d v="2013-05-31T00:00:00"/>
    <s v="Delta"/>
    <x v="0"/>
    <s v="Madureira"/>
    <n v="270"/>
    <x v="4"/>
  </r>
  <r>
    <d v="2013-05-24T00:00:00"/>
    <n v="13710"/>
    <d v="2013-05-31T00:00:00"/>
    <s v="Omega"/>
    <x v="5"/>
    <s v="Copacabana"/>
    <n v="205"/>
    <x v="4"/>
  </r>
  <r>
    <d v="2013-05-24T00:00:00"/>
    <n v="13711"/>
    <d v="2013-05-31T00:00:00"/>
    <s v="Alfa"/>
    <x v="0"/>
    <s v="Centro"/>
    <n v="480"/>
    <x v="4"/>
  </r>
  <r>
    <d v="2013-05-24T00:00:00"/>
    <n v="13712"/>
    <d v="2013-05-31T00:00:00"/>
    <s v="Delta"/>
    <x v="3"/>
    <s v="Grajaú"/>
    <n v="185"/>
    <x v="4"/>
  </r>
  <r>
    <d v="2013-05-24T00:00:00"/>
    <n v="13713"/>
    <d v="2013-05-31T00:00:00"/>
    <s v="Omega"/>
    <x v="2"/>
    <s v="Madureira"/>
    <n v="150"/>
    <x v="4"/>
  </r>
  <r>
    <d v="2013-05-24T00:00:00"/>
    <n v="13714"/>
    <d v="2013-05-31T00:00:00"/>
    <s v="Alfa"/>
    <x v="6"/>
    <s v="Leblon"/>
    <n v="475"/>
    <x v="4"/>
  </r>
  <r>
    <d v="2013-05-24T00:00:00"/>
    <n v="13715"/>
    <d v="2013-05-31T00:00:00"/>
    <s v="Delta"/>
    <x v="0"/>
    <s v="Tijuca"/>
    <n v="185"/>
    <x v="4"/>
  </r>
  <r>
    <d v="2013-05-24T00:00:00"/>
    <n v="13716"/>
    <d v="2013-05-31T00:00:00"/>
    <s v="Beta"/>
    <x v="6"/>
    <s v="Copacabana"/>
    <n v="150"/>
    <x v="4"/>
  </r>
  <r>
    <d v="2013-05-24T00:00:00"/>
    <n v="13717"/>
    <d v="2013-05-31T00:00:00"/>
    <s v="Alfa"/>
    <x v="0"/>
    <s v="Grajaú"/>
    <n v="325"/>
    <x v="4"/>
  </r>
  <r>
    <d v="2013-05-24T00:00:00"/>
    <n v="13718"/>
    <d v="2013-05-31T00:00:00"/>
    <s v="Alfa"/>
    <x v="2"/>
    <s v="Campo Grande"/>
    <n v="190"/>
    <x v="4"/>
  </r>
  <r>
    <d v="2013-05-24T00:00:00"/>
    <n v="13719"/>
    <d v="2013-05-31T00:00:00"/>
    <s v="Omega"/>
    <x v="6"/>
    <s v="Campo Grande"/>
    <n v="220"/>
    <x v="4"/>
  </r>
  <r>
    <d v="2013-05-24T00:00:00"/>
    <n v="13720"/>
    <d v="2013-05-31T00:00:00"/>
    <s v="Omega"/>
    <x v="2"/>
    <s v="Centro"/>
    <n v="210"/>
    <x v="4"/>
  </r>
  <r>
    <d v="2013-05-24T00:00:00"/>
    <n v="13721"/>
    <d v="2013-05-31T00:00:00"/>
    <s v="Alfa"/>
    <x v="2"/>
    <s v="Ipanema"/>
    <n v="475"/>
    <x v="4"/>
  </r>
  <r>
    <d v="2013-05-24T00:00:00"/>
    <n v="13722"/>
    <d v="2013-05-31T00:00:00"/>
    <s v="Gama"/>
    <x v="6"/>
    <s v="Madureira"/>
    <n v="205"/>
    <x v="4"/>
  </r>
  <r>
    <d v="2013-05-24T00:00:00"/>
    <n v="13723"/>
    <d v="2013-05-31T00:00:00"/>
    <s v="Omega"/>
    <x v="1"/>
    <s v="Ipanema"/>
    <n v="205"/>
    <x v="4"/>
  </r>
  <r>
    <d v="2013-05-24T00:00:00"/>
    <n v="13724"/>
    <d v="2013-05-31T00:00:00"/>
    <s v="Delta"/>
    <x v="0"/>
    <s v="Madureira"/>
    <n v="110"/>
    <x v="4"/>
  </r>
  <r>
    <d v="2013-05-24T00:00:00"/>
    <n v="13725"/>
    <d v="2013-05-31T00:00:00"/>
    <s v="Omega"/>
    <x v="5"/>
    <s v="Grajaú"/>
    <n v="85"/>
    <x v="4"/>
  </r>
  <r>
    <d v="2013-05-24T00:00:00"/>
    <n v="13726"/>
    <d v="2013-05-31T00:00:00"/>
    <s v="Omega"/>
    <x v="2"/>
    <s v="Meier"/>
    <n v="205"/>
    <x v="4"/>
  </r>
  <r>
    <d v="2013-05-24T00:00:00"/>
    <n v="13727"/>
    <d v="2013-05-31T00:00:00"/>
    <s v="Alfa"/>
    <x v="2"/>
    <s v="Ipanema"/>
    <n v="475"/>
    <x v="4"/>
  </r>
  <r>
    <d v="2013-05-24T00:00:00"/>
    <n v="13728"/>
    <d v="2013-05-31T00:00:00"/>
    <s v="Gama"/>
    <x v="6"/>
    <s v="Ipanema"/>
    <n v="375"/>
    <x v="4"/>
  </r>
  <r>
    <d v="2013-05-24T00:00:00"/>
    <n v="13729"/>
    <d v="2013-05-31T00:00:00"/>
    <s v="Delta"/>
    <x v="3"/>
    <s v="Copacabana"/>
    <n v="265"/>
    <x v="4"/>
  </r>
  <r>
    <d v="2013-05-24T00:00:00"/>
    <n v="13730"/>
    <d v="2013-05-31T00:00:00"/>
    <s v="Beta"/>
    <x v="1"/>
    <s v="Copacabana"/>
    <n v="150"/>
    <x v="4"/>
  </r>
  <r>
    <d v="2013-05-24T00:00:00"/>
    <n v="13731"/>
    <d v="2013-05-31T00:00:00"/>
    <s v="Alfa"/>
    <x v="4"/>
    <s v="Campo Grande"/>
    <n v="190"/>
    <x v="4"/>
  </r>
  <r>
    <d v="2013-05-24T00:00:00"/>
    <n v="13732"/>
    <d v="2013-05-31T00:00:00"/>
    <s v="Beta"/>
    <x v="6"/>
    <s v="Grajaú"/>
    <n v="275"/>
    <x v="4"/>
  </r>
  <r>
    <d v="2013-05-24T00:00:00"/>
    <n v="13733"/>
    <d v="2013-05-31T00:00:00"/>
    <s v="Alfa"/>
    <x v="5"/>
    <s v="Madureira"/>
    <n v="180"/>
    <x v="4"/>
  </r>
  <r>
    <d v="2013-05-24T00:00:00"/>
    <n v="13734"/>
    <d v="2013-05-31T00:00:00"/>
    <s v="Delta"/>
    <x v="4"/>
    <s v="Madureira"/>
    <n v="270"/>
    <x v="4"/>
  </r>
  <r>
    <d v="2013-05-24T00:00:00"/>
    <n v="13735"/>
    <d v="2013-05-31T00:00:00"/>
    <s v="Beta"/>
    <x v="2"/>
    <s v="Grajaú"/>
    <n v="400"/>
    <x v="4"/>
  </r>
  <r>
    <d v="2013-05-24T00:00:00"/>
    <n v="13736"/>
    <d v="2013-05-31T00:00:00"/>
    <s v="Delta"/>
    <x v="5"/>
    <s v="Tijuca"/>
    <n v="185"/>
    <x v="4"/>
  </r>
  <r>
    <d v="2013-05-24T00:00:00"/>
    <n v="13737"/>
    <d v="2013-05-31T00:00:00"/>
    <s v="Beta"/>
    <x v="0"/>
    <s v="Vila Isabel"/>
    <n v="400"/>
    <x v="4"/>
  </r>
  <r>
    <d v="2013-05-24T00:00:00"/>
    <n v="13738"/>
    <d v="2013-05-31T00:00:00"/>
    <s v="Delta"/>
    <x v="2"/>
    <s v="Meier"/>
    <n v="105"/>
    <x v="4"/>
  </r>
  <r>
    <d v="2013-05-25T00:00:00"/>
    <n v="13739"/>
    <d v="2013-05-26T00:00:00"/>
    <s v="Alfa"/>
    <x v="4"/>
    <s v="Centro"/>
    <n v="480"/>
    <x v="4"/>
  </r>
  <r>
    <d v="2013-05-25T00:00:00"/>
    <n v="13740"/>
    <d v="2013-05-26T00:00:00"/>
    <s v="Beta"/>
    <x v="3"/>
    <s v="Meier"/>
    <n v="275"/>
    <x v="4"/>
  </r>
  <r>
    <d v="2013-05-25T00:00:00"/>
    <n v="13741"/>
    <d v="2013-05-26T00:00:00"/>
    <s v="Omega"/>
    <x v="4"/>
    <s v="Tijuca"/>
    <n v="85"/>
    <x v="4"/>
  </r>
  <r>
    <d v="2013-05-25T00:00:00"/>
    <n v="13742"/>
    <d v="2013-05-26T00:00:00"/>
    <s v="Omega"/>
    <x v="2"/>
    <s v="Tijuca"/>
    <n v="145"/>
    <x v="4"/>
  </r>
  <r>
    <d v="2013-05-25T00:00:00"/>
    <n v="13743"/>
    <d v="2013-05-26T00:00:00"/>
    <s v="Beta"/>
    <x v="3"/>
    <s v="Campo Grande"/>
    <n v="290"/>
    <x v="4"/>
  </r>
  <r>
    <d v="2013-05-25T00:00:00"/>
    <n v="13744"/>
    <d v="2013-05-26T00:00:00"/>
    <s v="Delta"/>
    <x v="0"/>
    <s v="Ipanema"/>
    <n v="265"/>
    <x v="4"/>
  </r>
  <r>
    <d v="2013-05-25T00:00:00"/>
    <n v="13745"/>
    <d v="2013-05-26T00:00:00"/>
    <s v="Delta"/>
    <x v="1"/>
    <s v="Campo Grande"/>
    <n v="280"/>
    <x v="4"/>
  </r>
  <r>
    <d v="2013-05-25T00:00:00"/>
    <n v="13746"/>
    <d v="2013-05-26T00:00:00"/>
    <s v="Beta"/>
    <x v="2"/>
    <s v="Grajaú"/>
    <n v="400"/>
    <x v="4"/>
  </r>
  <r>
    <d v="2013-05-25T00:00:00"/>
    <n v="13747"/>
    <d v="2013-05-26T00:00:00"/>
    <s v="Delta"/>
    <x v="1"/>
    <s v="Tijuca"/>
    <n v="185"/>
    <x v="4"/>
  </r>
  <r>
    <d v="2013-05-25T00:00:00"/>
    <n v="13748"/>
    <d v="2013-05-26T00:00:00"/>
    <s v="Omega"/>
    <x v="5"/>
    <s v="Meier"/>
    <n v="85"/>
    <x v="4"/>
  </r>
  <r>
    <d v="2013-05-25T00:00:00"/>
    <n v="13749"/>
    <d v="2013-05-26T00:00:00"/>
    <s v="Beta"/>
    <x v="1"/>
    <s v="Vila Isabel"/>
    <n v="150"/>
    <x v="4"/>
  </r>
  <r>
    <d v="2013-05-25T00:00:00"/>
    <n v="13750"/>
    <d v="2013-05-26T00:00:00"/>
    <s v="Delta"/>
    <x v="6"/>
    <s v="Meier"/>
    <n v="265"/>
    <x v="4"/>
  </r>
  <r>
    <d v="2013-05-25T00:00:00"/>
    <n v="13751"/>
    <d v="2013-05-26T00:00:00"/>
    <s v="Omega"/>
    <x v="4"/>
    <s v="Copacabana"/>
    <n v="85"/>
    <x v="4"/>
  </r>
  <r>
    <d v="2013-05-25T00:00:00"/>
    <n v="13752"/>
    <d v="2013-05-26T00:00:00"/>
    <s v="Delta"/>
    <x v="1"/>
    <s v="Campo Grande"/>
    <n v="200"/>
    <x v="4"/>
  </r>
  <r>
    <d v="2013-05-25T00:00:00"/>
    <n v="13753"/>
    <d v="2013-05-26T00:00:00"/>
    <s v="Delta"/>
    <x v="6"/>
    <s v="Grajaú"/>
    <n v="265"/>
    <x v="4"/>
  </r>
  <r>
    <d v="2013-05-25T00:00:00"/>
    <n v="13754"/>
    <d v="2013-05-26T00:00:00"/>
    <s v="Beta"/>
    <x v="1"/>
    <s v="Tijuca"/>
    <n v="400"/>
    <x v="4"/>
  </r>
  <r>
    <d v="2013-05-25T00:00:00"/>
    <n v="13755"/>
    <d v="2013-05-26T00:00:00"/>
    <s v="Delta"/>
    <x v="1"/>
    <s v="Meier"/>
    <n v="185"/>
    <x v="4"/>
  </r>
  <r>
    <d v="2013-05-25T00:00:00"/>
    <n v="13756"/>
    <d v="2013-05-26T00:00:00"/>
    <s v="Gama"/>
    <x v="4"/>
    <s v="Copacabana"/>
    <n v="200"/>
    <x v="4"/>
  </r>
  <r>
    <d v="2013-05-25T00:00:00"/>
    <n v="13757"/>
    <d v="2013-05-26T00:00:00"/>
    <s v="Omega"/>
    <x v="2"/>
    <s v="Madureira"/>
    <n v="90"/>
    <x v="4"/>
  </r>
  <r>
    <d v="2013-05-25T00:00:00"/>
    <n v="13758"/>
    <d v="2013-05-26T00:00:00"/>
    <s v="Gama"/>
    <x v="2"/>
    <s v="Madureira"/>
    <n v="380"/>
    <x v="4"/>
  </r>
  <r>
    <d v="2013-05-25T00:00:00"/>
    <n v="13759"/>
    <d v="2013-05-26T00:00:00"/>
    <s v="Delta"/>
    <x v="1"/>
    <s v="Tijuca"/>
    <n v="105"/>
    <x v="4"/>
  </r>
  <r>
    <d v="2013-05-25T00:00:00"/>
    <n v="13760"/>
    <d v="2013-05-26T00:00:00"/>
    <s v="Gama"/>
    <x v="6"/>
    <s v="Leblon"/>
    <n v="550"/>
    <x v="4"/>
  </r>
  <r>
    <d v="2013-05-25T00:00:00"/>
    <n v="13761"/>
    <d v="2013-05-26T00:00:00"/>
    <s v="Delta"/>
    <x v="5"/>
    <s v="Madureira"/>
    <n v="190"/>
    <x v="4"/>
  </r>
  <r>
    <d v="2013-05-26T00:00:00"/>
    <n v="13762"/>
    <d v="2013-05-26T00:00:00"/>
    <s v="Beta"/>
    <x v="0"/>
    <s v="Vila Isabel"/>
    <n v="275"/>
    <x v="4"/>
  </r>
  <r>
    <d v="2013-05-26T00:00:00"/>
    <n v="13763"/>
    <d v="2013-05-26T00:00:00"/>
    <s v="Delta"/>
    <x v="5"/>
    <s v="Tijuca"/>
    <n v="265"/>
    <x v="4"/>
  </r>
  <r>
    <d v="2013-05-26T00:00:00"/>
    <n v="13764"/>
    <d v="2013-05-26T00:00:00"/>
    <s v="Alfa"/>
    <x v="5"/>
    <s v="Copacabana"/>
    <n v="175"/>
    <x v="4"/>
  </r>
  <r>
    <d v="2013-05-26T00:00:00"/>
    <n v="13765"/>
    <d v="2013-05-26T00:00:00"/>
    <s v="Gama"/>
    <x v="3"/>
    <s v="Vila Isabel"/>
    <n v="550"/>
    <x v="4"/>
  </r>
  <r>
    <d v="2013-05-26T00:00:00"/>
    <n v="13766"/>
    <d v="2013-05-26T00:00:00"/>
    <s v="Alfa"/>
    <x v="6"/>
    <s v="Centro"/>
    <n v="480"/>
    <x v="4"/>
  </r>
  <r>
    <d v="2013-05-26T00:00:00"/>
    <n v="13767"/>
    <d v="2013-05-26T00:00:00"/>
    <s v="Gama"/>
    <x v="1"/>
    <s v="Meier"/>
    <n v="550"/>
    <x v="4"/>
  </r>
  <r>
    <d v="2013-05-26T00:00:00"/>
    <n v="13768"/>
    <d v="2013-05-26T00:00:00"/>
    <s v="Alfa"/>
    <x v="0"/>
    <s v="Centro"/>
    <n v="180"/>
    <x v="4"/>
  </r>
  <r>
    <d v="2013-05-26T00:00:00"/>
    <n v="13769"/>
    <d v="2013-05-26T00:00:00"/>
    <s v="Omega"/>
    <x v="4"/>
    <s v="Campo Grande"/>
    <n v="220"/>
    <x v="4"/>
  </r>
  <r>
    <d v="2013-05-26T00:00:00"/>
    <n v="13770"/>
    <d v="2013-05-26T00:00:00"/>
    <s v="Alfa"/>
    <x v="1"/>
    <s v="Campo Grande"/>
    <n v="490"/>
    <x v="4"/>
  </r>
  <r>
    <d v="2013-05-26T00:00:00"/>
    <n v="13771"/>
    <d v="2013-05-26T00:00:00"/>
    <s v="Delta"/>
    <x v="3"/>
    <s v="Meier"/>
    <n v="265"/>
    <x v="4"/>
  </r>
  <r>
    <d v="2013-05-26T00:00:00"/>
    <n v="13772"/>
    <d v="2013-05-26T00:00:00"/>
    <s v="Delta"/>
    <x v="2"/>
    <s v="Tijuca"/>
    <n v="105"/>
    <x v="4"/>
  </r>
  <r>
    <d v="2013-05-26T00:00:00"/>
    <n v="13773"/>
    <d v="2013-05-26T00:00:00"/>
    <s v="Delta"/>
    <x v="3"/>
    <s v="Vila Isabel"/>
    <n v="185"/>
    <x v="4"/>
  </r>
  <r>
    <d v="2013-05-26T00:00:00"/>
    <n v="13774"/>
    <d v="2013-05-26T00:00:00"/>
    <s v="Delta"/>
    <x v="5"/>
    <s v="Ipanema"/>
    <n v="185"/>
    <x v="4"/>
  </r>
  <r>
    <d v="2013-05-26T00:00:00"/>
    <n v="13775"/>
    <d v="2013-05-26T00:00:00"/>
    <s v="Beta"/>
    <x v="2"/>
    <s v="Leblon"/>
    <n v="400"/>
    <x v="4"/>
  </r>
  <r>
    <d v="2013-05-26T00:00:00"/>
    <n v="13776"/>
    <d v="2013-05-26T00:00:00"/>
    <s v="Gama"/>
    <x v="1"/>
    <s v="Leblon"/>
    <n v="200"/>
    <x v="4"/>
  </r>
  <r>
    <d v="2013-05-26T00:00:00"/>
    <n v="13777"/>
    <d v="2013-05-26T00:00:00"/>
    <s v="Delta"/>
    <x v="1"/>
    <s v="Copacabana"/>
    <n v="105"/>
    <x v="4"/>
  </r>
  <r>
    <d v="2013-05-26T00:00:00"/>
    <n v="13778"/>
    <d v="2013-05-26T00:00:00"/>
    <s v="Beta"/>
    <x v="0"/>
    <s v="Centro"/>
    <n v="280"/>
    <x v="4"/>
  </r>
  <r>
    <d v="2013-05-26T00:00:00"/>
    <n v="13779"/>
    <d v="2013-05-26T00:00:00"/>
    <s v="Gama"/>
    <x v="4"/>
    <s v="Centro"/>
    <n v="205"/>
    <x v="4"/>
  </r>
  <r>
    <d v="2013-05-26T00:00:00"/>
    <n v="13780"/>
    <d v="2013-05-26T00:00:00"/>
    <s v="Alfa"/>
    <x v="4"/>
    <s v="Madureira"/>
    <n v="330"/>
    <x v="4"/>
  </r>
  <r>
    <d v="2013-05-26T00:00:00"/>
    <n v="13781"/>
    <d v="2013-05-26T00:00:00"/>
    <s v="Delta"/>
    <x v="3"/>
    <s v="Campo Grande"/>
    <n v="280"/>
    <x v="4"/>
  </r>
  <r>
    <d v="2013-05-26T00:00:00"/>
    <n v="13782"/>
    <d v="2013-05-26T00:00:00"/>
    <s v="Gama"/>
    <x v="4"/>
    <s v="Meier"/>
    <n v="200"/>
    <x v="4"/>
  </r>
  <r>
    <d v="2013-05-26T00:00:00"/>
    <n v="13783"/>
    <d v="2013-05-26T00:00:00"/>
    <s v="Alfa"/>
    <x v="1"/>
    <s v="Leblon"/>
    <n v="325"/>
    <x v="4"/>
  </r>
  <r>
    <d v="2013-05-26T00:00:00"/>
    <n v="13784"/>
    <d v="2013-05-26T00:00:00"/>
    <s v="Beta"/>
    <x v="5"/>
    <s v="Madureira"/>
    <n v="280"/>
    <x v="4"/>
  </r>
  <r>
    <d v="2013-05-26T00:00:00"/>
    <n v="13785"/>
    <d v="2013-05-26T00:00:00"/>
    <s v="Gama"/>
    <x v="1"/>
    <s v="Tijuca"/>
    <n v="200"/>
    <x v="4"/>
  </r>
  <r>
    <d v="2013-05-26T00:00:00"/>
    <n v="13786"/>
    <d v="2013-05-26T00:00:00"/>
    <s v="Beta"/>
    <x v="1"/>
    <s v="Madureira"/>
    <n v="280"/>
    <x v="4"/>
  </r>
  <r>
    <d v="2013-05-26T00:00:00"/>
    <n v="13787"/>
    <d v="2013-05-26T00:00:00"/>
    <s v="Gama"/>
    <x v="6"/>
    <s v="Leblon"/>
    <n v="375"/>
    <x v="4"/>
  </r>
  <r>
    <d v="2013-05-26T00:00:00"/>
    <n v="13788"/>
    <d v="2013-05-26T00:00:00"/>
    <s v="Beta"/>
    <x v="1"/>
    <s v="Leblon"/>
    <n v="400"/>
    <x v="4"/>
  </r>
  <r>
    <d v="2013-05-26T00:00:00"/>
    <n v="13789"/>
    <d v="2013-05-26T00:00:00"/>
    <s v="Delta"/>
    <x v="5"/>
    <s v="Grajaú"/>
    <n v="265"/>
    <x v="4"/>
  </r>
  <r>
    <d v="2013-05-26T00:00:00"/>
    <n v="13790"/>
    <d v="2013-05-26T00:00:00"/>
    <s v="Beta"/>
    <x v="0"/>
    <s v="Leblon"/>
    <n v="275"/>
    <x v="4"/>
  </r>
  <r>
    <d v="2013-05-26T00:00:00"/>
    <n v="13791"/>
    <d v="2013-05-26T00:00:00"/>
    <s v="Omega"/>
    <x v="0"/>
    <s v="Meier"/>
    <n v="145"/>
    <x v="4"/>
  </r>
  <r>
    <d v="2013-05-26T00:00:00"/>
    <n v="13792"/>
    <d v="2013-05-26T00:00:00"/>
    <s v="Gama"/>
    <x v="5"/>
    <s v="Ipanema"/>
    <n v="200"/>
    <x v="4"/>
  </r>
  <r>
    <d v="2013-05-27T00:00:00"/>
    <n v="13793"/>
    <d v="2013-05-27T00:00:00"/>
    <s v="Gama"/>
    <x v="2"/>
    <s v="Meier"/>
    <n v="375"/>
    <x v="4"/>
  </r>
  <r>
    <d v="2013-05-27T00:00:00"/>
    <n v="13794"/>
    <d v="2013-05-27T00:00:00"/>
    <s v="Alfa"/>
    <x v="4"/>
    <s v="Centro"/>
    <n v="330"/>
    <x v="4"/>
  </r>
  <r>
    <d v="2013-05-27T00:00:00"/>
    <n v="13795"/>
    <d v="2013-05-27T00:00:00"/>
    <s v="Delta"/>
    <x v="2"/>
    <s v="Ipanema"/>
    <n v="185"/>
    <x v="4"/>
  </r>
  <r>
    <d v="2013-05-27T00:00:00"/>
    <n v="13796"/>
    <d v="2013-05-27T00:00:00"/>
    <s v="Omega"/>
    <x v="6"/>
    <s v="Tijuca"/>
    <n v="145"/>
    <x v="4"/>
  </r>
  <r>
    <d v="2013-05-27T00:00:00"/>
    <n v="13797"/>
    <d v="2013-05-27T00:00:00"/>
    <s v="Beta"/>
    <x v="0"/>
    <s v="Meier"/>
    <n v="150"/>
    <x v="4"/>
  </r>
  <r>
    <d v="2013-05-27T00:00:00"/>
    <n v="13798"/>
    <d v="2013-05-27T00:00:00"/>
    <s v="Omega"/>
    <x v="5"/>
    <s v="Centro"/>
    <n v="90"/>
    <x v="4"/>
  </r>
  <r>
    <d v="2013-05-27T00:00:00"/>
    <n v="13799"/>
    <d v="2013-05-27T00:00:00"/>
    <s v="Alfa"/>
    <x v="3"/>
    <s v="Campo Grande"/>
    <n v="340"/>
    <x v="4"/>
  </r>
  <r>
    <d v="2013-05-27T00:00:00"/>
    <n v="13800"/>
    <d v="2013-05-27T00:00:00"/>
    <s v="Delta"/>
    <x v="2"/>
    <s v="Leblon"/>
    <n v="265"/>
    <x v="4"/>
  </r>
  <r>
    <d v="2013-05-27T00:00:00"/>
    <n v="13801"/>
    <d v="2013-05-27T00:00:00"/>
    <s v="Gama"/>
    <x v="2"/>
    <s v="Leblon"/>
    <n v="375"/>
    <x v="4"/>
  </r>
  <r>
    <d v="2013-05-27T00:00:00"/>
    <n v="13802"/>
    <d v="2013-05-27T00:00:00"/>
    <s v="Delta"/>
    <x v="3"/>
    <s v="Vila Isabel"/>
    <n v="105"/>
    <x v="4"/>
  </r>
  <r>
    <d v="2013-05-27T00:00:00"/>
    <n v="13803"/>
    <d v="2013-05-27T00:00:00"/>
    <s v="Omega"/>
    <x v="4"/>
    <s v="Grajaú"/>
    <n v="145"/>
    <x v="4"/>
  </r>
  <r>
    <d v="2013-05-27T00:00:00"/>
    <n v="13804"/>
    <d v="2013-05-27T00:00:00"/>
    <s v="Beta"/>
    <x v="4"/>
    <s v="Centro"/>
    <n v="280"/>
    <x v="4"/>
  </r>
  <r>
    <d v="2013-05-27T00:00:00"/>
    <n v="13805"/>
    <d v="2013-05-27T00:00:00"/>
    <s v="Beta"/>
    <x v="0"/>
    <s v="Centro"/>
    <n v="405"/>
    <x v="4"/>
  </r>
  <r>
    <d v="2013-05-27T00:00:00"/>
    <n v="13806"/>
    <d v="2013-05-27T00:00:00"/>
    <s v="Delta"/>
    <x v="2"/>
    <s v="Tijuca"/>
    <n v="185"/>
    <x v="4"/>
  </r>
  <r>
    <d v="2013-05-27T00:00:00"/>
    <n v="13807"/>
    <d v="2013-05-27T00:00:00"/>
    <s v="Delta"/>
    <x v="4"/>
    <s v="Meier"/>
    <n v="105"/>
    <x v="4"/>
  </r>
  <r>
    <d v="2013-05-27T00:00:00"/>
    <n v="13808"/>
    <d v="2013-05-27T00:00:00"/>
    <s v="Alfa"/>
    <x v="2"/>
    <s v="Meier"/>
    <n v="175"/>
    <x v="4"/>
  </r>
  <r>
    <d v="2013-05-27T00:00:00"/>
    <n v="13809"/>
    <d v="2013-05-27T00:00:00"/>
    <s v="Beta"/>
    <x v="2"/>
    <s v="Ipanema"/>
    <n v="275"/>
    <x v="4"/>
  </r>
  <r>
    <d v="2013-05-27T00:00:00"/>
    <n v="13810"/>
    <d v="2013-05-27T00:00:00"/>
    <s v="Omega"/>
    <x v="4"/>
    <s v="Vila Isabel"/>
    <n v="205"/>
    <x v="4"/>
  </r>
  <r>
    <d v="2013-05-27T00:00:00"/>
    <n v="13811"/>
    <d v="2013-05-27T00:00:00"/>
    <s v="Alfa"/>
    <x v="6"/>
    <s v="Meier"/>
    <n v="325"/>
    <x v="4"/>
  </r>
  <r>
    <d v="2013-05-27T00:00:00"/>
    <n v="13812"/>
    <d v="2013-05-27T00:00:00"/>
    <s v="Omega"/>
    <x v="1"/>
    <s v="Leblon"/>
    <n v="85"/>
    <x v="4"/>
  </r>
  <r>
    <d v="2013-05-27T00:00:00"/>
    <n v="13813"/>
    <d v="2013-05-27T00:00:00"/>
    <s v="Delta"/>
    <x v="3"/>
    <s v="Campo Grande"/>
    <n v="200"/>
    <x v="4"/>
  </r>
  <r>
    <d v="2013-05-27T00:00:00"/>
    <n v="13814"/>
    <d v="2013-05-27T00:00:00"/>
    <s v="Gama"/>
    <x v="0"/>
    <s v="Madureira"/>
    <n v="380"/>
    <x v="4"/>
  </r>
  <r>
    <d v="2013-05-27T00:00:00"/>
    <n v="13815"/>
    <d v="2013-05-27T00:00:00"/>
    <s v="Delta"/>
    <x v="2"/>
    <s v="Madureira"/>
    <n v="110"/>
    <x v="4"/>
  </r>
  <r>
    <d v="2013-05-28T00:00:00"/>
    <n v="13816"/>
    <d v="2013-05-28T00:00:00"/>
    <s v="Omega"/>
    <x v="0"/>
    <s v="Vila Isabel"/>
    <n v="85"/>
    <x v="4"/>
  </r>
  <r>
    <d v="2013-05-28T00:00:00"/>
    <n v="13817"/>
    <d v="2013-05-28T00:00:00"/>
    <s v="Gama"/>
    <x v="2"/>
    <s v="Leblon"/>
    <n v="375"/>
    <x v="4"/>
  </r>
  <r>
    <d v="2013-05-28T00:00:00"/>
    <n v="13818"/>
    <d v="2013-05-28T00:00:00"/>
    <s v="Delta"/>
    <x v="5"/>
    <s v="Leblon"/>
    <n v="105"/>
    <x v="4"/>
  </r>
  <r>
    <d v="2013-05-28T00:00:00"/>
    <n v="13819"/>
    <d v="2013-05-28T00:00:00"/>
    <s v="Alfa"/>
    <x v="3"/>
    <s v="Grajaú"/>
    <n v="325"/>
    <x v="4"/>
  </r>
  <r>
    <d v="2013-05-28T00:00:00"/>
    <n v="13820"/>
    <d v="2013-05-28T00:00:00"/>
    <s v="Gama"/>
    <x v="2"/>
    <s v="Grajaú"/>
    <n v="375"/>
    <x v="4"/>
  </r>
  <r>
    <d v="2013-05-28T00:00:00"/>
    <n v="13821"/>
    <d v="2013-05-28T00:00:00"/>
    <s v="Beta"/>
    <x v="3"/>
    <s v="Centro"/>
    <n v="155"/>
    <x v="4"/>
  </r>
  <r>
    <d v="2013-05-28T00:00:00"/>
    <n v="13822"/>
    <d v="2013-05-28T00:00:00"/>
    <s v="Delta"/>
    <x v="2"/>
    <s v="Copacabana"/>
    <n v="265"/>
    <x v="4"/>
  </r>
  <r>
    <d v="2013-05-28T00:00:00"/>
    <n v="13823"/>
    <d v="2013-05-28T00:00:00"/>
    <s v="Alfa"/>
    <x v="0"/>
    <s v="Campo Grande"/>
    <n v="340"/>
    <x v="4"/>
  </r>
  <r>
    <d v="2013-05-28T00:00:00"/>
    <n v="13824"/>
    <d v="2013-05-28T00:00:00"/>
    <s v="Omega"/>
    <x v="5"/>
    <s v="Ipanema"/>
    <n v="205"/>
    <x v="4"/>
  </r>
  <r>
    <d v="2013-05-28T00:00:00"/>
    <n v="13825"/>
    <d v="2013-05-28T00:00:00"/>
    <s v="Delta"/>
    <x v="3"/>
    <s v="Campo Grande"/>
    <n v="200"/>
    <x v="4"/>
  </r>
  <r>
    <d v="2013-05-28T00:00:00"/>
    <n v="13826"/>
    <d v="2013-05-28T00:00:00"/>
    <s v="Omega"/>
    <x v="3"/>
    <s v="Campo Grande"/>
    <n v="220"/>
    <x v="4"/>
  </r>
  <r>
    <d v="2013-05-28T00:00:00"/>
    <n v="13827"/>
    <d v="2013-05-28T00:00:00"/>
    <s v="Beta"/>
    <x v="6"/>
    <s v="Tijuca"/>
    <n v="150"/>
    <x v="4"/>
  </r>
  <r>
    <d v="2013-05-28T00:00:00"/>
    <n v="13828"/>
    <d v="2013-05-28T00:00:00"/>
    <s v="Delta"/>
    <x v="6"/>
    <s v="Grajaú"/>
    <n v="265"/>
    <x v="4"/>
  </r>
  <r>
    <d v="2013-05-28T00:00:00"/>
    <n v="13829"/>
    <d v="2013-05-28T00:00:00"/>
    <s v="Gama"/>
    <x v="1"/>
    <s v="Grajaú"/>
    <n v="200"/>
    <x v="4"/>
  </r>
  <r>
    <d v="2013-05-28T00:00:00"/>
    <n v="13830"/>
    <d v="2013-05-28T00:00:00"/>
    <s v="Delta"/>
    <x v="5"/>
    <s v="Leblon"/>
    <n v="185"/>
    <x v="4"/>
  </r>
  <r>
    <d v="2013-05-28T00:00:00"/>
    <n v="13831"/>
    <d v="2013-05-28T00:00:00"/>
    <s v="Omega"/>
    <x v="3"/>
    <s v="Tijuca"/>
    <n v="145"/>
    <x v="4"/>
  </r>
  <r>
    <d v="2013-05-28T00:00:00"/>
    <n v="13832"/>
    <d v="2013-05-28T00:00:00"/>
    <s v="Delta"/>
    <x v="2"/>
    <s v="Ipanema"/>
    <n v="105"/>
    <x v="4"/>
  </r>
  <r>
    <d v="2013-05-28T00:00:00"/>
    <n v="13833"/>
    <d v="2013-05-28T00:00:00"/>
    <s v="Omega"/>
    <x v="6"/>
    <s v="Centro"/>
    <n v="90"/>
    <x v="4"/>
  </r>
  <r>
    <d v="2013-05-28T00:00:00"/>
    <n v="13834"/>
    <d v="2013-05-28T00:00:00"/>
    <s v="Gama"/>
    <x v="4"/>
    <s v="Vila Isabel"/>
    <n v="375"/>
    <x v="4"/>
  </r>
  <r>
    <d v="2013-05-28T00:00:00"/>
    <n v="13835"/>
    <d v="2013-05-28T00:00:00"/>
    <s v="Gama"/>
    <x v="3"/>
    <s v="Vila Isabel"/>
    <n v="550"/>
    <x v="4"/>
  </r>
  <r>
    <d v="2013-05-28T00:00:00"/>
    <n v="13836"/>
    <d v="2013-05-28T00:00:00"/>
    <s v="Delta"/>
    <x v="6"/>
    <s v="Vila Isabel"/>
    <n v="105"/>
    <x v="4"/>
  </r>
  <r>
    <d v="2013-05-28T00:00:00"/>
    <n v="13837"/>
    <d v="2013-05-28T00:00:00"/>
    <s v="Beta"/>
    <x v="5"/>
    <s v="Leblon"/>
    <n v="400"/>
    <x v="4"/>
  </r>
  <r>
    <d v="2013-05-28T00:00:00"/>
    <n v="13838"/>
    <d v="2013-05-28T00:00:00"/>
    <s v="Delta"/>
    <x v="5"/>
    <s v="Grajaú"/>
    <n v="185"/>
    <x v="4"/>
  </r>
  <r>
    <d v="2013-05-28T00:00:00"/>
    <n v="13839"/>
    <d v="2013-05-28T00:00:00"/>
    <s v="Delta"/>
    <x v="5"/>
    <s v="Madureira"/>
    <n v="190"/>
    <x v="4"/>
  </r>
  <r>
    <d v="2013-05-28T00:00:00"/>
    <n v="13840"/>
    <d v="2013-05-28T00:00:00"/>
    <s v="Delta"/>
    <x v="6"/>
    <s v="Centro"/>
    <n v="110"/>
    <x v="4"/>
  </r>
  <r>
    <d v="2013-05-28T00:00:00"/>
    <n v="13841"/>
    <d v="2013-05-28T00:00:00"/>
    <s v="Beta"/>
    <x v="5"/>
    <s v="Copacabana"/>
    <n v="275"/>
    <x v="4"/>
  </r>
  <r>
    <d v="2013-05-28T00:00:00"/>
    <n v="13842"/>
    <d v="2013-05-28T00:00:00"/>
    <s v="Alfa"/>
    <x v="3"/>
    <s v="Centro"/>
    <n v="330"/>
    <x v="4"/>
  </r>
  <r>
    <d v="2013-05-28T00:00:00"/>
    <n v="13843"/>
    <d v="2013-05-28T00:00:00"/>
    <s v="Omega"/>
    <x v="4"/>
    <s v="Vila Isabel"/>
    <n v="205"/>
    <x v="4"/>
  </r>
  <r>
    <d v="2013-05-29T00:00:00"/>
    <n v="13844"/>
    <d v="2013-05-29T00:00:00"/>
    <s v="Gama"/>
    <x v="6"/>
    <s v="Madureira"/>
    <n v="205"/>
    <x v="4"/>
  </r>
  <r>
    <d v="2013-05-29T00:00:00"/>
    <n v="13845"/>
    <d v="2013-05-29T00:00:00"/>
    <s v="Alfa"/>
    <x v="6"/>
    <s v="Leblon"/>
    <n v="475"/>
    <x v="4"/>
  </r>
  <r>
    <d v="2013-05-29T00:00:00"/>
    <n v="13846"/>
    <d v="2013-05-29T00:00:00"/>
    <s v="Alfa"/>
    <x v="2"/>
    <s v="Tijuca"/>
    <n v="175"/>
    <x v="4"/>
  </r>
  <r>
    <d v="2013-05-29T00:00:00"/>
    <n v="13847"/>
    <d v="2013-05-29T00:00:00"/>
    <s v="Beta"/>
    <x v="4"/>
    <s v="Leblon"/>
    <n v="150"/>
    <x v="4"/>
  </r>
  <r>
    <d v="2013-05-29T00:00:00"/>
    <n v="13848"/>
    <d v="2013-05-29T00:00:00"/>
    <s v="Delta"/>
    <x v="5"/>
    <s v="Meier"/>
    <n v="105"/>
    <x v="4"/>
  </r>
  <r>
    <d v="2013-05-29T00:00:00"/>
    <n v="13849"/>
    <d v="2013-05-29T00:00:00"/>
    <s v="Gama"/>
    <x v="4"/>
    <s v="Leblon"/>
    <n v="200"/>
    <x v="4"/>
  </r>
  <r>
    <d v="2013-05-29T00:00:00"/>
    <n v="13850"/>
    <d v="2013-05-29T00:00:00"/>
    <s v="Delta"/>
    <x v="2"/>
    <s v="Vila Isabel"/>
    <n v="105"/>
    <x v="4"/>
  </r>
  <r>
    <d v="2013-05-29T00:00:00"/>
    <n v="13851"/>
    <d v="2013-05-29T00:00:00"/>
    <s v="Omega"/>
    <x v="5"/>
    <s v="Ipanema"/>
    <n v="85"/>
    <x v="4"/>
  </r>
  <r>
    <d v="2013-05-29T00:00:00"/>
    <n v="13852"/>
    <d v="2013-05-29T00:00:00"/>
    <s v="Omega"/>
    <x v="4"/>
    <s v="Leblon"/>
    <n v="145"/>
    <x v="4"/>
  </r>
  <r>
    <d v="2013-05-29T00:00:00"/>
    <n v="13853"/>
    <d v="2013-05-29T00:00:00"/>
    <s v="Gama"/>
    <x v="1"/>
    <s v="Grajaú"/>
    <n v="375"/>
    <x v="4"/>
  </r>
  <r>
    <d v="2013-05-29T00:00:00"/>
    <n v="13854"/>
    <d v="2013-05-29T00:00:00"/>
    <s v="Omega"/>
    <x v="1"/>
    <s v="Grajaú"/>
    <n v="205"/>
    <x v="4"/>
  </r>
  <r>
    <d v="2013-05-29T00:00:00"/>
    <n v="13855"/>
    <d v="2013-05-29T00:00:00"/>
    <s v="Gama"/>
    <x v="6"/>
    <s v="Grajaú"/>
    <n v="200"/>
    <x v="4"/>
  </r>
  <r>
    <d v="2013-05-29T00:00:00"/>
    <n v="13856"/>
    <d v="2013-05-29T00:00:00"/>
    <s v="Beta"/>
    <x v="4"/>
    <s v="Vila Isabel"/>
    <n v="275"/>
    <x v="4"/>
  </r>
  <r>
    <d v="2013-05-29T00:00:00"/>
    <n v="13857"/>
    <d v="2013-05-29T00:00:00"/>
    <s v="Beta"/>
    <x v="1"/>
    <s v="Tijuca"/>
    <n v="150"/>
    <x v="4"/>
  </r>
  <r>
    <d v="2013-05-29T00:00:00"/>
    <n v="13858"/>
    <d v="2013-05-29T00:00:00"/>
    <s v="Beta"/>
    <x v="2"/>
    <s v="Meier"/>
    <n v="400"/>
    <x v="4"/>
  </r>
  <r>
    <d v="2013-05-29T00:00:00"/>
    <n v="13859"/>
    <d v="2013-05-29T00:00:00"/>
    <s v="Alfa"/>
    <x v="0"/>
    <s v="Campo Grande"/>
    <n v="190"/>
    <x v="4"/>
  </r>
  <r>
    <d v="2013-05-29T00:00:00"/>
    <n v="13860"/>
    <d v="2013-05-29T00:00:00"/>
    <s v="Alfa"/>
    <x v="4"/>
    <s v="Madureira"/>
    <n v="480"/>
    <x v="4"/>
  </r>
  <r>
    <d v="2013-05-29T00:00:00"/>
    <n v="13861"/>
    <d v="2013-05-29T00:00:00"/>
    <s v="Beta"/>
    <x v="5"/>
    <s v="Grajaú"/>
    <n v="400"/>
    <x v="4"/>
  </r>
  <r>
    <d v="2013-05-29T00:00:00"/>
    <n v="13862"/>
    <d v="2013-05-29T00:00:00"/>
    <s v="Beta"/>
    <x v="4"/>
    <s v="Meier"/>
    <n v="400"/>
    <x v="4"/>
  </r>
  <r>
    <d v="2013-05-29T00:00:00"/>
    <n v="13863"/>
    <d v="2013-05-29T00:00:00"/>
    <s v="Delta"/>
    <x v="3"/>
    <s v="Madureira"/>
    <n v="110"/>
    <x v="4"/>
  </r>
  <r>
    <d v="2013-05-29T00:00:00"/>
    <n v="13864"/>
    <d v="2013-05-29T00:00:00"/>
    <s v="Alfa"/>
    <x v="4"/>
    <s v="Meier"/>
    <n v="175"/>
    <x v="4"/>
  </r>
  <r>
    <d v="2013-05-29T00:00:00"/>
    <n v="13865"/>
    <d v="2013-05-29T00:00:00"/>
    <s v="Delta"/>
    <x v="1"/>
    <s v="Madureira"/>
    <n v="110"/>
    <x v="4"/>
  </r>
  <r>
    <d v="2013-05-29T00:00:00"/>
    <n v="13866"/>
    <d v="2013-05-29T00:00:00"/>
    <s v="Delta"/>
    <x v="4"/>
    <s v="Meier"/>
    <n v="185"/>
    <x v="4"/>
  </r>
  <r>
    <d v="2013-05-29T00:00:00"/>
    <n v="13867"/>
    <d v="2013-05-29T00:00:00"/>
    <s v="Alfa"/>
    <x v="6"/>
    <s v="Meier"/>
    <n v="175"/>
    <x v="4"/>
  </r>
  <r>
    <d v="2013-05-29T00:00:00"/>
    <n v="13868"/>
    <d v="2013-05-29T00:00:00"/>
    <s v="Delta"/>
    <x v="6"/>
    <s v="Copacabana"/>
    <n v="185"/>
    <x v="4"/>
  </r>
  <r>
    <d v="2013-05-29T00:00:00"/>
    <n v="13869"/>
    <d v="2013-05-29T00:00:00"/>
    <s v="Delta"/>
    <x v="6"/>
    <s v="Campo Grande"/>
    <n v="200"/>
    <x v="4"/>
  </r>
  <r>
    <d v="2013-05-29T00:00:00"/>
    <n v="13870"/>
    <d v="2013-05-29T00:00:00"/>
    <s v="Delta"/>
    <x v="4"/>
    <s v="Vila Isabel"/>
    <n v="185"/>
    <x v="4"/>
  </r>
  <r>
    <d v="2013-05-29T00:00:00"/>
    <n v="13871"/>
    <d v="2013-05-29T00:00:00"/>
    <s v="Beta"/>
    <x v="5"/>
    <s v="Copacabana"/>
    <n v="400"/>
    <x v="4"/>
  </r>
  <r>
    <d v="2013-05-29T00:00:00"/>
    <n v="13872"/>
    <d v="2013-05-29T00:00:00"/>
    <s v="Gama"/>
    <x v="5"/>
    <s v="Leblon"/>
    <n v="550"/>
    <x v="4"/>
  </r>
  <r>
    <d v="2013-05-29T00:00:00"/>
    <n v="13873"/>
    <d v="2013-05-29T00:00:00"/>
    <s v="Beta"/>
    <x v="3"/>
    <s v="Meier"/>
    <n v="275"/>
    <x v="4"/>
  </r>
  <r>
    <d v="2013-05-29T00:00:00"/>
    <n v="13874"/>
    <d v="2013-05-29T00:00:00"/>
    <s v="Delta"/>
    <x v="1"/>
    <s v="Leblon"/>
    <n v="185"/>
    <x v="4"/>
  </r>
  <r>
    <d v="2013-05-30T00:00:00"/>
    <n v="13875"/>
    <d v="2013-05-30T00:00:00"/>
    <s v="Delta"/>
    <x v="1"/>
    <s v="Leblon"/>
    <n v="265"/>
    <x v="4"/>
  </r>
  <r>
    <d v="2013-05-30T00:00:00"/>
    <n v="13876"/>
    <d v="2013-05-30T00:00:00"/>
    <s v="Omega"/>
    <x v="4"/>
    <s v="Campo Grande"/>
    <n v="220"/>
    <x v="4"/>
  </r>
  <r>
    <d v="2013-05-30T00:00:00"/>
    <n v="13877"/>
    <d v="2013-05-30T00:00:00"/>
    <s v="Delta"/>
    <x v="5"/>
    <s v="Madureira"/>
    <n v="270"/>
    <x v="4"/>
  </r>
  <r>
    <d v="2013-05-30T00:00:00"/>
    <n v="13878"/>
    <d v="2013-05-30T00:00:00"/>
    <s v="Beta"/>
    <x v="1"/>
    <s v="Ipanema"/>
    <n v="150"/>
    <x v="4"/>
  </r>
  <r>
    <d v="2013-05-30T00:00:00"/>
    <n v="13879"/>
    <d v="2013-05-30T00:00:00"/>
    <s v="Gama"/>
    <x v="6"/>
    <s v="Ipanema"/>
    <n v="375"/>
    <x v="4"/>
  </r>
  <r>
    <d v="2013-05-30T00:00:00"/>
    <n v="13880"/>
    <d v="2013-05-30T00:00:00"/>
    <s v="Gama"/>
    <x v="5"/>
    <s v="Meier"/>
    <n v="375"/>
    <x v="4"/>
  </r>
  <r>
    <d v="2013-05-30T00:00:00"/>
    <n v="13881"/>
    <d v="2013-05-30T00:00:00"/>
    <s v="Gama"/>
    <x v="1"/>
    <s v="Grajaú"/>
    <n v="200"/>
    <x v="4"/>
  </r>
  <r>
    <d v="2013-05-30T00:00:00"/>
    <n v="13882"/>
    <d v="2013-05-30T00:00:00"/>
    <s v="Alfa"/>
    <x v="1"/>
    <s v="Leblon"/>
    <n v="325"/>
    <x v="4"/>
  </r>
  <r>
    <d v="2013-05-30T00:00:00"/>
    <n v="13883"/>
    <d v="2013-05-30T00:00:00"/>
    <s v="Omega"/>
    <x v="3"/>
    <s v="Leblon"/>
    <n v="85"/>
    <x v="4"/>
  </r>
  <r>
    <d v="2013-05-30T00:00:00"/>
    <n v="13884"/>
    <d v="2013-05-30T00:00:00"/>
    <s v="Delta"/>
    <x v="1"/>
    <s v="Madureira"/>
    <n v="270"/>
    <x v="4"/>
  </r>
  <r>
    <d v="2013-05-30T00:00:00"/>
    <n v="13885"/>
    <d v="2013-05-30T00:00:00"/>
    <s v="Omega"/>
    <x v="1"/>
    <s v="Leblon"/>
    <n v="205"/>
    <x v="4"/>
  </r>
  <r>
    <d v="2013-05-30T00:00:00"/>
    <n v="13886"/>
    <d v="2013-05-30T00:00:00"/>
    <s v="Gama"/>
    <x v="3"/>
    <s v="Centro"/>
    <n v="380"/>
    <x v="4"/>
  </r>
  <r>
    <d v="2013-05-30T00:00:00"/>
    <n v="13887"/>
    <d v="2013-05-30T00:00:00"/>
    <s v="Beta"/>
    <x v="3"/>
    <s v="Grajaú"/>
    <n v="275"/>
    <x v="4"/>
  </r>
  <r>
    <d v="2013-05-30T00:00:00"/>
    <n v="13888"/>
    <d v="2013-05-30T00:00:00"/>
    <s v="Omega"/>
    <x v="2"/>
    <s v="Leblon"/>
    <n v="85"/>
    <x v="4"/>
  </r>
  <r>
    <d v="2013-05-30T00:00:00"/>
    <n v="13889"/>
    <d v="2013-05-30T00:00:00"/>
    <s v="Alfa"/>
    <x v="0"/>
    <s v="Meier"/>
    <n v="175"/>
    <x v="4"/>
  </r>
  <r>
    <d v="2013-05-30T00:00:00"/>
    <n v="13890"/>
    <d v="2013-05-30T00:00:00"/>
    <s v="Delta"/>
    <x v="0"/>
    <s v="Centro"/>
    <n v="190"/>
    <x v="4"/>
  </r>
  <r>
    <d v="2013-05-30T00:00:00"/>
    <n v="13891"/>
    <d v="2013-05-30T00:00:00"/>
    <s v="Omega"/>
    <x v="0"/>
    <s v="Grajaú"/>
    <n v="205"/>
    <x v="4"/>
  </r>
  <r>
    <d v="2013-05-30T00:00:00"/>
    <n v="13892"/>
    <d v="2013-05-30T00:00:00"/>
    <s v="Gama"/>
    <x v="5"/>
    <s v="Ipanema"/>
    <n v="550"/>
    <x v="4"/>
  </r>
  <r>
    <d v="2013-05-30T00:00:00"/>
    <n v="13893"/>
    <d v="2013-05-30T00:00:00"/>
    <s v="Gama"/>
    <x v="4"/>
    <s v="Tijuca"/>
    <n v="550"/>
    <x v="4"/>
  </r>
  <r>
    <d v="2013-05-30T00:00:00"/>
    <n v="13894"/>
    <d v="2013-05-30T00:00:00"/>
    <s v="Delta"/>
    <x v="4"/>
    <s v="Grajaú"/>
    <n v="185"/>
    <x v="4"/>
  </r>
  <r>
    <d v="2013-05-30T00:00:00"/>
    <n v="13895"/>
    <d v="2013-05-30T00:00:00"/>
    <s v="Gama"/>
    <x v="5"/>
    <s v="Campo Grande"/>
    <n v="215"/>
    <x v="4"/>
  </r>
  <r>
    <d v="2013-05-30T00:00:00"/>
    <n v="13896"/>
    <d v="2013-05-30T00:00:00"/>
    <s v="Delta"/>
    <x v="5"/>
    <s v="Leblon"/>
    <n v="105"/>
    <x v="4"/>
  </r>
  <r>
    <d v="2013-05-30T00:00:00"/>
    <n v="13897"/>
    <d v="2013-05-30T00:00:00"/>
    <s v="Gama"/>
    <x v="0"/>
    <s v="Tijuca"/>
    <n v="375"/>
    <x v="4"/>
  </r>
  <r>
    <d v="2013-05-30T00:00:00"/>
    <n v="13898"/>
    <d v="2013-05-30T00:00:00"/>
    <s v="Alfa"/>
    <x v="5"/>
    <s v="Ipanema"/>
    <n v="325"/>
    <x v="4"/>
  </r>
  <r>
    <d v="2013-05-30T00:00:00"/>
    <n v="13899"/>
    <d v="2013-05-30T00:00:00"/>
    <s v="Gama"/>
    <x v="3"/>
    <s v="Centro"/>
    <n v="555"/>
    <x v="4"/>
  </r>
  <r>
    <d v="2013-05-30T00:00:00"/>
    <n v="13900"/>
    <d v="2013-05-30T00:00:00"/>
    <s v="Omega"/>
    <x v="3"/>
    <s v="Meier"/>
    <n v="145"/>
    <x v="4"/>
  </r>
  <r>
    <d v="2013-05-30T00:00:00"/>
    <n v="13901"/>
    <d v="2013-05-30T00:00:00"/>
    <s v="Beta"/>
    <x v="1"/>
    <s v="Copacabana"/>
    <n v="275"/>
    <x v="4"/>
  </r>
  <r>
    <d v="2013-05-30T00:00:00"/>
    <n v="13902"/>
    <d v="2013-05-30T00:00:00"/>
    <s v="Gama"/>
    <x v="5"/>
    <s v="Ipanema"/>
    <n v="550"/>
    <x v="4"/>
  </r>
  <r>
    <d v="2013-05-30T00:00:00"/>
    <n v="13903"/>
    <d v="2013-05-30T00:00:00"/>
    <s v="Gama"/>
    <x v="5"/>
    <s v="Centro"/>
    <n v="380"/>
    <x v="4"/>
  </r>
  <r>
    <d v="2013-05-31T00:00:00"/>
    <n v="13904"/>
    <d v="2013-06-07T00:00:00"/>
    <s v="Beta"/>
    <x v="6"/>
    <s v="Centro"/>
    <n v="280"/>
    <x v="4"/>
  </r>
  <r>
    <d v="2013-05-31T00:00:00"/>
    <n v="13905"/>
    <d v="2013-06-07T00:00:00"/>
    <s v="Alfa"/>
    <x v="1"/>
    <s v="Madureira"/>
    <n v="480"/>
    <x v="4"/>
  </r>
  <r>
    <d v="2013-05-31T00:00:00"/>
    <n v="13906"/>
    <d v="2013-06-07T00:00:00"/>
    <s v="Omega"/>
    <x v="2"/>
    <s v="Meier"/>
    <n v="205"/>
    <x v="4"/>
  </r>
  <r>
    <d v="2013-05-31T00:00:00"/>
    <n v="13907"/>
    <d v="2013-06-07T00:00:00"/>
    <s v="Alfa"/>
    <x v="0"/>
    <s v="Vila Isabel"/>
    <n v="475"/>
    <x v="4"/>
  </r>
  <r>
    <d v="2013-05-31T00:00:00"/>
    <n v="13908"/>
    <d v="2013-06-07T00:00:00"/>
    <s v="Beta"/>
    <x v="1"/>
    <s v="Vila Isabel"/>
    <n v="275"/>
    <x v="4"/>
  </r>
  <r>
    <d v="2013-05-31T00:00:00"/>
    <n v="13909"/>
    <d v="2013-06-07T00:00:00"/>
    <s v="Gama"/>
    <x v="1"/>
    <s v="Grajaú"/>
    <n v="200"/>
    <x v="4"/>
  </r>
  <r>
    <d v="2013-05-31T00:00:00"/>
    <n v="13910"/>
    <d v="2013-06-07T00:00:00"/>
    <s v="Beta"/>
    <x v="4"/>
    <s v="Ipanema"/>
    <n v="150"/>
    <x v="4"/>
  </r>
  <r>
    <d v="2013-05-31T00:00:00"/>
    <n v="13911"/>
    <d v="2013-06-07T00:00:00"/>
    <s v="Delta"/>
    <x v="0"/>
    <s v="Ipanema"/>
    <n v="265"/>
    <x v="4"/>
  </r>
  <r>
    <d v="2013-05-31T00:00:00"/>
    <n v="13912"/>
    <d v="2013-06-07T00:00:00"/>
    <s v="Gama"/>
    <x v="3"/>
    <s v="Meier"/>
    <n v="550"/>
    <x v="4"/>
  </r>
  <r>
    <d v="2013-05-31T00:00:00"/>
    <n v="13913"/>
    <d v="2013-06-07T00:00:00"/>
    <s v="Alfa"/>
    <x v="5"/>
    <s v="Madureira"/>
    <n v="480"/>
    <x v="4"/>
  </r>
  <r>
    <d v="2013-05-31T00:00:00"/>
    <n v="13914"/>
    <d v="2013-06-07T00:00:00"/>
    <s v="Alfa"/>
    <x v="5"/>
    <s v="Tijuca"/>
    <n v="475"/>
    <x v="4"/>
  </r>
  <r>
    <d v="2013-05-31T00:00:00"/>
    <n v="13915"/>
    <d v="2013-06-07T00:00:00"/>
    <s v="Gama"/>
    <x v="1"/>
    <s v="Centro"/>
    <n v="205"/>
    <x v="4"/>
  </r>
  <r>
    <d v="2013-05-31T00:00:00"/>
    <n v="13916"/>
    <d v="2013-06-07T00:00:00"/>
    <s v="Omega"/>
    <x v="6"/>
    <s v="Vila Isabel"/>
    <n v="145"/>
    <x v="4"/>
  </r>
  <r>
    <d v="2013-05-31T00:00:00"/>
    <n v="13917"/>
    <d v="2013-06-07T00:00:00"/>
    <s v="Delta"/>
    <x v="3"/>
    <s v="Tijuca"/>
    <n v="185"/>
    <x v="4"/>
  </r>
  <r>
    <d v="2013-05-31T00:00:00"/>
    <n v="13918"/>
    <d v="2013-06-07T00:00:00"/>
    <s v="Delta"/>
    <x v="4"/>
    <s v="Copacabana"/>
    <n v="265"/>
    <x v="4"/>
  </r>
  <r>
    <d v="2013-05-31T00:00:00"/>
    <n v="13919"/>
    <d v="2013-06-07T00:00:00"/>
    <s v="Delta"/>
    <x v="4"/>
    <s v="Campo Grande"/>
    <n v="280"/>
    <x v="4"/>
  </r>
  <r>
    <d v="2013-05-31T00:00:00"/>
    <n v="13920"/>
    <d v="2013-06-07T00:00:00"/>
    <s v="Omega"/>
    <x v="0"/>
    <s v="Copacabana"/>
    <n v="205"/>
    <x v="4"/>
  </r>
  <r>
    <d v="2013-05-31T00:00:00"/>
    <n v="13921"/>
    <d v="2013-06-07T00:00:00"/>
    <s v="Alfa"/>
    <x v="3"/>
    <s v="Tijuca"/>
    <n v="325"/>
    <x v="4"/>
  </r>
  <r>
    <d v="2013-05-31T00:00:00"/>
    <n v="13922"/>
    <d v="2013-06-07T00:00:00"/>
    <s v="Delta"/>
    <x v="1"/>
    <s v="Ipanema"/>
    <n v="185"/>
    <x v="4"/>
  </r>
  <r>
    <d v="2013-06-01T00:00:00"/>
    <n v="13923"/>
    <d v="2013-06-02T00:00:00"/>
    <s v="Gama"/>
    <x v="6"/>
    <s v="Copacabana"/>
    <n v="200"/>
    <x v="5"/>
  </r>
  <r>
    <d v="2013-06-01T00:00:00"/>
    <n v="13924"/>
    <d v="2013-06-02T00:00:00"/>
    <s v="Alfa"/>
    <x v="4"/>
    <s v="Campo Grande"/>
    <n v="490"/>
    <x v="5"/>
  </r>
  <r>
    <d v="2013-06-01T00:00:00"/>
    <n v="13925"/>
    <d v="2013-06-02T00:00:00"/>
    <s v="Delta"/>
    <x v="3"/>
    <s v="Copacabana"/>
    <n v="185"/>
    <x v="5"/>
  </r>
  <r>
    <d v="2013-06-01T00:00:00"/>
    <n v="13926"/>
    <d v="2013-06-02T00:00:00"/>
    <s v="Omega"/>
    <x v="2"/>
    <s v="Copacabana"/>
    <n v="145"/>
    <x v="5"/>
  </r>
  <r>
    <d v="2013-06-01T00:00:00"/>
    <n v="13927"/>
    <d v="2013-06-02T00:00:00"/>
    <s v="Alfa"/>
    <x v="0"/>
    <s v="Madureira"/>
    <n v="330"/>
    <x v="5"/>
  </r>
  <r>
    <d v="2013-06-01T00:00:00"/>
    <n v="13928"/>
    <d v="2013-06-02T00:00:00"/>
    <s v="Delta"/>
    <x v="4"/>
    <s v="Meier"/>
    <n v="105"/>
    <x v="5"/>
  </r>
  <r>
    <d v="2013-06-01T00:00:00"/>
    <n v="13929"/>
    <d v="2013-06-02T00:00:00"/>
    <s v="Beta"/>
    <x v="0"/>
    <s v="Tijuca"/>
    <n v="275"/>
    <x v="5"/>
  </r>
  <r>
    <d v="2013-06-01T00:00:00"/>
    <n v="13930"/>
    <d v="2013-06-02T00:00:00"/>
    <s v="Gama"/>
    <x v="5"/>
    <s v="Tijuca"/>
    <n v="375"/>
    <x v="5"/>
  </r>
  <r>
    <d v="2013-06-01T00:00:00"/>
    <n v="13931"/>
    <d v="2013-06-02T00:00:00"/>
    <s v="Alfa"/>
    <x v="4"/>
    <s v="Madureira"/>
    <n v="330"/>
    <x v="5"/>
  </r>
  <r>
    <d v="2013-06-01T00:00:00"/>
    <n v="13932"/>
    <d v="2013-06-02T00:00:00"/>
    <s v="Delta"/>
    <x v="5"/>
    <s v="Campo Grande"/>
    <n v="200"/>
    <x v="5"/>
  </r>
  <r>
    <d v="2013-06-01T00:00:00"/>
    <n v="13933"/>
    <d v="2013-06-02T00:00:00"/>
    <s v="Beta"/>
    <x v="1"/>
    <s v="Madureira"/>
    <n v="155"/>
    <x v="5"/>
  </r>
  <r>
    <d v="2013-06-01T00:00:00"/>
    <n v="13934"/>
    <d v="2013-06-02T00:00:00"/>
    <s v="Gama"/>
    <x v="5"/>
    <s v="Copacabana"/>
    <n v="550"/>
    <x v="5"/>
  </r>
  <r>
    <d v="2013-06-01T00:00:00"/>
    <n v="13935"/>
    <d v="2013-06-02T00:00:00"/>
    <s v="Delta"/>
    <x v="4"/>
    <s v="Tijuca"/>
    <n v="185"/>
    <x v="5"/>
  </r>
  <r>
    <d v="2013-06-01T00:00:00"/>
    <n v="13936"/>
    <d v="2013-06-02T00:00:00"/>
    <s v="Beta"/>
    <x v="0"/>
    <s v="Vila Isabel"/>
    <n v="150"/>
    <x v="5"/>
  </r>
  <r>
    <d v="2013-06-01T00:00:00"/>
    <n v="13937"/>
    <d v="2013-06-02T00:00:00"/>
    <s v="Omega"/>
    <x v="0"/>
    <s v="Ipanema"/>
    <n v="85"/>
    <x v="5"/>
  </r>
  <r>
    <d v="2013-06-01T00:00:00"/>
    <n v="13938"/>
    <d v="2013-06-02T00:00:00"/>
    <s v="Omega"/>
    <x v="0"/>
    <s v="Meier"/>
    <n v="205"/>
    <x v="5"/>
  </r>
  <r>
    <d v="2013-06-01T00:00:00"/>
    <n v="13939"/>
    <d v="2013-06-02T00:00:00"/>
    <s v="Omega"/>
    <x v="6"/>
    <s v="Copacabana"/>
    <n v="85"/>
    <x v="5"/>
  </r>
  <r>
    <d v="2013-06-01T00:00:00"/>
    <n v="13940"/>
    <d v="2013-06-02T00:00:00"/>
    <s v="Delta"/>
    <x v="3"/>
    <s v="Campo Grande"/>
    <n v="200"/>
    <x v="5"/>
  </r>
  <r>
    <d v="2013-06-01T00:00:00"/>
    <n v="13941"/>
    <d v="2013-06-02T00:00:00"/>
    <s v="Omega"/>
    <x v="2"/>
    <s v="Madureira"/>
    <n v="210"/>
    <x v="5"/>
  </r>
  <r>
    <d v="2013-06-01T00:00:00"/>
    <n v="13942"/>
    <d v="2013-06-02T00:00:00"/>
    <s v="Omega"/>
    <x v="6"/>
    <s v="Tijuca"/>
    <n v="85"/>
    <x v="5"/>
  </r>
  <r>
    <d v="2013-06-01T00:00:00"/>
    <n v="13943"/>
    <d v="2013-06-02T00:00:00"/>
    <s v="Omega"/>
    <x v="3"/>
    <s v="Meier"/>
    <n v="205"/>
    <x v="5"/>
  </r>
  <r>
    <d v="2013-06-01T00:00:00"/>
    <n v="13944"/>
    <d v="2013-06-02T00:00:00"/>
    <s v="Omega"/>
    <x v="1"/>
    <s v="Campo Grande"/>
    <n v="100"/>
    <x v="5"/>
  </r>
  <r>
    <d v="2013-06-01T00:00:00"/>
    <n v="13945"/>
    <d v="2013-06-02T00:00:00"/>
    <s v="Alfa"/>
    <x v="0"/>
    <s v="Leblon"/>
    <n v="175"/>
    <x v="5"/>
  </r>
  <r>
    <d v="2013-06-01T00:00:00"/>
    <n v="13946"/>
    <d v="2013-06-02T00:00:00"/>
    <s v="Beta"/>
    <x v="0"/>
    <s v="Vila Isabel"/>
    <n v="400"/>
    <x v="5"/>
  </r>
  <r>
    <d v="2013-06-01T00:00:00"/>
    <n v="13947"/>
    <d v="2013-06-02T00:00:00"/>
    <s v="Delta"/>
    <x v="6"/>
    <s v="Vila Isabel"/>
    <n v="105"/>
    <x v="5"/>
  </r>
  <r>
    <d v="2013-06-01T00:00:00"/>
    <n v="13948"/>
    <d v="2013-06-02T00:00:00"/>
    <s v="Delta"/>
    <x v="5"/>
    <s v="Leblon"/>
    <n v="265"/>
    <x v="5"/>
  </r>
  <r>
    <d v="2013-06-01T00:00:00"/>
    <n v="13949"/>
    <d v="2013-06-02T00:00:00"/>
    <s v="Delta"/>
    <x v="5"/>
    <s v="Vila Isabel"/>
    <n v="265"/>
    <x v="5"/>
  </r>
  <r>
    <d v="2013-06-01T00:00:00"/>
    <n v="13950"/>
    <d v="2013-06-02T00:00:00"/>
    <s v="Beta"/>
    <x v="4"/>
    <s v="Vila Isabel"/>
    <n v="400"/>
    <x v="5"/>
  </r>
  <r>
    <d v="2013-06-01T00:00:00"/>
    <n v="13951"/>
    <d v="2013-06-02T00:00:00"/>
    <s v="Delta"/>
    <x v="0"/>
    <s v="Copacabana"/>
    <n v="105"/>
    <x v="5"/>
  </r>
  <r>
    <d v="2013-06-01T00:00:00"/>
    <n v="13952"/>
    <d v="2013-06-02T00:00:00"/>
    <s v="Delta"/>
    <x v="4"/>
    <s v="Copacabana"/>
    <n v="185"/>
    <x v="5"/>
  </r>
  <r>
    <d v="2013-06-02T00:00:00"/>
    <n v="13953"/>
    <d v="2013-06-02T00:00:00"/>
    <s v="Delta"/>
    <x v="0"/>
    <s v="Campo Grande"/>
    <n v="120"/>
    <x v="5"/>
  </r>
  <r>
    <d v="2013-06-02T00:00:00"/>
    <n v="13954"/>
    <d v="2013-06-02T00:00:00"/>
    <s v="Gama"/>
    <x v="3"/>
    <s v="Madureira"/>
    <n v="380"/>
    <x v="5"/>
  </r>
  <r>
    <d v="2013-06-02T00:00:00"/>
    <n v="13955"/>
    <d v="2013-06-02T00:00:00"/>
    <s v="Gama"/>
    <x v="5"/>
    <s v="Ipanema"/>
    <n v="200"/>
    <x v="5"/>
  </r>
  <r>
    <d v="2013-06-02T00:00:00"/>
    <n v="13956"/>
    <d v="2013-06-02T00:00:00"/>
    <s v="Alfa"/>
    <x v="6"/>
    <s v="Leblon"/>
    <n v="175"/>
    <x v="5"/>
  </r>
  <r>
    <d v="2013-06-02T00:00:00"/>
    <n v="13957"/>
    <d v="2013-06-02T00:00:00"/>
    <s v="Beta"/>
    <x v="2"/>
    <s v="Leblon"/>
    <n v="400"/>
    <x v="5"/>
  </r>
  <r>
    <d v="2013-06-02T00:00:00"/>
    <n v="13958"/>
    <d v="2013-06-02T00:00:00"/>
    <s v="Alfa"/>
    <x v="1"/>
    <s v="Leblon"/>
    <n v="475"/>
    <x v="5"/>
  </r>
  <r>
    <d v="2013-06-02T00:00:00"/>
    <n v="13959"/>
    <d v="2013-06-02T00:00:00"/>
    <s v="Delta"/>
    <x v="5"/>
    <s v="Vila Isabel"/>
    <n v="265"/>
    <x v="5"/>
  </r>
  <r>
    <d v="2013-06-02T00:00:00"/>
    <n v="13960"/>
    <d v="2013-06-02T00:00:00"/>
    <s v="Omega"/>
    <x v="2"/>
    <s v="Centro"/>
    <n v="90"/>
    <x v="5"/>
  </r>
  <r>
    <d v="2013-06-02T00:00:00"/>
    <n v="13961"/>
    <d v="2013-06-02T00:00:00"/>
    <s v="Omega"/>
    <x v="5"/>
    <s v="Campo Grande"/>
    <n v="160"/>
    <x v="5"/>
  </r>
  <r>
    <d v="2013-06-02T00:00:00"/>
    <n v="13962"/>
    <d v="2013-06-02T00:00:00"/>
    <s v="Omega"/>
    <x v="3"/>
    <s v="Centro"/>
    <n v="210"/>
    <x v="5"/>
  </r>
  <r>
    <d v="2013-06-02T00:00:00"/>
    <n v="13963"/>
    <d v="2013-06-02T00:00:00"/>
    <s v="Omega"/>
    <x v="2"/>
    <s v="Grajaú"/>
    <n v="145"/>
    <x v="5"/>
  </r>
  <r>
    <d v="2013-06-02T00:00:00"/>
    <n v="13964"/>
    <d v="2013-06-02T00:00:00"/>
    <s v="Gama"/>
    <x v="2"/>
    <s v="Leblon"/>
    <n v="550"/>
    <x v="5"/>
  </r>
  <r>
    <d v="2013-06-02T00:00:00"/>
    <n v="13965"/>
    <d v="2013-06-02T00:00:00"/>
    <s v="Beta"/>
    <x v="1"/>
    <s v="Madureira"/>
    <n v="280"/>
    <x v="5"/>
  </r>
  <r>
    <d v="2013-06-02T00:00:00"/>
    <n v="13966"/>
    <d v="2013-06-02T00:00:00"/>
    <s v="Gama"/>
    <x v="5"/>
    <s v="Meier"/>
    <n v="550"/>
    <x v="5"/>
  </r>
  <r>
    <d v="2013-06-02T00:00:00"/>
    <n v="13967"/>
    <d v="2013-06-02T00:00:00"/>
    <s v="Alfa"/>
    <x v="0"/>
    <s v="Ipanema"/>
    <n v="475"/>
    <x v="5"/>
  </r>
  <r>
    <d v="2013-06-02T00:00:00"/>
    <n v="13968"/>
    <d v="2013-06-02T00:00:00"/>
    <s v="Beta"/>
    <x v="1"/>
    <s v="Vila Isabel"/>
    <n v="275"/>
    <x v="5"/>
  </r>
  <r>
    <d v="2013-06-02T00:00:00"/>
    <n v="13969"/>
    <d v="2013-06-02T00:00:00"/>
    <s v="Gama"/>
    <x v="6"/>
    <s v="Campo Grande"/>
    <n v="390"/>
    <x v="5"/>
  </r>
  <r>
    <d v="2013-06-02T00:00:00"/>
    <n v="13970"/>
    <d v="2013-06-02T00:00:00"/>
    <s v="Delta"/>
    <x v="1"/>
    <s v="Copacabana"/>
    <n v="185"/>
    <x v="5"/>
  </r>
  <r>
    <d v="2013-06-02T00:00:00"/>
    <n v="13971"/>
    <d v="2013-06-02T00:00:00"/>
    <s v="Beta"/>
    <x v="5"/>
    <s v="Tijuca"/>
    <n v="275"/>
    <x v="5"/>
  </r>
  <r>
    <d v="2013-06-02T00:00:00"/>
    <n v="13972"/>
    <d v="2013-06-02T00:00:00"/>
    <s v="Omega"/>
    <x v="5"/>
    <s v="Centro"/>
    <n v="90"/>
    <x v="5"/>
  </r>
  <r>
    <d v="2013-06-03T00:00:00"/>
    <n v="13973"/>
    <d v="2013-06-03T00:00:00"/>
    <s v="Alfa"/>
    <x v="5"/>
    <s v="Leblon"/>
    <n v="175"/>
    <x v="5"/>
  </r>
  <r>
    <d v="2013-06-03T00:00:00"/>
    <n v="13974"/>
    <d v="2013-06-03T00:00:00"/>
    <s v="Alfa"/>
    <x v="1"/>
    <s v="Leblon"/>
    <n v="325"/>
    <x v="5"/>
  </r>
  <r>
    <d v="2013-06-03T00:00:00"/>
    <n v="13975"/>
    <d v="2013-06-03T00:00:00"/>
    <s v="Omega"/>
    <x v="4"/>
    <s v="Centro"/>
    <n v="150"/>
    <x v="5"/>
  </r>
  <r>
    <d v="2013-06-03T00:00:00"/>
    <n v="13976"/>
    <d v="2013-06-03T00:00:00"/>
    <s v="Delta"/>
    <x v="6"/>
    <s v="Madureira"/>
    <n v="110"/>
    <x v="5"/>
  </r>
  <r>
    <d v="2013-06-03T00:00:00"/>
    <n v="13977"/>
    <d v="2013-06-03T00:00:00"/>
    <s v="Gama"/>
    <x v="5"/>
    <s v="Madureira"/>
    <n v="380"/>
    <x v="5"/>
  </r>
  <r>
    <d v="2013-06-03T00:00:00"/>
    <n v="13978"/>
    <d v="2013-06-03T00:00:00"/>
    <s v="Beta"/>
    <x v="6"/>
    <s v="Meier"/>
    <n v="400"/>
    <x v="5"/>
  </r>
  <r>
    <d v="2013-06-03T00:00:00"/>
    <n v="13979"/>
    <d v="2013-06-03T00:00:00"/>
    <s v="Alfa"/>
    <x v="2"/>
    <s v="Vila Isabel"/>
    <n v="175"/>
    <x v="5"/>
  </r>
  <r>
    <d v="2013-06-03T00:00:00"/>
    <n v="13980"/>
    <d v="2013-06-03T00:00:00"/>
    <s v="Alfa"/>
    <x v="0"/>
    <s v="Ipanema"/>
    <n v="325"/>
    <x v="5"/>
  </r>
  <r>
    <d v="2013-06-03T00:00:00"/>
    <n v="13981"/>
    <d v="2013-06-03T00:00:00"/>
    <s v="Beta"/>
    <x v="1"/>
    <s v="Vila Isabel"/>
    <n v="150"/>
    <x v="5"/>
  </r>
  <r>
    <d v="2013-06-03T00:00:00"/>
    <n v="13982"/>
    <d v="2013-06-03T00:00:00"/>
    <s v="Gama"/>
    <x v="0"/>
    <s v="Meier"/>
    <n v="375"/>
    <x v="5"/>
  </r>
  <r>
    <d v="2013-06-03T00:00:00"/>
    <n v="13983"/>
    <d v="2013-06-03T00:00:00"/>
    <s v="Beta"/>
    <x v="4"/>
    <s v="Madureira"/>
    <n v="280"/>
    <x v="5"/>
  </r>
  <r>
    <d v="2013-06-03T00:00:00"/>
    <n v="13984"/>
    <d v="2013-06-03T00:00:00"/>
    <s v="Delta"/>
    <x v="4"/>
    <s v="Centro"/>
    <n v="270"/>
    <x v="5"/>
  </r>
  <r>
    <d v="2013-06-03T00:00:00"/>
    <n v="13985"/>
    <d v="2013-06-03T00:00:00"/>
    <s v="Delta"/>
    <x v="6"/>
    <s v="Vila Isabel"/>
    <n v="105"/>
    <x v="5"/>
  </r>
  <r>
    <d v="2013-06-03T00:00:00"/>
    <n v="13986"/>
    <d v="2013-06-03T00:00:00"/>
    <s v="Delta"/>
    <x v="2"/>
    <s v="Tijuca"/>
    <n v="265"/>
    <x v="5"/>
  </r>
  <r>
    <d v="2013-06-03T00:00:00"/>
    <n v="13987"/>
    <d v="2013-06-03T00:00:00"/>
    <s v="Alfa"/>
    <x v="4"/>
    <s v="Grajaú"/>
    <n v="475"/>
    <x v="5"/>
  </r>
  <r>
    <d v="2013-06-03T00:00:00"/>
    <n v="13988"/>
    <d v="2013-06-03T00:00:00"/>
    <s v="Beta"/>
    <x v="1"/>
    <s v="Madureira"/>
    <n v="405"/>
    <x v="5"/>
  </r>
  <r>
    <d v="2013-06-03T00:00:00"/>
    <n v="13989"/>
    <d v="2013-06-03T00:00:00"/>
    <s v="Gama"/>
    <x v="2"/>
    <s v="Copacabana"/>
    <n v="375"/>
    <x v="5"/>
  </r>
  <r>
    <d v="2013-06-03T00:00:00"/>
    <n v="13990"/>
    <d v="2013-06-03T00:00:00"/>
    <s v="Alfa"/>
    <x v="6"/>
    <s v="Grajaú"/>
    <n v="325"/>
    <x v="5"/>
  </r>
  <r>
    <d v="2013-06-03T00:00:00"/>
    <n v="13991"/>
    <d v="2013-06-03T00:00:00"/>
    <s v="Alfa"/>
    <x v="3"/>
    <s v="Madureira"/>
    <n v="180"/>
    <x v="5"/>
  </r>
  <r>
    <d v="2013-06-03T00:00:00"/>
    <n v="13992"/>
    <d v="2013-06-03T00:00:00"/>
    <s v="Beta"/>
    <x v="5"/>
    <s v="Ipanema"/>
    <n v="275"/>
    <x v="5"/>
  </r>
  <r>
    <d v="2013-06-03T00:00:00"/>
    <n v="13993"/>
    <d v="2013-06-03T00:00:00"/>
    <s v="Alfa"/>
    <x v="5"/>
    <s v="Tijuca"/>
    <n v="475"/>
    <x v="5"/>
  </r>
  <r>
    <d v="2013-06-04T00:00:00"/>
    <n v="13994"/>
    <d v="2013-06-04T00:00:00"/>
    <s v="Alfa"/>
    <x v="6"/>
    <s v="Meier"/>
    <n v="475"/>
    <x v="5"/>
  </r>
  <r>
    <d v="2013-06-04T00:00:00"/>
    <n v="13995"/>
    <d v="2013-06-04T00:00:00"/>
    <s v="Delta"/>
    <x v="4"/>
    <s v="Campo Grande"/>
    <n v="200"/>
    <x v="5"/>
  </r>
  <r>
    <d v="2013-06-04T00:00:00"/>
    <n v="13996"/>
    <d v="2013-06-04T00:00:00"/>
    <s v="Gama"/>
    <x v="3"/>
    <s v="Leblon"/>
    <n v="200"/>
    <x v="5"/>
  </r>
  <r>
    <d v="2013-06-04T00:00:00"/>
    <n v="13997"/>
    <d v="2013-06-04T00:00:00"/>
    <s v="Gama"/>
    <x v="1"/>
    <s v="Meier"/>
    <n v="375"/>
    <x v="5"/>
  </r>
  <r>
    <d v="2013-06-04T00:00:00"/>
    <n v="13998"/>
    <d v="2013-06-04T00:00:00"/>
    <s v="Alfa"/>
    <x v="1"/>
    <s v="Leblon"/>
    <n v="175"/>
    <x v="5"/>
  </r>
  <r>
    <d v="2013-06-04T00:00:00"/>
    <n v="13999"/>
    <d v="2013-06-04T00:00:00"/>
    <s v="Gama"/>
    <x v="4"/>
    <s v="Meier"/>
    <n v="200"/>
    <x v="5"/>
  </r>
  <r>
    <d v="2013-06-04T00:00:00"/>
    <n v="14000"/>
    <d v="2013-06-04T00:00:00"/>
    <s v="Omega"/>
    <x v="0"/>
    <s v="Ipanema"/>
    <n v="85"/>
    <x v="5"/>
  </r>
  <r>
    <d v="2013-06-04T00:00:00"/>
    <n v="14001"/>
    <d v="2013-06-04T00:00:00"/>
    <s v="Beta"/>
    <x v="5"/>
    <s v="Centro"/>
    <n v="155"/>
    <x v="5"/>
  </r>
  <r>
    <d v="2013-06-04T00:00:00"/>
    <n v="14002"/>
    <d v="2013-06-04T00:00:00"/>
    <s v="Beta"/>
    <x v="3"/>
    <s v="Vila Isabel"/>
    <n v="400"/>
    <x v="5"/>
  </r>
  <r>
    <d v="2013-06-04T00:00:00"/>
    <n v="14003"/>
    <d v="2013-06-04T00:00:00"/>
    <s v="Delta"/>
    <x v="5"/>
    <s v="Vila Isabel"/>
    <n v="185"/>
    <x v="5"/>
  </r>
  <r>
    <d v="2013-06-04T00:00:00"/>
    <n v="14004"/>
    <d v="2013-06-04T00:00:00"/>
    <s v="Omega"/>
    <x v="4"/>
    <s v="Ipanema"/>
    <n v="205"/>
    <x v="5"/>
  </r>
  <r>
    <d v="2013-06-04T00:00:00"/>
    <n v="14005"/>
    <d v="2013-06-04T00:00:00"/>
    <s v="Gama"/>
    <x v="6"/>
    <s v="Madureira"/>
    <n v="555"/>
    <x v="5"/>
  </r>
  <r>
    <d v="2013-06-04T00:00:00"/>
    <n v="14006"/>
    <d v="2013-06-04T00:00:00"/>
    <s v="Gama"/>
    <x v="6"/>
    <s v="Centro"/>
    <n v="205"/>
    <x v="5"/>
  </r>
  <r>
    <d v="2013-06-04T00:00:00"/>
    <n v="14007"/>
    <d v="2013-06-04T00:00:00"/>
    <s v="Delta"/>
    <x v="6"/>
    <s v="Leblon"/>
    <n v="185"/>
    <x v="5"/>
  </r>
  <r>
    <d v="2013-06-04T00:00:00"/>
    <n v="14008"/>
    <d v="2013-06-04T00:00:00"/>
    <s v="Beta"/>
    <x v="6"/>
    <s v="Copacabana"/>
    <n v="400"/>
    <x v="5"/>
  </r>
  <r>
    <d v="2013-06-04T00:00:00"/>
    <n v="14009"/>
    <d v="2013-06-04T00:00:00"/>
    <s v="Beta"/>
    <x v="2"/>
    <s v="Campo Grande"/>
    <n v="290"/>
    <x v="5"/>
  </r>
  <r>
    <d v="2013-06-04T00:00:00"/>
    <n v="14010"/>
    <d v="2013-06-04T00:00:00"/>
    <s v="Gama"/>
    <x v="4"/>
    <s v="Vila Isabel"/>
    <n v="375"/>
    <x v="5"/>
  </r>
  <r>
    <d v="2013-06-04T00:00:00"/>
    <n v="14011"/>
    <d v="2013-06-04T00:00:00"/>
    <s v="Omega"/>
    <x v="3"/>
    <s v="Tijuca"/>
    <n v="205"/>
    <x v="5"/>
  </r>
  <r>
    <d v="2013-06-04T00:00:00"/>
    <n v="14012"/>
    <d v="2013-06-04T00:00:00"/>
    <s v="Delta"/>
    <x v="2"/>
    <s v="Copacabana"/>
    <n v="185"/>
    <x v="5"/>
  </r>
  <r>
    <d v="2013-06-04T00:00:00"/>
    <n v="14013"/>
    <d v="2013-06-04T00:00:00"/>
    <s v="Beta"/>
    <x v="0"/>
    <s v="Campo Grande"/>
    <n v="165"/>
    <x v="5"/>
  </r>
  <r>
    <d v="2013-06-04T00:00:00"/>
    <n v="14014"/>
    <d v="2013-06-04T00:00:00"/>
    <s v="Omega"/>
    <x v="3"/>
    <s v="Campo Grande"/>
    <n v="160"/>
    <x v="5"/>
  </r>
  <r>
    <d v="2013-06-04T00:00:00"/>
    <n v="14015"/>
    <d v="2013-06-04T00:00:00"/>
    <s v="Beta"/>
    <x v="1"/>
    <s v="Leblon"/>
    <n v="275"/>
    <x v="5"/>
  </r>
  <r>
    <d v="2013-06-04T00:00:00"/>
    <n v="14016"/>
    <d v="2013-06-04T00:00:00"/>
    <s v="Omega"/>
    <x v="6"/>
    <s v="Leblon"/>
    <n v="85"/>
    <x v="5"/>
  </r>
  <r>
    <d v="2013-06-04T00:00:00"/>
    <n v="14017"/>
    <d v="2013-06-04T00:00:00"/>
    <s v="Beta"/>
    <x v="1"/>
    <s v="Campo Grande"/>
    <n v="165"/>
    <x v="5"/>
  </r>
  <r>
    <d v="2013-06-04T00:00:00"/>
    <n v="14018"/>
    <d v="2013-06-04T00:00:00"/>
    <s v="Omega"/>
    <x v="5"/>
    <s v="Campo Grande"/>
    <n v="220"/>
    <x v="5"/>
  </r>
  <r>
    <d v="2013-06-04T00:00:00"/>
    <n v="14019"/>
    <d v="2013-06-04T00:00:00"/>
    <s v="Beta"/>
    <x v="1"/>
    <s v="Meier"/>
    <n v="275"/>
    <x v="5"/>
  </r>
  <r>
    <d v="2013-06-04T00:00:00"/>
    <n v="14020"/>
    <d v="2013-06-04T00:00:00"/>
    <s v="Delta"/>
    <x v="3"/>
    <s v="Leblon"/>
    <n v="105"/>
    <x v="5"/>
  </r>
  <r>
    <d v="2013-06-04T00:00:00"/>
    <n v="14021"/>
    <d v="2013-06-04T00:00:00"/>
    <s v="Beta"/>
    <x v="0"/>
    <s v="Meier"/>
    <n v="150"/>
    <x v="5"/>
  </r>
  <r>
    <d v="2013-06-04T00:00:00"/>
    <n v="14022"/>
    <d v="2013-06-04T00:00:00"/>
    <s v="Alfa"/>
    <x v="4"/>
    <s v="Leblon"/>
    <n v="325"/>
    <x v="5"/>
  </r>
  <r>
    <d v="2013-06-04T00:00:00"/>
    <n v="14023"/>
    <d v="2013-06-04T00:00:00"/>
    <s v="Gama"/>
    <x v="1"/>
    <s v="Vila Isabel"/>
    <n v="550"/>
    <x v="5"/>
  </r>
  <r>
    <d v="2013-06-05T00:00:00"/>
    <n v="14024"/>
    <d v="2013-06-05T00:00:00"/>
    <s v="Alfa"/>
    <x v="2"/>
    <s v="Vila Isabel"/>
    <n v="325"/>
    <x v="5"/>
  </r>
  <r>
    <d v="2013-06-05T00:00:00"/>
    <n v="14025"/>
    <d v="2013-06-05T00:00:00"/>
    <s v="Beta"/>
    <x v="3"/>
    <s v="Meier"/>
    <n v="150"/>
    <x v="5"/>
  </r>
  <r>
    <d v="2013-06-05T00:00:00"/>
    <n v="14026"/>
    <d v="2013-06-05T00:00:00"/>
    <s v="Omega"/>
    <x v="1"/>
    <s v="Copacabana"/>
    <n v="145"/>
    <x v="5"/>
  </r>
  <r>
    <d v="2013-06-05T00:00:00"/>
    <n v="14027"/>
    <d v="2013-06-05T00:00:00"/>
    <s v="Delta"/>
    <x v="4"/>
    <s v="Grajaú"/>
    <n v="105"/>
    <x v="5"/>
  </r>
  <r>
    <d v="2013-06-05T00:00:00"/>
    <n v="14028"/>
    <d v="2013-06-05T00:00:00"/>
    <s v="Omega"/>
    <x v="2"/>
    <s v="Leblon"/>
    <n v="85"/>
    <x v="5"/>
  </r>
  <r>
    <d v="2013-06-05T00:00:00"/>
    <n v="14029"/>
    <d v="2013-06-05T00:00:00"/>
    <s v="Beta"/>
    <x v="0"/>
    <s v="Leblon"/>
    <n v="275"/>
    <x v="5"/>
  </r>
  <r>
    <d v="2013-06-05T00:00:00"/>
    <n v="14030"/>
    <d v="2013-06-05T00:00:00"/>
    <s v="Delta"/>
    <x v="5"/>
    <s v="Vila Isabel"/>
    <n v="265"/>
    <x v="5"/>
  </r>
  <r>
    <d v="2013-06-05T00:00:00"/>
    <n v="14031"/>
    <d v="2013-06-05T00:00:00"/>
    <s v="Delta"/>
    <x v="5"/>
    <s v="Leblon"/>
    <n v="185"/>
    <x v="5"/>
  </r>
  <r>
    <d v="2013-06-05T00:00:00"/>
    <n v="14032"/>
    <d v="2013-06-05T00:00:00"/>
    <s v="Delta"/>
    <x v="4"/>
    <s v="Centro"/>
    <n v="270"/>
    <x v="5"/>
  </r>
  <r>
    <d v="2013-06-05T00:00:00"/>
    <n v="14033"/>
    <d v="2013-06-05T00:00:00"/>
    <s v="Delta"/>
    <x v="1"/>
    <s v="Copacabana"/>
    <n v="185"/>
    <x v="5"/>
  </r>
  <r>
    <d v="2013-06-05T00:00:00"/>
    <n v="14034"/>
    <d v="2013-06-05T00:00:00"/>
    <s v="Alfa"/>
    <x v="0"/>
    <s v="Ipanema"/>
    <n v="175"/>
    <x v="5"/>
  </r>
  <r>
    <d v="2013-06-05T00:00:00"/>
    <n v="14035"/>
    <d v="2013-06-05T00:00:00"/>
    <s v="Delta"/>
    <x v="6"/>
    <s v="Centro"/>
    <n v="110"/>
    <x v="5"/>
  </r>
  <r>
    <d v="2013-06-05T00:00:00"/>
    <n v="14036"/>
    <d v="2013-06-05T00:00:00"/>
    <s v="Omega"/>
    <x v="6"/>
    <s v="Madureira"/>
    <n v="150"/>
    <x v="5"/>
  </r>
  <r>
    <d v="2013-06-05T00:00:00"/>
    <n v="14037"/>
    <d v="2013-06-05T00:00:00"/>
    <s v="Beta"/>
    <x v="3"/>
    <s v="Ipanema"/>
    <n v="400"/>
    <x v="5"/>
  </r>
  <r>
    <d v="2013-06-05T00:00:00"/>
    <n v="14038"/>
    <d v="2013-06-05T00:00:00"/>
    <s v="Gama"/>
    <x v="5"/>
    <s v="Centro"/>
    <n v="555"/>
    <x v="5"/>
  </r>
  <r>
    <d v="2013-06-05T00:00:00"/>
    <n v="14039"/>
    <d v="2013-06-05T00:00:00"/>
    <s v="Omega"/>
    <x v="2"/>
    <s v="Ipanema"/>
    <n v="205"/>
    <x v="5"/>
  </r>
  <r>
    <d v="2013-06-05T00:00:00"/>
    <n v="14040"/>
    <d v="2013-06-05T00:00:00"/>
    <s v="Omega"/>
    <x v="0"/>
    <s v="Leblon"/>
    <n v="85"/>
    <x v="5"/>
  </r>
  <r>
    <d v="2013-06-05T00:00:00"/>
    <n v="14041"/>
    <d v="2013-06-05T00:00:00"/>
    <s v="Alfa"/>
    <x v="0"/>
    <s v="Campo Grande"/>
    <n v="490"/>
    <x v="5"/>
  </r>
  <r>
    <d v="2013-06-05T00:00:00"/>
    <n v="14042"/>
    <d v="2013-06-05T00:00:00"/>
    <s v="Beta"/>
    <x v="2"/>
    <s v="Madureira"/>
    <n v="280"/>
    <x v="5"/>
  </r>
  <r>
    <d v="2013-06-05T00:00:00"/>
    <n v="14043"/>
    <d v="2013-06-05T00:00:00"/>
    <s v="Gama"/>
    <x v="1"/>
    <s v="Leblon"/>
    <n v="375"/>
    <x v="5"/>
  </r>
  <r>
    <d v="2013-06-05T00:00:00"/>
    <n v="14044"/>
    <d v="2013-06-05T00:00:00"/>
    <s v="Omega"/>
    <x v="6"/>
    <s v="Madureira"/>
    <n v="90"/>
    <x v="5"/>
  </r>
  <r>
    <d v="2013-06-05T00:00:00"/>
    <n v="14045"/>
    <d v="2013-06-05T00:00:00"/>
    <s v="Gama"/>
    <x v="3"/>
    <s v="Leblon"/>
    <n v="550"/>
    <x v="5"/>
  </r>
  <r>
    <d v="2013-06-05T00:00:00"/>
    <n v="14046"/>
    <d v="2013-06-05T00:00:00"/>
    <s v="Omega"/>
    <x v="5"/>
    <s v="Campo Grande"/>
    <n v="160"/>
    <x v="5"/>
  </r>
  <r>
    <d v="2013-06-05T00:00:00"/>
    <n v="14047"/>
    <d v="2013-06-05T00:00:00"/>
    <s v="Delta"/>
    <x v="1"/>
    <s v="Ipanema"/>
    <n v="265"/>
    <x v="5"/>
  </r>
  <r>
    <d v="2013-06-05T00:00:00"/>
    <n v="14048"/>
    <d v="2013-06-05T00:00:00"/>
    <s v="Beta"/>
    <x v="5"/>
    <s v="Ipanema"/>
    <n v="150"/>
    <x v="5"/>
  </r>
  <r>
    <d v="2013-06-05T00:00:00"/>
    <n v="14049"/>
    <d v="2013-06-05T00:00:00"/>
    <s v="Beta"/>
    <x v="6"/>
    <s v="Leblon"/>
    <n v="400"/>
    <x v="5"/>
  </r>
  <r>
    <d v="2013-06-05T00:00:00"/>
    <n v="14050"/>
    <d v="2013-06-05T00:00:00"/>
    <s v="Alfa"/>
    <x v="2"/>
    <s v="Meier"/>
    <n v="475"/>
    <x v="5"/>
  </r>
  <r>
    <d v="2013-06-05T00:00:00"/>
    <n v="14051"/>
    <d v="2013-06-05T00:00:00"/>
    <s v="Omega"/>
    <x v="5"/>
    <s v="Ipanema"/>
    <n v="145"/>
    <x v="5"/>
  </r>
  <r>
    <d v="2013-06-05T00:00:00"/>
    <n v="14052"/>
    <d v="2013-06-05T00:00:00"/>
    <s v="Alfa"/>
    <x v="4"/>
    <s v="Campo Grande"/>
    <n v="190"/>
    <x v="5"/>
  </r>
  <r>
    <d v="2013-06-05T00:00:00"/>
    <n v="14053"/>
    <d v="2013-06-05T00:00:00"/>
    <s v="Gama"/>
    <x v="6"/>
    <s v="Copacabana"/>
    <n v="375"/>
    <x v="5"/>
  </r>
  <r>
    <d v="2013-06-05T00:00:00"/>
    <n v="14054"/>
    <d v="2013-06-05T00:00:00"/>
    <s v="Delta"/>
    <x v="5"/>
    <s v="Tijuca"/>
    <n v="185"/>
    <x v="5"/>
  </r>
  <r>
    <d v="2013-06-05T00:00:00"/>
    <n v="14055"/>
    <d v="2013-06-05T00:00:00"/>
    <s v="Gama"/>
    <x v="5"/>
    <s v="Vila Isabel"/>
    <n v="375"/>
    <x v="5"/>
  </r>
  <r>
    <d v="2013-06-06T00:00:00"/>
    <n v="14056"/>
    <d v="2013-06-06T00:00:00"/>
    <s v="Omega"/>
    <x v="3"/>
    <s v="Campo Grande"/>
    <n v="220"/>
    <x v="5"/>
  </r>
  <r>
    <d v="2013-06-06T00:00:00"/>
    <n v="14057"/>
    <d v="2013-06-06T00:00:00"/>
    <s v="Alfa"/>
    <x v="5"/>
    <s v="Ipanema"/>
    <n v="175"/>
    <x v="5"/>
  </r>
  <r>
    <d v="2013-06-06T00:00:00"/>
    <n v="14058"/>
    <d v="2013-06-06T00:00:00"/>
    <s v="Alfa"/>
    <x v="3"/>
    <s v="Madureira"/>
    <n v="180"/>
    <x v="5"/>
  </r>
  <r>
    <d v="2013-06-06T00:00:00"/>
    <n v="14059"/>
    <d v="2013-06-06T00:00:00"/>
    <s v="Omega"/>
    <x v="1"/>
    <s v="Madureira"/>
    <n v="210"/>
    <x v="5"/>
  </r>
  <r>
    <d v="2013-06-06T00:00:00"/>
    <n v="14060"/>
    <d v="2013-06-06T00:00:00"/>
    <s v="Omega"/>
    <x v="5"/>
    <s v="Grajaú"/>
    <n v="145"/>
    <x v="5"/>
  </r>
  <r>
    <d v="2013-06-06T00:00:00"/>
    <n v="14061"/>
    <d v="2013-06-06T00:00:00"/>
    <s v="Beta"/>
    <x v="6"/>
    <s v="Meier"/>
    <n v="150"/>
    <x v="5"/>
  </r>
  <r>
    <d v="2013-06-06T00:00:00"/>
    <n v="14062"/>
    <d v="2013-06-06T00:00:00"/>
    <s v="Gama"/>
    <x v="0"/>
    <s v="Madureira"/>
    <n v="555"/>
    <x v="5"/>
  </r>
  <r>
    <d v="2013-06-06T00:00:00"/>
    <n v="14063"/>
    <d v="2013-06-06T00:00:00"/>
    <s v="Delta"/>
    <x v="0"/>
    <s v="Copacabana"/>
    <n v="265"/>
    <x v="5"/>
  </r>
  <r>
    <d v="2013-06-06T00:00:00"/>
    <n v="14064"/>
    <d v="2013-06-06T00:00:00"/>
    <s v="Delta"/>
    <x v="6"/>
    <s v="Tijuca"/>
    <n v="265"/>
    <x v="5"/>
  </r>
  <r>
    <d v="2013-06-06T00:00:00"/>
    <n v="14065"/>
    <d v="2013-06-06T00:00:00"/>
    <s v="Alfa"/>
    <x v="6"/>
    <s v="Vila Isabel"/>
    <n v="325"/>
    <x v="5"/>
  </r>
  <r>
    <d v="2013-06-06T00:00:00"/>
    <n v="14066"/>
    <d v="2013-06-06T00:00:00"/>
    <s v="Alfa"/>
    <x v="4"/>
    <s v="Meier"/>
    <n v="325"/>
    <x v="5"/>
  </r>
  <r>
    <d v="2013-06-06T00:00:00"/>
    <n v="14067"/>
    <d v="2013-06-06T00:00:00"/>
    <s v="Beta"/>
    <x v="4"/>
    <s v="Leblon"/>
    <n v="400"/>
    <x v="5"/>
  </r>
  <r>
    <d v="2013-06-06T00:00:00"/>
    <n v="14068"/>
    <d v="2013-06-06T00:00:00"/>
    <s v="Delta"/>
    <x v="5"/>
    <s v="Tijuca"/>
    <n v="265"/>
    <x v="5"/>
  </r>
  <r>
    <d v="2013-06-06T00:00:00"/>
    <n v="14069"/>
    <d v="2013-06-06T00:00:00"/>
    <s v="Gama"/>
    <x v="1"/>
    <s v="Copacabana"/>
    <n v="550"/>
    <x v="5"/>
  </r>
  <r>
    <d v="2013-06-06T00:00:00"/>
    <n v="14070"/>
    <d v="2013-06-06T00:00:00"/>
    <s v="Alfa"/>
    <x v="5"/>
    <s v="Copacabana"/>
    <n v="175"/>
    <x v="5"/>
  </r>
  <r>
    <d v="2013-06-06T00:00:00"/>
    <n v="14071"/>
    <d v="2013-06-06T00:00:00"/>
    <s v="Beta"/>
    <x v="0"/>
    <s v="Leblon"/>
    <n v="400"/>
    <x v="5"/>
  </r>
  <r>
    <d v="2013-06-06T00:00:00"/>
    <n v="14072"/>
    <d v="2013-06-06T00:00:00"/>
    <s v="Gama"/>
    <x v="6"/>
    <s v="Tijuca"/>
    <n v="200"/>
    <x v="5"/>
  </r>
  <r>
    <d v="2013-06-06T00:00:00"/>
    <n v="14073"/>
    <d v="2013-06-06T00:00:00"/>
    <s v="Beta"/>
    <x v="6"/>
    <s v="Madureira"/>
    <n v="405"/>
    <x v="5"/>
  </r>
  <r>
    <d v="2013-06-06T00:00:00"/>
    <n v="14074"/>
    <d v="2013-06-06T00:00:00"/>
    <s v="Alfa"/>
    <x v="6"/>
    <s v="Leblon"/>
    <n v="175"/>
    <x v="5"/>
  </r>
  <r>
    <d v="2013-06-06T00:00:00"/>
    <n v="14075"/>
    <d v="2013-06-06T00:00:00"/>
    <s v="Delta"/>
    <x v="2"/>
    <s v="Copacabana"/>
    <n v="265"/>
    <x v="5"/>
  </r>
  <r>
    <d v="2013-06-06T00:00:00"/>
    <n v="14076"/>
    <d v="2013-06-06T00:00:00"/>
    <s v="Alfa"/>
    <x v="1"/>
    <s v="Campo Grande"/>
    <n v="490"/>
    <x v="5"/>
  </r>
  <r>
    <d v="2013-06-06T00:00:00"/>
    <n v="14077"/>
    <d v="2013-06-06T00:00:00"/>
    <s v="Alfa"/>
    <x v="1"/>
    <s v="Centro"/>
    <n v="180"/>
    <x v="5"/>
  </r>
  <r>
    <d v="2013-06-06T00:00:00"/>
    <n v="14078"/>
    <d v="2013-06-06T00:00:00"/>
    <s v="Gama"/>
    <x v="6"/>
    <s v="Leblon"/>
    <n v="550"/>
    <x v="5"/>
  </r>
  <r>
    <d v="2013-06-06T00:00:00"/>
    <n v="14079"/>
    <d v="2013-06-06T00:00:00"/>
    <s v="Gama"/>
    <x v="2"/>
    <s v="Centro"/>
    <n v="205"/>
    <x v="5"/>
  </r>
  <r>
    <d v="2013-06-06T00:00:00"/>
    <n v="14080"/>
    <d v="2013-06-06T00:00:00"/>
    <s v="Beta"/>
    <x v="6"/>
    <s v="Grajaú"/>
    <n v="150"/>
    <x v="5"/>
  </r>
  <r>
    <d v="2013-06-06T00:00:00"/>
    <n v="14081"/>
    <d v="2013-06-06T00:00:00"/>
    <s v="Delta"/>
    <x v="6"/>
    <s v="Meier"/>
    <n v="105"/>
    <x v="5"/>
  </r>
  <r>
    <d v="2013-06-06T00:00:00"/>
    <n v="14082"/>
    <d v="2013-06-06T00:00:00"/>
    <s v="Alfa"/>
    <x v="5"/>
    <s v="Vila Isabel"/>
    <n v="175"/>
    <x v="5"/>
  </r>
  <r>
    <d v="2013-06-06T00:00:00"/>
    <n v="14083"/>
    <d v="2013-06-06T00:00:00"/>
    <s v="Omega"/>
    <x v="0"/>
    <s v="Copacabana"/>
    <n v="85"/>
    <x v="5"/>
  </r>
  <r>
    <d v="2013-06-06T00:00:00"/>
    <n v="14084"/>
    <d v="2013-06-06T00:00:00"/>
    <s v="Delta"/>
    <x v="2"/>
    <s v="Centro"/>
    <n v="110"/>
    <x v="5"/>
  </r>
  <r>
    <d v="2013-06-06T00:00:00"/>
    <n v="14085"/>
    <d v="2013-06-06T00:00:00"/>
    <s v="Beta"/>
    <x v="3"/>
    <s v="Madureira"/>
    <n v="155"/>
    <x v="5"/>
  </r>
  <r>
    <d v="2013-06-06T00:00:00"/>
    <n v="14086"/>
    <d v="2013-06-06T00:00:00"/>
    <s v="Omega"/>
    <x v="4"/>
    <s v="Meier"/>
    <n v="145"/>
    <x v="5"/>
  </r>
  <r>
    <d v="2013-06-06T00:00:00"/>
    <n v="14087"/>
    <d v="2013-06-06T00:00:00"/>
    <s v="Delta"/>
    <x v="2"/>
    <s v="Copacabana"/>
    <n v="185"/>
    <x v="5"/>
  </r>
  <r>
    <d v="2013-06-07T00:00:00"/>
    <n v="14088"/>
    <d v="2013-06-14T00:00:00"/>
    <s v="Gama"/>
    <x v="2"/>
    <s v="Ipanema"/>
    <n v="550"/>
    <x v="5"/>
  </r>
  <r>
    <d v="2013-06-07T00:00:00"/>
    <n v="14089"/>
    <d v="2013-06-14T00:00:00"/>
    <s v="Delta"/>
    <x v="4"/>
    <s v="Grajaú"/>
    <n v="105"/>
    <x v="5"/>
  </r>
  <r>
    <d v="2013-06-07T00:00:00"/>
    <n v="14090"/>
    <d v="2013-06-14T00:00:00"/>
    <s v="Gama"/>
    <x v="4"/>
    <s v="Campo Grande"/>
    <n v="215"/>
    <x v="5"/>
  </r>
  <r>
    <d v="2013-06-07T00:00:00"/>
    <n v="14091"/>
    <d v="2013-06-14T00:00:00"/>
    <s v="Delta"/>
    <x v="0"/>
    <s v="Campo Grande"/>
    <n v="200"/>
    <x v="5"/>
  </r>
  <r>
    <d v="2013-06-07T00:00:00"/>
    <n v="14092"/>
    <d v="2013-06-14T00:00:00"/>
    <s v="Delta"/>
    <x v="5"/>
    <s v="Meier"/>
    <n v="265"/>
    <x v="5"/>
  </r>
  <r>
    <d v="2013-06-07T00:00:00"/>
    <n v="14093"/>
    <d v="2013-06-14T00:00:00"/>
    <s v="Alfa"/>
    <x v="6"/>
    <s v="Meier"/>
    <n v="325"/>
    <x v="5"/>
  </r>
  <r>
    <d v="2013-06-07T00:00:00"/>
    <n v="14094"/>
    <d v="2013-06-14T00:00:00"/>
    <s v="Delta"/>
    <x v="5"/>
    <s v="Meier"/>
    <n v="265"/>
    <x v="5"/>
  </r>
  <r>
    <d v="2013-06-07T00:00:00"/>
    <n v="14095"/>
    <d v="2013-06-14T00:00:00"/>
    <s v="Gama"/>
    <x v="0"/>
    <s v="Madureira"/>
    <n v="380"/>
    <x v="5"/>
  </r>
  <r>
    <d v="2013-06-07T00:00:00"/>
    <n v="14096"/>
    <d v="2013-06-14T00:00:00"/>
    <s v="Gama"/>
    <x v="4"/>
    <s v="Centro"/>
    <n v="380"/>
    <x v="5"/>
  </r>
  <r>
    <d v="2013-06-07T00:00:00"/>
    <n v="14097"/>
    <d v="2013-06-14T00:00:00"/>
    <s v="Alfa"/>
    <x v="5"/>
    <s v="Copacabana"/>
    <n v="325"/>
    <x v="5"/>
  </r>
  <r>
    <d v="2013-06-07T00:00:00"/>
    <n v="14098"/>
    <d v="2013-06-14T00:00:00"/>
    <s v="Beta"/>
    <x v="3"/>
    <s v="Grajaú"/>
    <n v="400"/>
    <x v="5"/>
  </r>
  <r>
    <d v="2013-06-07T00:00:00"/>
    <n v="14099"/>
    <d v="2013-06-14T00:00:00"/>
    <s v="Alfa"/>
    <x v="6"/>
    <s v="Campo Grande"/>
    <n v="340"/>
    <x v="5"/>
  </r>
  <r>
    <d v="2013-06-07T00:00:00"/>
    <n v="14100"/>
    <d v="2013-06-14T00:00:00"/>
    <s v="Delta"/>
    <x v="3"/>
    <s v="Leblon"/>
    <n v="185"/>
    <x v="5"/>
  </r>
  <r>
    <d v="2013-06-07T00:00:00"/>
    <n v="14101"/>
    <d v="2013-06-14T00:00:00"/>
    <s v="Delta"/>
    <x v="0"/>
    <s v="Vila Isabel"/>
    <n v="185"/>
    <x v="5"/>
  </r>
  <r>
    <d v="2013-06-07T00:00:00"/>
    <n v="14102"/>
    <d v="2013-06-14T00:00:00"/>
    <s v="Gama"/>
    <x v="5"/>
    <s v="Madureira"/>
    <n v="205"/>
    <x v="5"/>
  </r>
  <r>
    <d v="2013-06-07T00:00:00"/>
    <n v="14103"/>
    <d v="2013-06-14T00:00:00"/>
    <s v="Alfa"/>
    <x v="2"/>
    <s v="Vila Isabel"/>
    <n v="475"/>
    <x v="5"/>
  </r>
  <r>
    <d v="2013-06-07T00:00:00"/>
    <n v="14104"/>
    <d v="2013-06-14T00:00:00"/>
    <s v="Alfa"/>
    <x v="6"/>
    <s v="Madureira"/>
    <n v="480"/>
    <x v="5"/>
  </r>
  <r>
    <d v="2013-06-07T00:00:00"/>
    <n v="14105"/>
    <d v="2013-06-14T00:00:00"/>
    <s v="Beta"/>
    <x v="1"/>
    <s v="Copacabana"/>
    <n v="275"/>
    <x v="5"/>
  </r>
  <r>
    <d v="2013-06-07T00:00:00"/>
    <n v="14106"/>
    <d v="2013-06-14T00:00:00"/>
    <s v="Alfa"/>
    <x v="2"/>
    <s v="Meier"/>
    <n v="475"/>
    <x v="5"/>
  </r>
  <r>
    <d v="2013-06-07T00:00:00"/>
    <n v="14107"/>
    <d v="2013-06-14T00:00:00"/>
    <s v="Delta"/>
    <x v="4"/>
    <s v="Centro"/>
    <n v="190"/>
    <x v="5"/>
  </r>
  <r>
    <d v="2013-06-08T00:00:00"/>
    <n v="14108"/>
    <d v="2013-06-09T00:00:00"/>
    <s v="Gama"/>
    <x v="4"/>
    <s v="Ipanema"/>
    <n v="375"/>
    <x v="5"/>
  </r>
  <r>
    <d v="2013-06-08T00:00:00"/>
    <n v="14109"/>
    <d v="2013-06-09T00:00:00"/>
    <s v="Beta"/>
    <x v="2"/>
    <s v="Ipanema"/>
    <n v="275"/>
    <x v="5"/>
  </r>
  <r>
    <d v="2013-06-08T00:00:00"/>
    <n v="14110"/>
    <d v="2013-06-09T00:00:00"/>
    <s v="Beta"/>
    <x v="6"/>
    <s v="Copacabana"/>
    <n v="150"/>
    <x v="5"/>
  </r>
  <r>
    <d v="2013-06-08T00:00:00"/>
    <n v="14111"/>
    <d v="2013-06-09T00:00:00"/>
    <s v="Gama"/>
    <x v="6"/>
    <s v="Madureira"/>
    <n v="205"/>
    <x v="5"/>
  </r>
  <r>
    <d v="2013-06-08T00:00:00"/>
    <n v="14112"/>
    <d v="2013-06-09T00:00:00"/>
    <s v="Alfa"/>
    <x v="2"/>
    <s v="Copacabana"/>
    <n v="475"/>
    <x v="5"/>
  </r>
  <r>
    <d v="2013-06-08T00:00:00"/>
    <n v="14113"/>
    <d v="2013-06-09T00:00:00"/>
    <s v="Delta"/>
    <x v="3"/>
    <s v="Meier"/>
    <n v="265"/>
    <x v="5"/>
  </r>
  <r>
    <d v="2013-06-08T00:00:00"/>
    <n v="14114"/>
    <d v="2013-06-09T00:00:00"/>
    <s v="Beta"/>
    <x v="4"/>
    <s v="Leblon"/>
    <n v="400"/>
    <x v="5"/>
  </r>
  <r>
    <d v="2013-06-08T00:00:00"/>
    <n v="14115"/>
    <d v="2013-06-09T00:00:00"/>
    <s v="Delta"/>
    <x v="5"/>
    <s v="Copacabana"/>
    <n v="105"/>
    <x v="5"/>
  </r>
  <r>
    <d v="2013-06-08T00:00:00"/>
    <n v="14116"/>
    <d v="2013-06-09T00:00:00"/>
    <s v="Beta"/>
    <x v="1"/>
    <s v="Madureira"/>
    <n v="280"/>
    <x v="5"/>
  </r>
  <r>
    <d v="2013-06-08T00:00:00"/>
    <n v="14117"/>
    <d v="2013-06-09T00:00:00"/>
    <s v="Alfa"/>
    <x v="4"/>
    <s v="Ipanema"/>
    <n v="325"/>
    <x v="5"/>
  </r>
  <r>
    <d v="2013-06-08T00:00:00"/>
    <n v="14118"/>
    <d v="2013-06-09T00:00:00"/>
    <s v="Omega"/>
    <x v="5"/>
    <s v="Meier"/>
    <n v="205"/>
    <x v="5"/>
  </r>
  <r>
    <d v="2013-06-08T00:00:00"/>
    <n v="14119"/>
    <d v="2013-06-09T00:00:00"/>
    <s v="Delta"/>
    <x v="2"/>
    <s v="Grajaú"/>
    <n v="265"/>
    <x v="5"/>
  </r>
  <r>
    <d v="2013-06-08T00:00:00"/>
    <n v="14120"/>
    <d v="2013-06-09T00:00:00"/>
    <s v="Gama"/>
    <x v="4"/>
    <s v="Tijuca"/>
    <n v="550"/>
    <x v="5"/>
  </r>
  <r>
    <d v="2013-06-08T00:00:00"/>
    <n v="14121"/>
    <d v="2013-06-09T00:00:00"/>
    <s v="Beta"/>
    <x v="2"/>
    <s v="Vila Isabel"/>
    <n v="275"/>
    <x v="5"/>
  </r>
  <r>
    <d v="2013-06-08T00:00:00"/>
    <n v="14122"/>
    <d v="2013-06-09T00:00:00"/>
    <s v="Beta"/>
    <x v="4"/>
    <s v="Vila Isabel"/>
    <n v="400"/>
    <x v="5"/>
  </r>
  <r>
    <d v="2013-06-08T00:00:00"/>
    <n v="14123"/>
    <d v="2013-06-09T00:00:00"/>
    <s v="Beta"/>
    <x v="6"/>
    <s v="Madureira"/>
    <n v="155"/>
    <x v="5"/>
  </r>
  <r>
    <d v="2013-06-08T00:00:00"/>
    <n v="14124"/>
    <d v="2013-06-09T00:00:00"/>
    <s v="Omega"/>
    <x v="2"/>
    <s v="Meier"/>
    <n v="145"/>
    <x v="5"/>
  </r>
  <r>
    <d v="2013-06-08T00:00:00"/>
    <n v="14125"/>
    <d v="2013-06-09T00:00:00"/>
    <s v="Beta"/>
    <x v="1"/>
    <s v="Tijuca"/>
    <n v="275"/>
    <x v="5"/>
  </r>
  <r>
    <d v="2013-06-08T00:00:00"/>
    <n v="14126"/>
    <d v="2013-06-09T00:00:00"/>
    <s v="Alfa"/>
    <x v="2"/>
    <s v="Leblon"/>
    <n v="475"/>
    <x v="5"/>
  </r>
  <r>
    <d v="2013-06-08T00:00:00"/>
    <n v="14127"/>
    <d v="2013-06-09T00:00:00"/>
    <s v="Gama"/>
    <x v="0"/>
    <s v="Ipanema"/>
    <n v="550"/>
    <x v="5"/>
  </r>
  <r>
    <d v="2013-06-08T00:00:00"/>
    <n v="14128"/>
    <d v="2013-06-09T00:00:00"/>
    <s v="Beta"/>
    <x v="2"/>
    <s v="Leblon"/>
    <n v="150"/>
    <x v="5"/>
  </r>
  <r>
    <d v="2013-06-08T00:00:00"/>
    <n v="14129"/>
    <d v="2013-06-09T00:00:00"/>
    <s v="Beta"/>
    <x v="2"/>
    <s v="Leblon"/>
    <n v="275"/>
    <x v="5"/>
  </r>
  <r>
    <d v="2013-06-08T00:00:00"/>
    <n v="14130"/>
    <d v="2013-06-09T00:00:00"/>
    <s v="Beta"/>
    <x v="3"/>
    <s v="Meier"/>
    <n v="275"/>
    <x v="5"/>
  </r>
  <r>
    <d v="2013-06-08T00:00:00"/>
    <n v="14131"/>
    <d v="2013-06-09T00:00:00"/>
    <s v="Delta"/>
    <x v="0"/>
    <s v="Centro"/>
    <n v="190"/>
    <x v="5"/>
  </r>
  <r>
    <d v="2013-06-08T00:00:00"/>
    <n v="14132"/>
    <d v="2013-06-09T00:00:00"/>
    <s v="Omega"/>
    <x v="6"/>
    <s v="Ipanema"/>
    <n v="145"/>
    <x v="5"/>
  </r>
  <r>
    <d v="2013-06-08T00:00:00"/>
    <n v="14133"/>
    <d v="2013-06-09T00:00:00"/>
    <s v="Gama"/>
    <x v="4"/>
    <s v="Grajaú"/>
    <n v="200"/>
    <x v="5"/>
  </r>
  <r>
    <d v="2013-06-09T00:00:00"/>
    <n v="14134"/>
    <d v="2013-06-09T00:00:00"/>
    <s v="Omega"/>
    <x v="2"/>
    <s v="Centro"/>
    <n v="210"/>
    <x v="5"/>
  </r>
  <r>
    <d v="2013-06-09T00:00:00"/>
    <n v="14135"/>
    <d v="2013-06-09T00:00:00"/>
    <s v="Alfa"/>
    <x v="0"/>
    <s v="Tijuca"/>
    <n v="175"/>
    <x v="5"/>
  </r>
  <r>
    <d v="2013-06-09T00:00:00"/>
    <n v="14136"/>
    <d v="2013-06-09T00:00:00"/>
    <s v="Omega"/>
    <x v="5"/>
    <s v="Madureira"/>
    <n v="210"/>
    <x v="5"/>
  </r>
  <r>
    <d v="2013-06-09T00:00:00"/>
    <n v="14137"/>
    <d v="2013-06-09T00:00:00"/>
    <s v="Delta"/>
    <x v="6"/>
    <s v="Copacabana"/>
    <n v="185"/>
    <x v="5"/>
  </r>
  <r>
    <d v="2013-06-09T00:00:00"/>
    <n v="14138"/>
    <d v="2013-06-09T00:00:00"/>
    <s v="Beta"/>
    <x v="1"/>
    <s v="Grajaú"/>
    <n v="150"/>
    <x v="5"/>
  </r>
  <r>
    <d v="2013-06-09T00:00:00"/>
    <n v="14139"/>
    <d v="2013-06-09T00:00:00"/>
    <s v="Beta"/>
    <x v="3"/>
    <s v="Ipanema"/>
    <n v="400"/>
    <x v="5"/>
  </r>
  <r>
    <d v="2013-06-09T00:00:00"/>
    <n v="14140"/>
    <d v="2013-06-09T00:00:00"/>
    <s v="Delta"/>
    <x v="5"/>
    <s v="Copacabana"/>
    <n v="105"/>
    <x v="5"/>
  </r>
  <r>
    <d v="2013-06-09T00:00:00"/>
    <n v="14141"/>
    <d v="2013-06-09T00:00:00"/>
    <s v="Delta"/>
    <x v="3"/>
    <s v="Ipanema"/>
    <n v="185"/>
    <x v="5"/>
  </r>
  <r>
    <d v="2013-06-09T00:00:00"/>
    <n v="14142"/>
    <d v="2013-06-09T00:00:00"/>
    <s v="Omega"/>
    <x v="2"/>
    <s v="Vila Isabel"/>
    <n v="85"/>
    <x v="5"/>
  </r>
  <r>
    <d v="2013-06-09T00:00:00"/>
    <n v="14143"/>
    <d v="2013-06-09T00:00:00"/>
    <s v="Delta"/>
    <x v="1"/>
    <s v="Copacabana"/>
    <n v="105"/>
    <x v="5"/>
  </r>
  <r>
    <d v="2013-06-09T00:00:00"/>
    <n v="14144"/>
    <d v="2013-06-09T00:00:00"/>
    <s v="Beta"/>
    <x v="6"/>
    <s v="Tijuca"/>
    <n v="150"/>
    <x v="5"/>
  </r>
  <r>
    <d v="2013-06-09T00:00:00"/>
    <n v="14145"/>
    <d v="2013-06-09T00:00:00"/>
    <s v="Alfa"/>
    <x v="5"/>
    <s v="Copacabana"/>
    <n v="175"/>
    <x v="5"/>
  </r>
  <r>
    <d v="2013-06-09T00:00:00"/>
    <n v="14146"/>
    <d v="2013-06-09T00:00:00"/>
    <s v="Omega"/>
    <x v="2"/>
    <s v="Madureira"/>
    <n v="210"/>
    <x v="5"/>
  </r>
  <r>
    <d v="2013-06-09T00:00:00"/>
    <n v="14147"/>
    <d v="2013-06-09T00:00:00"/>
    <s v="Gama"/>
    <x v="3"/>
    <s v="Tijuca"/>
    <n v="550"/>
    <x v="5"/>
  </r>
  <r>
    <d v="2013-06-09T00:00:00"/>
    <n v="14148"/>
    <d v="2013-06-09T00:00:00"/>
    <s v="Alfa"/>
    <x v="1"/>
    <s v="Meier"/>
    <n v="175"/>
    <x v="5"/>
  </r>
  <r>
    <d v="2013-06-09T00:00:00"/>
    <n v="14149"/>
    <d v="2013-06-09T00:00:00"/>
    <s v="Omega"/>
    <x v="0"/>
    <s v="Meier"/>
    <n v="85"/>
    <x v="5"/>
  </r>
  <r>
    <d v="2013-06-09T00:00:00"/>
    <n v="14150"/>
    <d v="2013-06-09T00:00:00"/>
    <s v="Alfa"/>
    <x v="1"/>
    <s v="Meier"/>
    <n v="175"/>
    <x v="5"/>
  </r>
  <r>
    <d v="2013-06-09T00:00:00"/>
    <n v="14151"/>
    <d v="2013-06-09T00:00:00"/>
    <s v="Beta"/>
    <x v="0"/>
    <s v="Copacabana"/>
    <n v="150"/>
    <x v="5"/>
  </r>
  <r>
    <d v="2013-06-09T00:00:00"/>
    <n v="14152"/>
    <d v="2013-06-09T00:00:00"/>
    <s v="Omega"/>
    <x v="4"/>
    <s v="Centro"/>
    <n v="150"/>
    <x v="5"/>
  </r>
  <r>
    <d v="2013-06-09T00:00:00"/>
    <n v="14153"/>
    <d v="2013-06-09T00:00:00"/>
    <s v="Omega"/>
    <x v="1"/>
    <s v="Tijuca"/>
    <n v="205"/>
    <x v="5"/>
  </r>
  <r>
    <d v="2013-06-09T00:00:00"/>
    <n v="14154"/>
    <d v="2013-06-09T00:00:00"/>
    <s v="Delta"/>
    <x v="2"/>
    <s v="Tijuca"/>
    <n v="185"/>
    <x v="5"/>
  </r>
  <r>
    <d v="2013-06-09T00:00:00"/>
    <n v="14155"/>
    <d v="2013-06-09T00:00:00"/>
    <s v="Omega"/>
    <x v="1"/>
    <s v="Tijuca"/>
    <n v="145"/>
    <x v="5"/>
  </r>
  <r>
    <d v="2013-06-09T00:00:00"/>
    <n v="14156"/>
    <d v="2013-06-09T00:00:00"/>
    <s v="Beta"/>
    <x v="2"/>
    <s v="Copacabana"/>
    <n v="275"/>
    <x v="5"/>
  </r>
  <r>
    <d v="2013-06-09T00:00:00"/>
    <n v="14157"/>
    <d v="2013-06-09T00:00:00"/>
    <s v="Beta"/>
    <x v="5"/>
    <s v="Meier"/>
    <n v="150"/>
    <x v="5"/>
  </r>
  <r>
    <d v="2013-06-09T00:00:00"/>
    <n v="14158"/>
    <d v="2013-06-09T00:00:00"/>
    <s v="Omega"/>
    <x v="5"/>
    <s v="Campo Grande"/>
    <n v="220"/>
    <x v="5"/>
  </r>
  <r>
    <d v="2013-06-09T00:00:00"/>
    <n v="14159"/>
    <d v="2013-06-09T00:00:00"/>
    <s v="Alfa"/>
    <x v="0"/>
    <s v="Ipanema"/>
    <n v="175"/>
    <x v="5"/>
  </r>
  <r>
    <d v="2013-06-09T00:00:00"/>
    <n v="14160"/>
    <d v="2013-06-09T00:00:00"/>
    <s v="Gama"/>
    <x v="2"/>
    <s v="Tijuca"/>
    <n v="375"/>
    <x v="5"/>
  </r>
  <r>
    <d v="2013-06-09T00:00:00"/>
    <n v="14161"/>
    <d v="2013-06-09T00:00:00"/>
    <s v="Omega"/>
    <x v="0"/>
    <s v="Leblon"/>
    <n v="205"/>
    <x v="5"/>
  </r>
  <r>
    <d v="2013-06-09T00:00:00"/>
    <n v="14162"/>
    <d v="2013-06-09T00:00:00"/>
    <s v="Gama"/>
    <x v="3"/>
    <s v="Ipanema"/>
    <n v="375"/>
    <x v="5"/>
  </r>
  <r>
    <d v="2013-06-10T00:00:00"/>
    <n v="14163"/>
    <d v="2013-06-10T00:00:00"/>
    <s v="Delta"/>
    <x v="3"/>
    <s v="Grajaú"/>
    <n v="185"/>
    <x v="5"/>
  </r>
  <r>
    <d v="2013-06-10T00:00:00"/>
    <n v="14164"/>
    <d v="2013-06-10T00:00:00"/>
    <s v="Beta"/>
    <x v="0"/>
    <s v="Leblon"/>
    <n v="150"/>
    <x v="5"/>
  </r>
  <r>
    <d v="2013-06-10T00:00:00"/>
    <n v="14165"/>
    <d v="2013-06-10T00:00:00"/>
    <s v="Alfa"/>
    <x v="3"/>
    <s v="Grajaú"/>
    <n v="175"/>
    <x v="5"/>
  </r>
  <r>
    <d v="2013-06-10T00:00:00"/>
    <n v="14166"/>
    <d v="2013-06-10T00:00:00"/>
    <s v="Delta"/>
    <x v="2"/>
    <s v="Centro"/>
    <n v="190"/>
    <x v="5"/>
  </r>
  <r>
    <d v="2013-06-10T00:00:00"/>
    <n v="14167"/>
    <d v="2013-06-10T00:00:00"/>
    <s v="Gama"/>
    <x v="1"/>
    <s v="Vila Isabel"/>
    <n v="200"/>
    <x v="5"/>
  </r>
  <r>
    <d v="2013-06-10T00:00:00"/>
    <n v="14168"/>
    <d v="2013-06-10T00:00:00"/>
    <s v="Alfa"/>
    <x v="6"/>
    <s v="Centro"/>
    <n v="180"/>
    <x v="5"/>
  </r>
  <r>
    <d v="2013-06-10T00:00:00"/>
    <n v="14169"/>
    <d v="2013-06-10T00:00:00"/>
    <s v="Beta"/>
    <x v="3"/>
    <s v="Vila Isabel"/>
    <n v="275"/>
    <x v="5"/>
  </r>
  <r>
    <d v="2013-06-10T00:00:00"/>
    <n v="14170"/>
    <d v="2013-06-10T00:00:00"/>
    <s v="Gama"/>
    <x v="1"/>
    <s v="Campo Grande"/>
    <n v="390"/>
    <x v="5"/>
  </r>
  <r>
    <d v="2013-06-10T00:00:00"/>
    <n v="14171"/>
    <d v="2013-06-10T00:00:00"/>
    <s v="Beta"/>
    <x v="6"/>
    <s v="Ipanema"/>
    <n v="275"/>
    <x v="5"/>
  </r>
  <r>
    <d v="2013-06-10T00:00:00"/>
    <n v="14172"/>
    <d v="2013-06-10T00:00:00"/>
    <s v="Gama"/>
    <x v="2"/>
    <s v="Vila Isabel"/>
    <n v="375"/>
    <x v="5"/>
  </r>
  <r>
    <d v="2013-06-10T00:00:00"/>
    <n v="14173"/>
    <d v="2013-06-10T00:00:00"/>
    <s v="Alfa"/>
    <x v="0"/>
    <s v="Centro"/>
    <n v="330"/>
    <x v="5"/>
  </r>
  <r>
    <d v="2013-06-10T00:00:00"/>
    <n v="14174"/>
    <d v="2013-06-10T00:00:00"/>
    <s v="Delta"/>
    <x v="5"/>
    <s v="Leblon"/>
    <n v="265"/>
    <x v="5"/>
  </r>
  <r>
    <d v="2013-06-10T00:00:00"/>
    <n v="14175"/>
    <d v="2013-06-10T00:00:00"/>
    <s v="Omega"/>
    <x v="5"/>
    <s v="Copacabana"/>
    <n v="85"/>
    <x v="5"/>
  </r>
  <r>
    <d v="2013-06-10T00:00:00"/>
    <n v="14176"/>
    <d v="2013-06-10T00:00:00"/>
    <s v="Delta"/>
    <x v="3"/>
    <s v="Campo Grande"/>
    <n v="200"/>
    <x v="5"/>
  </r>
  <r>
    <d v="2013-06-10T00:00:00"/>
    <n v="14177"/>
    <d v="2013-06-10T00:00:00"/>
    <s v="Gama"/>
    <x v="4"/>
    <s v="Vila Isabel"/>
    <n v="375"/>
    <x v="5"/>
  </r>
  <r>
    <d v="2013-06-10T00:00:00"/>
    <n v="14178"/>
    <d v="2013-06-10T00:00:00"/>
    <s v="Beta"/>
    <x v="3"/>
    <s v="Madureira"/>
    <n v="155"/>
    <x v="5"/>
  </r>
  <r>
    <d v="2013-06-10T00:00:00"/>
    <n v="14179"/>
    <d v="2013-06-10T00:00:00"/>
    <s v="Gama"/>
    <x v="4"/>
    <s v="Tijuca"/>
    <n v="550"/>
    <x v="5"/>
  </r>
  <r>
    <d v="2013-06-10T00:00:00"/>
    <n v="14180"/>
    <d v="2013-06-10T00:00:00"/>
    <s v="Beta"/>
    <x v="1"/>
    <s v="Copacabana"/>
    <n v="150"/>
    <x v="5"/>
  </r>
  <r>
    <d v="2013-06-10T00:00:00"/>
    <n v="14181"/>
    <d v="2013-06-10T00:00:00"/>
    <s v="Alfa"/>
    <x v="2"/>
    <s v="Leblon"/>
    <n v="475"/>
    <x v="5"/>
  </r>
  <r>
    <d v="2013-06-10T00:00:00"/>
    <n v="14182"/>
    <d v="2013-06-10T00:00:00"/>
    <s v="Alfa"/>
    <x v="6"/>
    <s v="Vila Isabel"/>
    <n v="175"/>
    <x v="5"/>
  </r>
  <r>
    <d v="2013-06-10T00:00:00"/>
    <n v="14183"/>
    <d v="2013-06-10T00:00:00"/>
    <s v="Beta"/>
    <x v="1"/>
    <s v="Leblon"/>
    <n v="150"/>
    <x v="5"/>
  </r>
  <r>
    <d v="2013-06-10T00:00:00"/>
    <n v="14184"/>
    <d v="2013-06-10T00:00:00"/>
    <s v="Beta"/>
    <x v="4"/>
    <s v="Copacabana"/>
    <n v="400"/>
    <x v="5"/>
  </r>
  <r>
    <d v="2013-06-10T00:00:00"/>
    <n v="14185"/>
    <d v="2013-06-10T00:00:00"/>
    <s v="Beta"/>
    <x v="2"/>
    <s v="Madureira"/>
    <n v="155"/>
    <x v="5"/>
  </r>
  <r>
    <d v="2013-06-10T00:00:00"/>
    <n v="14186"/>
    <d v="2013-06-10T00:00:00"/>
    <s v="Alfa"/>
    <x v="1"/>
    <s v="Campo Grande"/>
    <n v="340"/>
    <x v="5"/>
  </r>
  <r>
    <d v="2013-06-10T00:00:00"/>
    <n v="14187"/>
    <d v="2013-06-10T00:00:00"/>
    <s v="Beta"/>
    <x v="0"/>
    <s v="Leblon"/>
    <n v="275"/>
    <x v="5"/>
  </r>
  <r>
    <d v="2013-06-10T00:00:00"/>
    <n v="14188"/>
    <d v="2013-06-10T00:00:00"/>
    <s v="Beta"/>
    <x v="1"/>
    <s v="Grajaú"/>
    <n v="150"/>
    <x v="5"/>
  </r>
  <r>
    <d v="2013-06-10T00:00:00"/>
    <n v="14189"/>
    <d v="2013-06-10T00:00:00"/>
    <s v="Alfa"/>
    <x v="5"/>
    <s v="Centro"/>
    <n v="480"/>
    <x v="5"/>
  </r>
  <r>
    <d v="2013-06-10T00:00:00"/>
    <n v="14190"/>
    <d v="2013-06-10T00:00:00"/>
    <s v="Delta"/>
    <x v="0"/>
    <s v="Meier"/>
    <n v="185"/>
    <x v="5"/>
  </r>
  <r>
    <d v="2013-06-10T00:00:00"/>
    <n v="14191"/>
    <d v="2013-06-10T00:00:00"/>
    <s v="Omega"/>
    <x v="2"/>
    <s v="Meier"/>
    <n v="145"/>
    <x v="5"/>
  </r>
  <r>
    <d v="2013-06-10T00:00:00"/>
    <n v="14192"/>
    <d v="2013-06-10T00:00:00"/>
    <s v="Alfa"/>
    <x v="3"/>
    <s v="Copacabana"/>
    <n v="175"/>
    <x v="5"/>
  </r>
  <r>
    <d v="2013-06-10T00:00:00"/>
    <n v="14193"/>
    <d v="2013-06-10T00:00:00"/>
    <s v="Alfa"/>
    <x v="6"/>
    <s v="Centro"/>
    <n v="180"/>
    <x v="5"/>
  </r>
  <r>
    <d v="2013-06-10T00:00:00"/>
    <n v="14194"/>
    <d v="2013-06-10T00:00:00"/>
    <s v="Beta"/>
    <x v="4"/>
    <s v="Madureira"/>
    <n v="405"/>
    <x v="5"/>
  </r>
  <r>
    <d v="2013-06-10T00:00:00"/>
    <n v="14195"/>
    <d v="2013-06-10T00:00:00"/>
    <s v="Beta"/>
    <x v="3"/>
    <s v="Campo Grande"/>
    <n v="415"/>
    <x v="5"/>
  </r>
  <r>
    <d v="2013-06-10T00:00:00"/>
    <n v="14196"/>
    <d v="2013-06-10T00:00:00"/>
    <s v="Omega"/>
    <x v="3"/>
    <s v="Tijuca"/>
    <n v="205"/>
    <x v="5"/>
  </r>
  <r>
    <d v="2013-06-10T00:00:00"/>
    <n v="14197"/>
    <d v="2013-06-10T00:00:00"/>
    <s v="Alfa"/>
    <x v="3"/>
    <s v="Copacabana"/>
    <n v="175"/>
    <x v="5"/>
  </r>
  <r>
    <d v="2013-06-10T00:00:00"/>
    <n v="14198"/>
    <d v="2013-06-10T00:00:00"/>
    <s v="Delta"/>
    <x v="4"/>
    <s v="Leblon"/>
    <n v="265"/>
    <x v="5"/>
  </r>
  <r>
    <d v="2013-06-10T00:00:00"/>
    <n v="14199"/>
    <d v="2013-06-10T00:00:00"/>
    <s v="Gama"/>
    <x v="0"/>
    <s v="Leblon"/>
    <n v="200"/>
    <x v="5"/>
  </r>
  <r>
    <d v="2013-06-10T00:00:00"/>
    <n v="14200"/>
    <d v="2013-06-10T00:00:00"/>
    <s v="Delta"/>
    <x v="3"/>
    <s v="Meier"/>
    <n v="105"/>
    <x v="5"/>
  </r>
  <r>
    <d v="2013-06-10T00:00:00"/>
    <n v="14201"/>
    <d v="2013-06-10T00:00:00"/>
    <s v="Omega"/>
    <x v="2"/>
    <s v="Ipanema"/>
    <n v="145"/>
    <x v="5"/>
  </r>
  <r>
    <d v="2013-06-10T00:00:00"/>
    <n v="14202"/>
    <d v="2013-06-10T00:00:00"/>
    <s v="Alfa"/>
    <x v="3"/>
    <s v="Grajaú"/>
    <n v="175"/>
    <x v="5"/>
  </r>
  <r>
    <d v="2013-06-10T00:00:00"/>
    <n v="14203"/>
    <d v="2013-06-10T00:00:00"/>
    <s v="Omega"/>
    <x v="0"/>
    <s v="Copacabana"/>
    <n v="145"/>
    <x v="5"/>
  </r>
  <r>
    <d v="2013-06-10T00:00:00"/>
    <n v="14204"/>
    <d v="2013-06-10T00:00:00"/>
    <s v="Alfa"/>
    <x v="5"/>
    <s v="Tijuca"/>
    <n v="475"/>
    <x v="5"/>
  </r>
  <r>
    <d v="2013-06-11T00:00:00"/>
    <n v="14205"/>
    <d v="2013-06-11T00:00:00"/>
    <s v="Omega"/>
    <x v="1"/>
    <s v="Ipanema"/>
    <n v="145"/>
    <x v="5"/>
  </r>
  <r>
    <d v="2013-06-11T00:00:00"/>
    <n v="14206"/>
    <d v="2013-06-11T00:00:00"/>
    <s v="Gama"/>
    <x v="5"/>
    <s v="Leblon"/>
    <n v="375"/>
    <x v="5"/>
  </r>
  <r>
    <d v="2013-06-11T00:00:00"/>
    <n v="14207"/>
    <d v="2013-06-11T00:00:00"/>
    <s v="Alfa"/>
    <x v="1"/>
    <s v="Campo Grande"/>
    <n v="490"/>
    <x v="5"/>
  </r>
  <r>
    <d v="2013-06-11T00:00:00"/>
    <n v="14208"/>
    <d v="2013-06-11T00:00:00"/>
    <s v="Alfa"/>
    <x v="2"/>
    <s v="Madureira"/>
    <n v="330"/>
    <x v="5"/>
  </r>
  <r>
    <d v="2013-06-11T00:00:00"/>
    <n v="14209"/>
    <d v="2013-06-11T00:00:00"/>
    <s v="Omega"/>
    <x v="2"/>
    <s v="Ipanema"/>
    <n v="145"/>
    <x v="5"/>
  </r>
  <r>
    <d v="2013-06-11T00:00:00"/>
    <n v="14210"/>
    <d v="2013-06-11T00:00:00"/>
    <s v="Alfa"/>
    <x v="1"/>
    <s v="Leblon"/>
    <n v="175"/>
    <x v="5"/>
  </r>
  <r>
    <d v="2013-06-11T00:00:00"/>
    <n v="14211"/>
    <d v="2013-06-11T00:00:00"/>
    <s v="Delta"/>
    <x v="5"/>
    <s v="Copacabana"/>
    <n v="265"/>
    <x v="5"/>
  </r>
  <r>
    <d v="2013-06-11T00:00:00"/>
    <n v="14212"/>
    <d v="2013-06-11T00:00:00"/>
    <s v="Gama"/>
    <x v="2"/>
    <s v="Grajaú"/>
    <n v="375"/>
    <x v="5"/>
  </r>
  <r>
    <d v="2013-06-11T00:00:00"/>
    <n v="14213"/>
    <d v="2013-06-11T00:00:00"/>
    <s v="Omega"/>
    <x v="1"/>
    <s v="Leblon"/>
    <n v="85"/>
    <x v="5"/>
  </r>
  <r>
    <d v="2013-06-11T00:00:00"/>
    <n v="14214"/>
    <d v="2013-06-11T00:00:00"/>
    <s v="Gama"/>
    <x v="0"/>
    <s v="Campo Grande"/>
    <n v="390"/>
    <x v="5"/>
  </r>
  <r>
    <d v="2013-06-11T00:00:00"/>
    <n v="14215"/>
    <d v="2013-06-11T00:00:00"/>
    <s v="Omega"/>
    <x v="4"/>
    <s v="Leblon"/>
    <n v="205"/>
    <x v="5"/>
  </r>
  <r>
    <d v="2013-06-11T00:00:00"/>
    <n v="14216"/>
    <d v="2013-06-11T00:00:00"/>
    <s v="Alfa"/>
    <x v="6"/>
    <s v="Tijuca"/>
    <n v="475"/>
    <x v="5"/>
  </r>
  <r>
    <d v="2013-06-11T00:00:00"/>
    <n v="14217"/>
    <d v="2013-06-11T00:00:00"/>
    <s v="Gama"/>
    <x v="4"/>
    <s v="Leblon"/>
    <n v="200"/>
    <x v="5"/>
  </r>
  <r>
    <d v="2013-06-11T00:00:00"/>
    <n v="14218"/>
    <d v="2013-06-11T00:00:00"/>
    <s v="Gama"/>
    <x v="6"/>
    <s v="Meier"/>
    <n v="550"/>
    <x v="5"/>
  </r>
  <r>
    <d v="2013-06-11T00:00:00"/>
    <n v="14219"/>
    <d v="2013-06-11T00:00:00"/>
    <s v="Alfa"/>
    <x v="1"/>
    <s v="Madureira"/>
    <n v="480"/>
    <x v="5"/>
  </r>
  <r>
    <d v="2013-06-11T00:00:00"/>
    <n v="14220"/>
    <d v="2013-06-11T00:00:00"/>
    <s v="Delta"/>
    <x v="4"/>
    <s v="Meier"/>
    <n v="265"/>
    <x v="5"/>
  </r>
  <r>
    <d v="2013-06-11T00:00:00"/>
    <n v="14221"/>
    <d v="2013-06-11T00:00:00"/>
    <s v="Gama"/>
    <x v="0"/>
    <s v="Copacabana"/>
    <n v="200"/>
    <x v="5"/>
  </r>
  <r>
    <d v="2013-06-11T00:00:00"/>
    <n v="14222"/>
    <d v="2013-06-11T00:00:00"/>
    <s v="Gama"/>
    <x v="5"/>
    <s v="Centro"/>
    <n v="555"/>
    <x v="5"/>
  </r>
  <r>
    <d v="2013-06-11T00:00:00"/>
    <n v="14223"/>
    <d v="2013-06-11T00:00:00"/>
    <s v="Delta"/>
    <x v="5"/>
    <s v="Centro"/>
    <n v="110"/>
    <x v="5"/>
  </r>
  <r>
    <d v="2013-06-11T00:00:00"/>
    <n v="14224"/>
    <d v="2013-06-11T00:00:00"/>
    <s v="Gama"/>
    <x v="6"/>
    <s v="Leblon"/>
    <n v="200"/>
    <x v="5"/>
  </r>
  <r>
    <d v="2013-06-11T00:00:00"/>
    <n v="14225"/>
    <d v="2013-06-11T00:00:00"/>
    <s v="Delta"/>
    <x v="2"/>
    <s v="Vila Isabel"/>
    <n v="265"/>
    <x v="5"/>
  </r>
  <r>
    <d v="2013-06-11T00:00:00"/>
    <n v="14226"/>
    <d v="2013-06-11T00:00:00"/>
    <s v="Omega"/>
    <x v="2"/>
    <s v="Meier"/>
    <n v="85"/>
    <x v="5"/>
  </r>
  <r>
    <d v="2013-06-11T00:00:00"/>
    <n v="14227"/>
    <d v="2013-06-11T00:00:00"/>
    <s v="Delta"/>
    <x v="2"/>
    <s v="Vila Isabel"/>
    <n v="185"/>
    <x v="5"/>
  </r>
  <r>
    <d v="2013-06-11T00:00:00"/>
    <n v="14228"/>
    <d v="2013-06-11T00:00:00"/>
    <s v="Omega"/>
    <x v="4"/>
    <s v="Leblon"/>
    <n v="205"/>
    <x v="5"/>
  </r>
  <r>
    <d v="2013-06-12T00:00:00"/>
    <n v="14229"/>
    <d v="2013-06-12T00:00:00"/>
    <s v="Beta"/>
    <x v="5"/>
    <s v="Vila Isabel"/>
    <n v="400"/>
    <x v="5"/>
  </r>
  <r>
    <d v="2013-06-12T00:00:00"/>
    <n v="14230"/>
    <d v="2013-06-12T00:00:00"/>
    <s v="Beta"/>
    <x v="6"/>
    <s v="Meier"/>
    <n v="275"/>
    <x v="5"/>
  </r>
  <r>
    <d v="2013-06-12T00:00:00"/>
    <n v="14231"/>
    <d v="2013-06-12T00:00:00"/>
    <s v="Gama"/>
    <x v="5"/>
    <s v="Campo Grande"/>
    <n v="565"/>
    <x v="5"/>
  </r>
  <r>
    <d v="2013-06-12T00:00:00"/>
    <n v="14232"/>
    <d v="2013-06-12T00:00:00"/>
    <s v="Omega"/>
    <x v="6"/>
    <s v="Grajaú"/>
    <n v="145"/>
    <x v="5"/>
  </r>
  <r>
    <d v="2013-06-12T00:00:00"/>
    <n v="14233"/>
    <d v="2013-06-12T00:00:00"/>
    <s v="Omega"/>
    <x v="4"/>
    <s v="Tijuca"/>
    <n v="145"/>
    <x v="5"/>
  </r>
  <r>
    <d v="2013-06-12T00:00:00"/>
    <n v="14234"/>
    <d v="2013-06-12T00:00:00"/>
    <s v="Delta"/>
    <x v="1"/>
    <s v="Centro"/>
    <n v="110"/>
    <x v="5"/>
  </r>
  <r>
    <d v="2013-06-12T00:00:00"/>
    <n v="14235"/>
    <d v="2013-06-12T00:00:00"/>
    <s v="Delta"/>
    <x v="5"/>
    <s v="Copacabana"/>
    <n v="265"/>
    <x v="5"/>
  </r>
  <r>
    <d v="2013-06-12T00:00:00"/>
    <n v="14236"/>
    <d v="2013-06-12T00:00:00"/>
    <s v="Beta"/>
    <x v="5"/>
    <s v="Vila Isabel"/>
    <n v="275"/>
    <x v="5"/>
  </r>
  <r>
    <d v="2013-06-12T00:00:00"/>
    <n v="14237"/>
    <d v="2013-06-12T00:00:00"/>
    <s v="Gama"/>
    <x v="1"/>
    <s v="Vila Isabel"/>
    <n v="200"/>
    <x v="5"/>
  </r>
  <r>
    <d v="2013-06-12T00:00:00"/>
    <n v="14238"/>
    <d v="2013-06-12T00:00:00"/>
    <s v="Beta"/>
    <x v="2"/>
    <s v="Leblon"/>
    <n v="400"/>
    <x v="5"/>
  </r>
  <r>
    <d v="2013-06-12T00:00:00"/>
    <n v="14239"/>
    <d v="2013-06-12T00:00:00"/>
    <s v="Delta"/>
    <x v="4"/>
    <s v="Vila Isabel"/>
    <n v="185"/>
    <x v="5"/>
  </r>
  <r>
    <d v="2013-06-12T00:00:00"/>
    <n v="14240"/>
    <d v="2013-06-12T00:00:00"/>
    <s v="Alfa"/>
    <x v="0"/>
    <s v="Leblon"/>
    <n v="175"/>
    <x v="5"/>
  </r>
  <r>
    <d v="2013-06-12T00:00:00"/>
    <n v="14241"/>
    <d v="2013-06-12T00:00:00"/>
    <s v="Omega"/>
    <x v="0"/>
    <s v="Campo Grande"/>
    <n v="100"/>
    <x v="5"/>
  </r>
  <r>
    <d v="2013-06-12T00:00:00"/>
    <n v="14242"/>
    <d v="2013-06-12T00:00:00"/>
    <s v="Gama"/>
    <x v="2"/>
    <s v="Grajaú"/>
    <n v="375"/>
    <x v="5"/>
  </r>
  <r>
    <d v="2013-06-12T00:00:00"/>
    <n v="14243"/>
    <d v="2013-06-12T00:00:00"/>
    <s v="Alfa"/>
    <x v="3"/>
    <s v="Campo Grande"/>
    <n v="340"/>
    <x v="5"/>
  </r>
  <r>
    <d v="2013-06-12T00:00:00"/>
    <n v="14244"/>
    <d v="2013-06-12T00:00:00"/>
    <s v="Beta"/>
    <x v="5"/>
    <s v="Copacabana"/>
    <n v="150"/>
    <x v="5"/>
  </r>
  <r>
    <d v="2013-06-12T00:00:00"/>
    <n v="14245"/>
    <d v="2013-06-12T00:00:00"/>
    <s v="Beta"/>
    <x v="2"/>
    <s v="Centro"/>
    <n v="280"/>
    <x v="5"/>
  </r>
  <r>
    <d v="2013-06-12T00:00:00"/>
    <n v="14246"/>
    <d v="2013-06-12T00:00:00"/>
    <s v="Delta"/>
    <x v="4"/>
    <s v="Meier"/>
    <n v="185"/>
    <x v="5"/>
  </r>
  <r>
    <d v="2013-06-12T00:00:00"/>
    <n v="14247"/>
    <d v="2013-06-12T00:00:00"/>
    <s v="Alfa"/>
    <x v="4"/>
    <s v="Madureira"/>
    <n v="180"/>
    <x v="5"/>
  </r>
  <r>
    <d v="2013-06-12T00:00:00"/>
    <n v="14248"/>
    <d v="2013-06-12T00:00:00"/>
    <s v="Beta"/>
    <x v="6"/>
    <s v="Leblon"/>
    <n v="400"/>
    <x v="5"/>
  </r>
  <r>
    <d v="2013-06-12T00:00:00"/>
    <n v="14249"/>
    <d v="2013-06-12T00:00:00"/>
    <s v="Delta"/>
    <x v="4"/>
    <s v="Campo Grande"/>
    <n v="200"/>
    <x v="5"/>
  </r>
  <r>
    <d v="2013-06-12T00:00:00"/>
    <n v="14250"/>
    <d v="2013-06-12T00:00:00"/>
    <s v="Omega"/>
    <x v="0"/>
    <s v="Centro"/>
    <n v="210"/>
    <x v="5"/>
  </r>
  <r>
    <d v="2013-06-12T00:00:00"/>
    <n v="14251"/>
    <d v="2013-06-12T00:00:00"/>
    <s v="Delta"/>
    <x v="6"/>
    <s v="Campo Grande"/>
    <n v="120"/>
    <x v="5"/>
  </r>
  <r>
    <d v="2013-06-12T00:00:00"/>
    <n v="14252"/>
    <d v="2013-06-12T00:00:00"/>
    <s v="Beta"/>
    <x v="3"/>
    <s v="Campo Grande"/>
    <n v="415"/>
    <x v="5"/>
  </r>
  <r>
    <d v="2013-06-13T00:00:00"/>
    <n v="14253"/>
    <d v="2013-06-13T00:00:00"/>
    <s v="Omega"/>
    <x v="1"/>
    <s v="Grajaú"/>
    <n v="145"/>
    <x v="5"/>
  </r>
  <r>
    <d v="2013-06-13T00:00:00"/>
    <n v="14254"/>
    <d v="2013-06-13T00:00:00"/>
    <s v="Alfa"/>
    <x v="6"/>
    <s v="Tijuca"/>
    <n v="175"/>
    <x v="5"/>
  </r>
  <r>
    <d v="2013-06-13T00:00:00"/>
    <n v="14255"/>
    <d v="2013-06-13T00:00:00"/>
    <s v="Omega"/>
    <x v="5"/>
    <s v="Ipanema"/>
    <n v="145"/>
    <x v="5"/>
  </r>
  <r>
    <d v="2013-06-13T00:00:00"/>
    <n v="14256"/>
    <d v="2013-06-13T00:00:00"/>
    <s v="Omega"/>
    <x v="0"/>
    <s v="Leblon"/>
    <n v="205"/>
    <x v="5"/>
  </r>
  <r>
    <d v="2013-06-13T00:00:00"/>
    <n v="14257"/>
    <d v="2013-06-13T00:00:00"/>
    <s v="Gama"/>
    <x v="4"/>
    <s v="Centro"/>
    <n v="205"/>
    <x v="5"/>
  </r>
  <r>
    <d v="2013-06-13T00:00:00"/>
    <n v="14258"/>
    <d v="2013-06-13T00:00:00"/>
    <s v="Beta"/>
    <x v="5"/>
    <s v="Madureira"/>
    <n v="155"/>
    <x v="5"/>
  </r>
  <r>
    <d v="2013-06-13T00:00:00"/>
    <n v="14259"/>
    <d v="2013-06-13T00:00:00"/>
    <s v="Alfa"/>
    <x v="6"/>
    <s v="Copacabana"/>
    <n v="475"/>
    <x v="5"/>
  </r>
  <r>
    <d v="2013-06-13T00:00:00"/>
    <n v="14260"/>
    <d v="2013-06-13T00:00:00"/>
    <s v="Alfa"/>
    <x v="2"/>
    <s v="Centro"/>
    <n v="180"/>
    <x v="5"/>
  </r>
  <r>
    <d v="2013-06-13T00:00:00"/>
    <n v="14261"/>
    <d v="2013-06-13T00:00:00"/>
    <s v="Gama"/>
    <x v="0"/>
    <s v="Copacabana"/>
    <n v="375"/>
    <x v="5"/>
  </r>
  <r>
    <d v="2013-06-13T00:00:00"/>
    <n v="14262"/>
    <d v="2013-06-13T00:00:00"/>
    <s v="Delta"/>
    <x v="3"/>
    <s v="Meier"/>
    <n v="185"/>
    <x v="5"/>
  </r>
  <r>
    <d v="2013-06-13T00:00:00"/>
    <n v="14263"/>
    <d v="2013-06-13T00:00:00"/>
    <s v="Beta"/>
    <x v="3"/>
    <s v="Grajaú"/>
    <n v="150"/>
    <x v="5"/>
  </r>
  <r>
    <d v="2013-06-13T00:00:00"/>
    <n v="14264"/>
    <d v="2013-06-13T00:00:00"/>
    <s v="Beta"/>
    <x v="2"/>
    <s v="Centro"/>
    <n v="280"/>
    <x v="5"/>
  </r>
  <r>
    <d v="2013-06-13T00:00:00"/>
    <n v="14265"/>
    <d v="2013-06-13T00:00:00"/>
    <s v="Delta"/>
    <x v="5"/>
    <s v="Grajaú"/>
    <n v="185"/>
    <x v="5"/>
  </r>
  <r>
    <d v="2013-06-13T00:00:00"/>
    <n v="14266"/>
    <d v="2013-06-13T00:00:00"/>
    <s v="Alfa"/>
    <x v="1"/>
    <s v="Grajaú"/>
    <n v="475"/>
    <x v="5"/>
  </r>
  <r>
    <d v="2013-06-13T00:00:00"/>
    <n v="14267"/>
    <d v="2013-06-13T00:00:00"/>
    <s v="Omega"/>
    <x v="6"/>
    <s v="Tijuca"/>
    <n v="205"/>
    <x v="5"/>
  </r>
  <r>
    <d v="2013-06-13T00:00:00"/>
    <n v="14268"/>
    <d v="2013-06-13T00:00:00"/>
    <s v="Gama"/>
    <x v="5"/>
    <s v="Campo Grande"/>
    <n v="390"/>
    <x v="5"/>
  </r>
  <r>
    <d v="2013-06-13T00:00:00"/>
    <n v="14269"/>
    <d v="2013-06-13T00:00:00"/>
    <s v="Beta"/>
    <x v="5"/>
    <s v="Copacabana"/>
    <n v="150"/>
    <x v="5"/>
  </r>
  <r>
    <d v="2013-06-13T00:00:00"/>
    <n v="14270"/>
    <d v="2013-06-13T00:00:00"/>
    <s v="Beta"/>
    <x v="4"/>
    <s v="Leblon"/>
    <n v="400"/>
    <x v="5"/>
  </r>
  <r>
    <d v="2013-06-13T00:00:00"/>
    <n v="14271"/>
    <d v="2013-06-13T00:00:00"/>
    <s v="Delta"/>
    <x v="0"/>
    <s v="Ipanema"/>
    <n v="105"/>
    <x v="5"/>
  </r>
  <r>
    <d v="2013-06-13T00:00:00"/>
    <n v="14272"/>
    <d v="2013-06-13T00:00:00"/>
    <s v="Omega"/>
    <x v="4"/>
    <s v="Ipanema"/>
    <n v="85"/>
    <x v="5"/>
  </r>
  <r>
    <d v="2013-06-13T00:00:00"/>
    <n v="14273"/>
    <d v="2013-06-13T00:00:00"/>
    <s v="Omega"/>
    <x v="4"/>
    <s v="Tijuca"/>
    <n v="205"/>
    <x v="5"/>
  </r>
  <r>
    <d v="2013-06-13T00:00:00"/>
    <n v="14274"/>
    <d v="2013-06-13T00:00:00"/>
    <s v="Omega"/>
    <x v="1"/>
    <s v="Copacabana"/>
    <n v="145"/>
    <x v="5"/>
  </r>
  <r>
    <d v="2013-06-13T00:00:00"/>
    <n v="14275"/>
    <d v="2013-06-13T00:00:00"/>
    <s v="Delta"/>
    <x v="3"/>
    <s v="Vila Isabel"/>
    <n v="265"/>
    <x v="5"/>
  </r>
  <r>
    <d v="2013-06-13T00:00:00"/>
    <n v="14276"/>
    <d v="2013-06-13T00:00:00"/>
    <s v="Beta"/>
    <x v="3"/>
    <s v="Copacabana"/>
    <n v="400"/>
    <x v="5"/>
  </r>
  <r>
    <d v="2013-06-14T00:00:00"/>
    <n v="14277"/>
    <d v="2013-06-21T00:00:00"/>
    <s v="Beta"/>
    <x v="0"/>
    <s v="Tijuca"/>
    <n v="400"/>
    <x v="5"/>
  </r>
  <r>
    <d v="2013-06-14T00:00:00"/>
    <n v="14278"/>
    <d v="2013-06-21T00:00:00"/>
    <s v="Gama"/>
    <x v="3"/>
    <s v="Centro"/>
    <n v="555"/>
    <x v="5"/>
  </r>
  <r>
    <d v="2013-06-14T00:00:00"/>
    <n v="14279"/>
    <d v="2013-06-21T00:00:00"/>
    <s v="Omega"/>
    <x v="4"/>
    <s v="Madureira"/>
    <n v="150"/>
    <x v="5"/>
  </r>
  <r>
    <d v="2013-06-14T00:00:00"/>
    <n v="14280"/>
    <d v="2013-06-21T00:00:00"/>
    <s v="Gama"/>
    <x v="2"/>
    <s v="Tijuca"/>
    <n v="375"/>
    <x v="5"/>
  </r>
  <r>
    <d v="2013-06-14T00:00:00"/>
    <n v="14281"/>
    <d v="2013-06-21T00:00:00"/>
    <s v="Beta"/>
    <x v="3"/>
    <s v="Centro"/>
    <n v="155"/>
    <x v="5"/>
  </r>
  <r>
    <d v="2013-06-14T00:00:00"/>
    <n v="14282"/>
    <d v="2013-06-21T00:00:00"/>
    <s v="Beta"/>
    <x v="4"/>
    <s v="Ipanema"/>
    <n v="275"/>
    <x v="5"/>
  </r>
  <r>
    <d v="2013-06-14T00:00:00"/>
    <n v="14283"/>
    <d v="2013-06-21T00:00:00"/>
    <s v="Gama"/>
    <x v="3"/>
    <s v="Centro"/>
    <n v="555"/>
    <x v="5"/>
  </r>
  <r>
    <d v="2013-06-14T00:00:00"/>
    <n v="14284"/>
    <d v="2013-06-21T00:00:00"/>
    <s v="Delta"/>
    <x v="2"/>
    <s v="Centro"/>
    <n v="190"/>
    <x v="5"/>
  </r>
  <r>
    <d v="2013-06-14T00:00:00"/>
    <n v="14285"/>
    <d v="2013-06-21T00:00:00"/>
    <s v="Delta"/>
    <x v="6"/>
    <s v="Vila Isabel"/>
    <n v="185"/>
    <x v="5"/>
  </r>
  <r>
    <d v="2013-06-14T00:00:00"/>
    <n v="14286"/>
    <d v="2013-06-21T00:00:00"/>
    <s v="Beta"/>
    <x v="3"/>
    <s v="Meier"/>
    <n v="400"/>
    <x v="5"/>
  </r>
  <r>
    <d v="2013-06-14T00:00:00"/>
    <n v="14287"/>
    <d v="2013-06-21T00:00:00"/>
    <s v="Omega"/>
    <x v="3"/>
    <s v="Meier"/>
    <n v="205"/>
    <x v="5"/>
  </r>
  <r>
    <d v="2013-06-14T00:00:00"/>
    <n v="14288"/>
    <d v="2013-06-21T00:00:00"/>
    <s v="Alfa"/>
    <x v="1"/>
    <s v="Copacabana"/>
    <n v="175"/>
    <x v="5"/>
  </r>
  <r>
    <d v="2013-06-14T00:00:00"/>
    <n v="14289"/>
    <d v="2013-06-21T00:00:00"/>
    <s v="Omega"/>
    <x v="4"/>
    <s v="Copacabana"/>
    <n v="205"/>
    <x v="5"/>
  </r>
  <r>
    <d v="2013-06-14T00:00:00"/>
    <n v="14290"/>
    <d v="2013-06-21T00:00:00"/>
    <s v="Beta"/>
    <x v="6"/>
    <s v="Meier"/>
    <n v="275"/>
    <x v="5"/>
  </r>
  <r>
    <d v="2013-06-14T00:00:00"/>
    <n v="14291"/>
    <d v="2013-06-21T00:00:00"/>
    <s v="Omega"/>
    <x v="5"/>
    <s v="Vila Isabel"/>
    <n v="145"/>
    <x v="5"/>
  </r>
  <r>
    <d v="2013-06-14T00:00:00"/>
    <n v="14292"/>
    <d v="2013-06-21T00:00:00"/>
    <s v="Gama"/>
    <x v="2"/>
    <s v="Centro"/>
    <n v="555"/>
    <x v="5"/>
  </r>
  <r>
    <d v="2013-06-14T00:00:00"/>
    <n v="14293"/>
    <d v="2013-06-21T00:00:00"/>
    <s v="Omega"/>
    <x v="1"/>
    <s v="Ipanema"/>
    <n v="145"/>
    <x v="5"/>
  </r>
  <r>
    <d v="2013-06-14T00:00:00"/>
    <n v="14294"/>
    <d v="2013-06-21T00:00:00"/>
    <s v="Gama"/>
    <x v="1"/>
    <s v="Madureira"/>
    <n v="205"/>
    <x v="5"/>
  </r>
  <r>
    <d v="2013-06-14T00:00:00"/>
    <n v="14295"/>
    <d v="2013-06-21T00:00:00"/>
    <s v="Alfa"/>
    <x v="2"/>
    <s v="Centro"/>
    <n v="180"/>
    <x v="5"/>
  </r>
  <r>
    <d v="2013-06-14T00:00:00"/>
    <n v="14296"/>
    <d v="2013-06-21T00:00:00"/>
    <s v="Alfa"/>
    <x v="3"/>
    <s v="Grajaú"/>
    <n v="475"/>
    <x v="5"/>
  </r>
  <r>
    <d v="2013-06-14T00:00:00"/>
    <n v="14297"/>
    <d v="2013-06-21T00:00:00"/>
    <s v="Beta"/>
    <x v="6"/>
    <s v="Vila Isabel"/>
    <n v="400"/>
    <x v="5"/>
  </r>
  <r>
    <d v="2013-06-14T00:00:00"/>
    <n v="14298"/>
    <d v="2013-06-21T00:00:00"/>
    <s v="Alfa"/>
    <x v="3"/>
    <s v="Meier"/>
    <n v="175"/>
    <x v="5"/>
  </r>
  <r>
    <d v="2013-06-14T00:00:00"/>
    <n v="14299"/>
    <d v="2013-06-21T00:00:00"/>
    <s v="Omega"/>
    <x v="5"/>
    <s v="Copacabana"/>
    <n v="205"/>
    <x v="5"/>
  </r>
  <r>
    <d v="2013-06-14T00:00:00"/>
    <n v="14300"/>
    <d v="2013-06-21T00:00:00"/>
    <s v="Omega"/>
    <x v="6"/>
    <s v="Ipanema"/>
    <n v="205"/>
    <x v="5"/>
  </r>
  <r>
    <d v="2013-06-14T00:00:00"/>
    <n v="14301"/>
    <d v="2013-06-21T00:00:00"/>
    <s v="Alfa"/>
    <x v="1"/>
    <s v="Vila Isabel"/>
    <n v="475"/>
    <x v="5"/>
  </r>
  <r>
    <d v="2013-06-15T00:00:00"/>
    <n v="14302"/>
    <d v="2013-06-16T00:00:00"/>
    <s v="Alfa"/>
    <x v="3"/>
    <s v="Vila Isabel"/>
    <n v="475"/>
    <x v="5"/>
  </r>
  <r>
    <d v="2013-06-15T00:00:00"/>
    <n v="14303"/>
    <d v="2013-06-16T00:00:00"/>
    <s v="Omega"/>
    <x v="2"/>
    <s v="Madureira"/>
    <n v="150"/>
    <x v="5"/>
  </r>
  <r>
    <d v="2013-06-15T00:00:00"/>
    <n v="14304"/>
    <d v="2013-06-16T00:00:00"/>
    <s v="Delta"/>
    <x v="2"/>
    <s v="Ipanema"/>
    <n v="105"/>
    <x v="5"/>
  </r>
  <r>
    <d v="2013-06-15T00:00:00"/>
    <n v="14305"/>
    <d v="2013-06-16T00:00:00"/>
    <s v="Beta"/>
    <x v="0"/>
    <s v="Ipanema"/>
    <n v="275"/>
    <x v="5"/>
  </r>
  <r>
    <d v="2013-06-15T00:00:00"/>
    <n v="14306"/>
    <d v="2013-06-16T00:00:00"/>
    <s v="Omega"/>
    <x v="4"/>
    <s v="Leblon"/>
    <n v="145"/>
    <x v="5"/>
  </r>
  <r>
    <d v="2013-06-15T00:00:00"/>
    <n v="14307"/>
    <d v="2013-06-16T00:00:00"/>
    <s v="Delta"/>
    <x v="3"/>
    <s v="Ipanema"/>
    <n v="185"/>
    <x v="5"/>
  </r>
  <r>
    <d v="2013-06-15T00:00:00"/>
    <n v="14308"/>
    <d v="2013-06-16T00:00:00"/>
    <s v="Beta"/>
    <x v="2"/>
    <s v="Meier"/>
    <n v="275"/>
    <x v="5"/>
  </r>
  <r>
    <d v="2013-06-15T00:00:00"/>
    <n v="14309"/>
    <d v="2013-06-16T00:00:00"/>
    <s v="Delta"/>
    <x v="5"/>
    <s v="Meier"/>
    <n v="185"/>
    <x v="5"/>
  </r>
  <r>
    <d v="2013-06-15T00:00:00"/>
    <n v="14310"/>
    <d v="2013-06-16T00:00:00"/>
    <s v="Delta"/>
    <x v="3"/>
    <s v="Leblon"/>
    <n v="265"/>
    <x v="5"/>
  </r>
  <r>
    <d v="2013-06-15T00:00:00"/>
    <n v="14311"/>
    <d v="2013-06-16T00:00:00"/>
    <s v="Alfa"/>
    <x v="1"/>
    <s v="Leblon"/>
    <n v="475"/>
    <x v="5"/>
  </r>
  <r>
    <d v="2013-06-15T00:00:00"/>
    <n v="14312"/>
    <d v="2013-06-16T00:00:00"/>
    <s v="Omega"/>
    <x v="5"/>
    <s v="Leblon"/>
    <n v="85"/>
    <x v="5"/>
  </r>
  <r>
    <d v="2013-06-15T00:00:00"/>
    <n v="14313"/>
    <d v="2013-06-16T00:00:00"/>
    <s v="Omega"/>
    <x v="3"/>
    <s v="Grajaú"/>
    <n v="205"/>
    <x v="5"/>
  </r>
  <r>
    <d v="2013-06-15T00:00:00"/>
    <n v="14314"/>
    <d v="2013-06-16T00:00:00"/>
    <s v="Gama"/>
    <x v="2"/>
    <s v="Madureira"/>
    <n v="555"/>
    <x v="5"/>
  </r>
  <r>
    <d v="2013-06-15T00:00:00"/>
    <n v="14315"/>
    <d v="2013-06-16T00:00:00"/>
    <s v="Delta"/>
    <x v="6"/>
    <s v="Madureira"/>
    <n v="270"/>
    <x v="5"/>
  </r>
  <r>
    <d v="2013-06-15T00:00:00"/>
    <n v="14316"/>
    <d v="2013-06-16T00:00:00"/>
    <s v="Delta"/>
    <x v="4"/>
    <s v="Tijuca"/>
    <n v="105"/>
    <x v="5"/>
  </r>
  <r>
    <d v="2013-06-15T00:00:00"/>
    <n v="14317"/>
    <d v="2013-06-16T00:00:00"/>
    <s v="Beta"/>
    <x v="3"/>
    <s v="Campo Grande"/>
    <n v="415"/>
    <x v="5"/>
  </r>
  <r>
    <d v="2013-06-15T00:00:00"/>
    <n v="14318"/>
    <d v="2013-06-16T00:00:00"/>
    <s v="Beta"/>
    <x v="5"/>
    <s v="Madureira"/>
    <n v="155"/>
    <x v="5"/>
  </r>
  <r>
    <d v="2013-06-15T00:00:00"/>
    <n v="14319"/>
    <d v="2013-06-16T00:00:00"/>
    <s v="Delta"/>
    <x v="0"/>
    <s v="Meier"/>
    <n v="105"/>
    <x v="5"/>
  </r>
  <r>
    <d v="2013-06-16T00:00:00"/>
    <n v="14320"/>
    <d v="2013-06-16T00:00:00"/>
    <s v="Alfa"/>
    <x v="5"/>
    <s v="Grajaú"/>
    <n v="175"/>
    <x v="5"/>
  </r>
  <r>
    <d v="2013-06-16T00:00:00"/>
    <n v="14321"/>
    <d v="2013-06-16T00:00:00"/>
    <s v="Omega"/>
    <x v="1"/>
    <s v="Campo Grande"/>
    <n v="160"/>
    <x v="5"/>
  </r>
  <r>
    <d v="2013-06-16T00:00:00"/>
    <n v="14322"/>
    <d v="2013-06-16T00:00:00"/>
    <s v="Delta"/>
    <x v="5"/>
    <s v="Campo Grande"/>
    <n v="280"/>
    <x v="5"/>
  </r>
  <r>
    <d v="2013-06-16T00:00:00"/>
    <n v="14323"/>
    <d v="2013-06-16T00:00:00"/>
    <s v="Gama"/>
    <x v="5"/>
    <s v="Madureira"/>
    <n v="205"/>
    <x v="5"/>
  </r>
  <r>
    <d v="2013-06-16T00:00:00"/>
    <n v="14324"/>
    <d v="2013-06-16T00:00:00"/>
    <s v="Omega"/>
    <x v="2"/>
    <s v="Tijuca"/>
    <n v="205"/>
    <x v="5"/>
  </r>
  <r>
    <d v="2013-06-16T00:00:00"/>
    <n v="14325"/>
    <d v="2013-06-16T00:00:00"/>
    <s v="Omega"/>
    <x v="0"/>
    <s v="Grajaú"/>
    <n v="205"/>
    <x v="5"/>
  </r>
  <r>
    <d v="2013-06-16T00:00:00"/>
    <n v="14326"/>
    <d v="2013-06-16T00:00:00"/>
    <s v="Beta"/>
    <x v="4"/>
    <s v="Grajaú"/>
    <n v="400"/>
    <x v="5"/>
  </r>
  <r>
    <d v="2013-06-16T00:00:00"/>
    <n v="14327"/>
    <d v="2013-06-16T00:00:00"/>
    <s v="Omega"/>
    <x v="1"/>
    <s v="Ipanema"/>
    <n v="145"/>
    <x v="5"/>
  </r>
  <r>
    <d v="2013-06-16T00:00:00"/>
    <n v="14328"/>
    <d v="2013-06-16T00:00:00"/>
    <s v="Alfa"/>
    <x v="0"/>
    <s v="Tijuca"/>
    <n v="475"/>
    <x v="5"/>
  </r>
  <r>
    <d v="2013-06-16T00:00:00"/>
    <n v="14329"/>
    <d v="2013-06-16T00:00:00"/>
    <s v="Delta"/>
    <x v="6"/>
    <s v="Madureira"/>
    <n v="270"/>
    <x v="5"/>
  </r>
  <r>
    <d v="2013-06-16T00:00:00"/>
    <n v="14330"/>
    <d v="2013-06-16T00:00:00"/>
    <s v="Omega"/>
    <x v="1"/>
    <s v="Vila Isabel"/>
    <n v="85"/>
    <x v="5"/>
  </r>
  <r>
    <d v="2013-06-16T00:00:00"/>
    <n v="14331"/>
    <d v="2013-06-16T00:00:00"/>
    <s v="Alfa"/>
    <x v="3"/>
    <s v="Vila Isabel"/>
    <n v="175"/>
    <x v="5"/>
  </r>
  <r>
    <d v="2013-06-16T00:00:00"/>
    <n v="14332"/>
    <d v="2013-06-16T00:00:00"/>
    <s v="Beta"/>
    <x v="2"/>
    <s v="Campo Grande"/>
    <n v="290"/>
    <x v="5"/>
  </r>
  <r>
    <d v="2013-06-16T00:00:00"/>
    <n v="14333"/>
    <d v="2013-06-16T00:00:00"/>
    <s v="Alfa"/>
    <x v="4"/>
    <s v="Leblon"/>
    <n v="175"/>
    <x v="5"/>
  </r>
  <r>
    <d v="2013-06-16T00:00:00"/>
    <n v="14334"/>
    <d v="2013-06-16T00:00:00"/>
    <s v="Alfa"/>
    <x v="6"/>
    <s v="Campo Grande"/>
    <n v="190"/>
    <x v="5"/>
  </r>
  <r>
    <d v="2013-06-16T00:00:00"/>
    <n v="14335"/>
    <d v="2013-06-16T00:00:00"/>
    <s v="Gama"/>
    <x v="4"/>
    <s v="Ipanema"/>
    <n v="550"/>
    <x v="5"/>
  </r>
  <r>
    <d v="2013-06-16T00:00:00"/>
    <n v="14336"/>
    <d v="2013-06-16T00:00:00"/>
    <s v="Alfa"/>
    <x v="0"/>
    <s v="Grajaú"/>
    <n v="175"/>
    <x v="5"/>
  </r>
  <r>
    <d v="2013-06-16T00:00:00"/>
    <n v="14337"/>
    <d v="2013-06-16T00:00:00"/>
    <s v="Delta"/>
    <x v="1"/>
    <s v="Meier"/>
    <n v="185"/>
    <x v="5"/>
  </r>
  <r>
    <d v="2013-06-16T00:00:00"/>
    <n v="14338"/>
    <d v="2013-06-16T00:00:00"/>
    <s v="Delta"/>
    <x v="5"/>
    <s v="Meier"/>
    <n v="265"/>
    <x v="5"/>
  </r>
  <r>
    <d v="2013-06-16T00:00:00"/>
    <n v="14339"/>
    <d v="2013-06-16T00:00:00"/>
    <s v="Beta"/>
    <x v="6"/>
    <s v="Meier"/>
    <n v="400"/>
    <x v="5"/>
  </r>
  <r>
    <d v="2013-06-16T00:00:00"/>
    <n v="14340"/>
    <d v="2013-06-16T00:00:00"/>
    <s v="Alfa"/>
    <x v="2"/>
    <s v="Vila Isabel"/>
    <n v="475"/>
    <x v="5"/>
  </r>
  <r>
    <d v="2013-06-16T00:00:00"/>
    <n v="14341"/>
    <d v="2013-06-16T00:00:00"/>
    <s v="Delta"/>
    <x v="2"/>
    <s v="Vila Isabel"/>
    <n v="105"/>
    <x v="5"/>
  </r>
  <r>
    <d v="2013-06-16T00:00:00"/>
    <n v="14342"/>
    <d v="2013-06-16T00:00:00"/>
    <s v="Beta"/>
    <x v="4"/>
    <s v="Vila Isabel"/>
    <n v="150"/>
    <x v="5"/>
  </r>
  <r>
    <d v="2013-06-17T00:00:00"/>
    <n v="14343"/>
    <d v="2013-06-17T00:00:00"/>
    <s v="Omega"/>
    <x v="0"/>
    <s v="Ipanema"/>
    <n v="145"/>
    <x v="5"/>
  </r>
  <r>
    <d v="2013-06-17T00:00:00"/>
    <n v="14344"/>
    <d v="2013-06-17T00:00:00"/>
    <s v="Omega"/>
    <x v="0"/>
    <s v="Leblon"/>
    <n v="85"/>
    <x v="5"/>
  </r>
  <r>
    <d v="2013-06-17T00:00:00"/>
    <n v="14345"/>
    <d v="2013-06-17T00:00:00"/>
    <s v="Beta"/>
    <x v="5"/>
    <s v="Copacabana"/>
    <n v="275"/>
    <x v="5"/>
  </r>
  <r>
    <d v="2013-06-17T00:00:00"/>
    <n v="14346"/>
    <d v="2013-06-17T00:00:00"/>
    <s v="Delta"/>
    <x v="3"/>
    <s v="Grajaú"/>
    <n v="265"/>
    <x v="5"/>
  </r>
  <r>
    <d v="2013-06-17T00:00:00"/>
    <n v="14347"/>
    <d v="2013-06-17T00:00:00"/>
    <s v="Alfa"/>
    <x v="3"/>
    <s v="Copacabana"/>
    <n v="175"/>
    <x v="5"/>
  </r>
  <r>
    <d v="2013-06-17T00:00:00"/>
    <n v="14348"/>
    <d v="2013-06-17T00:00:00"/>
    <s v="Alfa"/>
    <x v="4"/>
    <s v="Centro"/>
    <n v="480"/>
    <x v="5"/>
  </r>
  <r>
    <d v="2013-06-17T00:00:00"/>
    <n v="14349"/>
    <d v="2013-06-17T00:00:00"/>
    <s v="Alfa"/>
    <x v="2"/>
    <s v="Meier"/>
    <n v="175"/>
    <x v="5"/>
  </r>
  <r>
    <d v="2013-06-17T00:00:00"/>
    <n v="14350"/>
    <d v="2013-06-17T00:00:00"/>
    <s v="Gama"/>
    <x v="1"/>
    <s v="Ipanema"/>
    <n v="200"/>
    <x v="5"/>
  </r>
  <r>
    <d v="2013-06-17T00:00:00"/>
    <n v="14351"/>
    <d v="2013-06-17T00:00:00"/>
    <s v="Delta"/>
    <x v="4"/>
    <s v="Tijuca"/>
    <n v="185"/>
    <x v="5"/>
  </r>
  <r>
    <d v="2013-06-17T00:00:00"/>
    <n v="14352"/>
    <d v="2013-06-17T00:00:00"/>
    <s v="Alfa"/>
    <x v="3"/>
    <s v="Leblon"/>
    <n v="175"/>
    <x v="5"/>
  </r>
  <r>
    <d v="2013-06-17T00:00:00"/>
    <n v="14353"/>
    <d v="2013-06-17T00:00:00"/>
    <s v="Gama"/>
    <x v="0"/>
    <s v="Leblon"/>
    <n v="200"/>
    <x v="5"/>
  </r>
  <r>
    <d v="2013-06-17T00:00:00"/>
    <n v="14354"/>
    <d v="2013-06-17T00:00:00"/>
    <s v="Omega"/>
    <x v="2"/>
    <s v="Tijuca"/>
    <n v="145"/>
    <x v="5"/>
  </r>
  <r>
    <d v="2013-06-17T00:00:00"/>
    <n v="14355"/>
    <d v="2013-06-17T00:00:00"/>
    <s v="Gama"/>
    <x v="3"/>
    <s v="Ipanema"/>
    <n v="200"/>
    <x v="5"/>
  </r>
  <r>
    <d v="2013-06-17T00:00:00"/>
    <n v="14356"/>
    <d v="2013-06-17T00:00:00"/>
    <s v="Omega"/>
    <x v="4"/>
    <s v="Copacabana"/>
    <n v="85"/>
    <x v="5"/>
  </r>
  <r>
    <d v="2013-06-17T00:00:00"/>
    <n v="14357"/>
    <d v="2013-06-17T00:00:00"/>
    <s v="Omega"/>
    <x v="1"/>
    <s v="Madureira"/>
    <n v="90"/>
    <x v="5"/>
  </r>
  <r>
    <d v="2013-06-17T00:00:00"/>
    <n v="14358"/>
    <d v="2013-06-17T00:00:00"/>
    <s v="Alfa"/>
    <x v="0"/>
    <s v="Copacabana"/>
    <n v="475"/>
    <x v="5"/>
  </r>
  <r>
    <d v="2013-06-17T00:00:00"/>
    <n v="14359"/>
    <d v="2013-06-17T00:00:00"/>
    <s v="Delta"/>
    <x v="4"/>
    <s v="Leblon"/>
    <n v="105"/>
    <x v="5"/>
  </r>
  <r>
    <d v="2013-06-17T00:00:00"/>
    <n v="14360"/>
    <d v="2013-06-17T00:00:00"/>
    <s v="Omega"/>
    <x v="1"/>
    <s v="Meier"/>
    <n v="205"/>
    <x v="5"/>
  </r>
  <r>
    <d v="2013-06-17T00:00:00"/>
    <n v="14361"/>
    <d v="2013-06-17T00:00:00"/>
    <s v="Delta"/>
    <x v="6"/>
    <s v="Leblon"/>
    <n v="185"/>
    <x v="5"/>
  </r>
  <r>
    <d v="2013-06-17T00:00:00"/>
    <n v="14362"/>
    <d v="2013-06-17T00:00:00"/>
    <s v="Omega"/>
    <x v="4"/>
    <s v="Campo Grande"/>
    <n v="100"/>
    <x v="5"/>
  </r>
  <r>
    <d v="2013-06-17T00:00:00"/>
    <n v="14363"/>
    <d v="2013-06-17T00:00:00"/>
    <s v="Gama"/>
    <x v="3"/>
    <s v="Copacabana"/>
    <n v="375"/>
    <x v="5"/>
  </r>
  <r>
    <d v="2013-06-17T00:00:00"/>
    <n v="14364"/>
    <d v="2013-06-17T00:00:00"/>
    <s v="Omega"/>
    <x v="6"/>
    <s v="Madureira"/>
    <n v="90"/>
    <x v="5"/>
  </r>
  <r>
    <d v="2013-06-17T00:00:00"/>
    <n v="14365"/>
    <d v="2013-06-17T00:00:00"/>
    <s v="Alfa"/>
    <x v="3"/>
    <s v="Meier"/>
    <n v="325"/>
    <x v="5"/>
  </r>
  <r>
    <d v="2013-06-17T00:00:00"/>
    <n v="14366"/>
    <d v="2013-06-17T00:00:00"/>
    <s v="Gama"/>
    <x v="5"/>
    <s v="Vila Isabel"/>
    <n v="550"/>
    <x v="5"/>
  </r>
  <r>
    <d v="2013-06-17T00:00:00"/>
    <n v="14367"/>
    <d v="2013-06-17T00:00:00"/>
    <s v="Delta"/>
    <x v="1"/>
    <s v="Grajaú"/>
    <n v="265"/>
    <x v="5"/>
  </r>
  <r>
    <d v="2013-06-17T00:00:00"/>
    <n v="14368"/>
    <d v="2013-06-17T00:00:00"/>
    <s v="Delta"/>
    <x v="2"/>
    <s v="Ipanema"/>
    <n v="265"/>
    <x v="5"/>
  </r>
  <r>
    <d v="2013-06-18T00:00:00"/>
    <n v="14369"/>
    <d v="2013-06-18T00:00:00"/>
    <s v="Beta"/>
    <x v="3"/>
    <s v="Centro"/>
    <n v="280"/>
    <x v="5"/>
  </r>
  <r>
    <d v="2013-06-18T00:00:00"/>
    <n v="14370"/>
    <d v="2013-06-18T00:00:00"/>
    <s v="Gama"/>
    <x v="2"/>
    <s v="Campo Grande"/>
    <n v="565"/>
    <x v="5"/>
  </r>
  <r>
    <d v="2013-06-18T00:00:00"/>
    <n v="14371"/>
    <d v="2013-06-18T00:00:00"/>
    <s v="Gama"/>
    <x v="2"/>
    <s v="Vila Isabel"/>
    <n v="200"/>
    <x v="5"/>
  </r>
  <r>
    <d v="2013-06-18T00:00:00"/>
    <n v="14372"/>
    <d v="2013-06-18T00:00:00"/>
    <s v="Omega"/>
    <x v="0"/>
    <s v="Centro"/>
    <n v="150"/>
    <x v="5"/>
  </r>
  <r>
    <d v="2013-06-18T00:00:00"/>
    <n v="14373"/>
    <d v="2013-06-18T00:00:00"/>
    <s v="Omega"/>
    <x v="2"/>
    <s v="Madureira"/>
    <n v="150"/>
    <x v="5"/>
  </r>
  <r>
    <d v="2013-06-18T00:00:00"/>
    <n v="14374"/>
    <d v="2013-06-18T00:00:00"/>
    <s v="Delta"/>
    <x v="5"/>
    <s v="Tijuca"/>
    <n v="185"/>
    <x v="5"/>
  </r>
  <r>
    <d v="2013-06-18T00:00:00"/>
    <n v="14375"/>
    <d v="2013-06-18T00:00:00"/>
    <s v="Beta"/>
    <x v="0"/>
    <s v="Vila Isabel"/>
    <n v="400"/>
    <x v="5"/>
  </r>
  <r>
    <d v="2013-06-18T00:00:00"/>
    <n v="14376"/>
    <d v="2013-06-18T00:00:00"/>
    <s v="Omega"/>
    <x v="6"/>
    <s v="Grajaú"/>
    <n v="205"/>
    <x v="5"/>
  </r>
  <r>
    <d v="2013-06-18T00:00:00"/>
    <n v="14377"/>
    <d v="2013-06-18T00:00:00"/>
    <s v="Omega"/>
    <x v="5"/>
    <s v="Grajaú"/>
    <n v="205"/>
    <x v="5"/>
  </r>
  <r>
    <d v="2013-06-18T00:00:00"/>
    <n v="14378"/>
    <d v="2013-06-18T00:00:00"/>
    <s v="Alfa"/>
    <x v="2"/>
    <s v="Centro"/>
    <n v="330"/>
    <x v="5"/>
  </r>
  <r>
    <d v="2013-06-18T00:00:00"/>
    <n v="14379"/>
    <d v="2013-06-18T00:00:00"/>
    <s v="Gama"/>
    <x v="6"/>
    <s v="Grajaú"/>
    <n v="200"/>
    <x v="5"/>
  </r>
  <r>
    <d v="2013-06-18T00:00:00"/>
    <n v="14380"/>
    <d v="2013-06-18T00:00:00"/>
    <s v="Gama"/>
    <x v="0"/>
    <s v="Tijuca"/>
    <n v="375"/>
    <x v="5"/>
  </r>
  <r>
    <d v="2013-06-18T00:00:00"/>
    <n v="14381"/>
    <d v="2013-06-18T00:00:00"/>
    <s v="Alfa"/>
    <x v="3"/>
    <s v="Ipanema"/>
    <n v="175"/>
    <x v="5"/>
  </r>
  <r>
    <d v="2013-06-18T00:00:00"/>
    <n v="14382"/>
    <d v="2013-06-18T00:00:00"/>
    <s v="Beta"/>
    <x v="6"/>
    <s v="Copacabana"/>
    <n v="400"/>
    <x v="5"/>
  </r>
  <r>
    <d v="2013-06-18T00:00:00"/>
    <n v="14383"/>
    <d v="2013-06-18T00:00:00"/>
    <s v="Omega"/>
    <x v="1"/>
    <s v="Vila Isabel"/>
    <n v="85"/>
    <x v="5"/>
  </r>
  <r>
    <d v="2013-06-18T00:00:00"/>
    <n v="14384"/>
    <d v="2013-06-18T00:00:00"/>
    <s v="Delta"/>
    <x v="6"/>
    <s v="Ipanema"/>
    <n v="265"/>
    <x v="5"/>
  </r>
  <r>
    <d v="2013-06-18T00:00:00"/>
    <n v="14385"/>
    <d v="2013-06-18T00:00:00"/>
    <s v="Delta"/>
    <x v="0"/>
    <s v="Campo Grande"/>
    <n v="280"/>
    <x v="5"/>
  </r>
  <r>
    <d v="2013-06-18T00:00:00"/>
    <n v="14386"/>
    <d v="2013-06-18T00:00:00"/>
    <s v="Omega"/>
    <x v="1"/>
    <s v="Campo Grande"/>
    <n v="100"/>
    <x v="5"/>
  </r>
  <r>
    <d v="2013-06-18T00:00:00"/>
    <n v="14387"/>
    <d v="2013-06-18T00:00:00"/>
    <s v="Delta"/>
    <x v="2"/>
    <s v="Campo Grande"/>
    <n v="200"/>
    <x v="5"/>
  </r>
  <r>
    <d v="2013-06-18T00:00:00"/>
    <n v="14388"/>
    <d v="2013-06-18T00:00:00"/>
    <s v="Beta"/>
    <x v="4"/>
    <s v="Ipanema"/>
    <n v="400"/>
    <x v="5"/>
  </r>
  <r>
    <d v="2013-06-18T00:00:00"/>
    <n v="14389"/>
    <d v="2013-06-18T00:00:00"/>
    <s v="Beta"/>
    <x v="5"/>
    <s v="Centro"/>
    <n v="405"/>
    <x v="5"/>
  </r>
  <r>
    <d v="2013-06-18T00:00:00"/>
    <n v="14390"/>
    <d v="2013-06-18T00:00:00"/>
    <s v="Beta"/>
    <x v="5"/>
    <s v="Leblon"/>
    <n v="275"/>
    <x v="5"/>
  </r>
  <r>
    <d v="2013-06-18T00:00:00"/>
    <n v="14391"/>
    <d v="2013-06-18T00:00:00"/>
    <s v="Gama"/>
    <x v="2"/>
    <s v="Copacabana"/>
    <n v="200"/>
    <x v="5"/>
  </r>
  <r>
    <d v="2013-06-18T00:00:00"/>
    <n v="14392"/>
    <d v="2013-06-18T00:00:00"/>
    <s v="Beta"/>
    <x v="2"/>
    <s v="Campo Grande"/>
    <n v="165"/>
    <x v="5"/>
  </r>
  <r>
    <d v="2013-06-18T00:00:00"/>
    <n v="14393"/>
    <d v="2013-06-18T00:00:00"/>
    <s v="Alfa"/>
    <x v="4"/>
    <s v="Leblon"/>
    <n v="175"/>
    <x v="5"/>
  </r>
  <r>
    <d v="2013-06-18T00:00:00"/>
    <n v="14394"/>
    <d v="2013-06-18T00:00:00"/>
    <s v="Omega"/>
    <x v="5"/>
    <s v="Meier"/>
    <n v="145"/>
    <x v="5"/>
  </r>
  <r>
    <d v="2013-06-18T00:00:00"/>
    <n v="14395"/>
    <d v="2013-06-18T00:00:00"/>
    <s v="Alfa"/>
    <x v="0"/>
    <s v="Vila Isabel"/>
    <n v="325"/>
    <x v="5"/>
  </r>
  <r>
    <d v="2013-06-18T00:00:00"/>
    <n v="14396"/>
    <d v="2013-06-18T00:00:00"/>
    <s v="Omega"/>
    <x v="0"/>
    <s v="Leblon"/>
    <n v="205"/>
    <x v="5"/>
  </r>
  <r>
    <d v="2013-06-18T00:00:00"/>
    <n v="14397"/>
    <d v="2013-06-18T00:00:00"/>
    <s v="Delta"/>
    <x v="5"/>
    <s v="Copacabana"/>
    <n v="185"/>
    <x v="5"/>
  </r>
  <r>
    <d v="2013-06-19T00:00:00"/>
    <n v="14398"/>
    <d v="2013-06-19T00:00:00"/>
    <s v="Gama"/>
    <x v="4"/>
    <s v="Ipanema"/>
    <n v="375"/>
    <x v="5"/>
  </r>
  <r>
    <d v="2013-06-19T00:00:00"/>
    <n v="14399"/>
    <d v="2013-06-19T00:00:00"/>
    <s v="Alfa"/>
    <x v="5"/>
    <s v="Centro"/>
    <n v="330"/>
    <x v="5"/>
  </r>
  <r>
    <d v="2013-06-19T00:00:00"/>
    <n v="14400"/>
    <d v="2013-06-19T00:00:00"/>
    <s v="Omega"/>
    <x v="1"/>
    <s v="Meier"/>
    <n v="205"/>
    <x v="5"/>
  </r>
  <r>
    <d v="2013-06-19T00:00:00"/>
    <n v="14401"/>
    <d v="2013-06-19T00:00:00"/>
    <s v="Alfa"/>
    <x v="4"/>
    <s v="Leblon"/>
    <n v="475"/>
    <x v="5"/>
  </r>
  <r>
    <d v="2013-06-19T00:00:00"/>
    <n v="14402"/>
    <d v="2013-06-19T00:00:00"/>
    <s v="Omega"/>
    <x v="1"/>
    <s v="Campo Grande"/>
    <n v="220"/>
    <x v="5"/>
  </r>
  <r>
    <d v="2013-06-19T00:00:00"/>
    <n v="14403"/>
    <d v="2013-06-19T00:00:00"/>
    <s v="Beta"/>
    <x v="4"/>
    <s v="Grajaú"/>
    <n v="275"/>
    <x v="5"/>
  </r>
  <r>
    <d v="2013-06-19T00:00:00"/>
    <n v="14404"/>
    <d v="2013-06-19T00:00:00"/>
    <s v="Delta"/>
    <x v="1"/>
    <s v="Grajaú"/>
    <n v="105"/>
    <x v="5"/>
  </r>
  <r>
    <d v="2013-06-19T00:00:00"/>
    <n v="14405"/>
    <d v="2013-06-19T00:00:00"/>
    <s v="Beta"/>
    <x v="6"/>
    <s v="Copacabana"/>
    <n v="275"/>
    <x v="5"/>
  </r>
  <r>
    <d v="2013-06-19T00:00:00"/>
    <n v="14406"/>
    <d v="2013-06-19T00:00:00"/>
    <s v="Alfa"/>
    <x v="3"/>
    <s v="Centro"/>
    <n v="180"/>
    <x v="5"/>
  </r>
  <r>
    <d v="2013-06-19T00:00:00"/>
    <n v="14407"/>
    <d v="2013-06-19T00:00:00"/>
    <s v="Beta"/>
    <x v="6"/>
    <s v="Campo Grande"/>
    <n v="415"/>
    <x v="5"/>
  </r>
  <r>
    <d v="2013-06-19T00:00:00"/>
    <n v="14408"/>
    <d v="2013-06-19T00:00:00"/>
    <s v="Delta"/>
    <x v="6"/>
    <s v="Vila Isabel"/>
    <n v="265"/>
    <x v="5"/>
  </r>
  <r>
    <d v="2013-06-19T00:00:00"/>
    <n v="14409"/>
    <d v="2013-06-19T00:00:00"/>
    <s v="Delta"/>
    <x v="1"/>
    <s v="Grajaú"/>
    <n v="185"/>
    <x v="5"/>
  </r>
  <r>
    <d v="2013-06-19T00:00:00"/>
    <n v="14410"/>
    <d v="2013-06-19T00:00:00"/>
    <s v="Beta"/>
    <x v="5"/>
    <s v="Grajaú"/>
    <n v="150"/>
    <x v="5"/>
  </r>
  <r>
    <d v="2013-06-19T00:00:00"/>
    <n v="14411"/>
    <d v="2013-06-19T00:00:00"/>
    <s v="Alfa"/>
    <x v="1"/>
    <s v="Copacabana"/>
    <n v="325"/>
    <x v="5"/>
  </r>
  <r>
    <d v="2013-06-19T00:00:00"/>
    <n v="14412"/>
    <d v="2013-06-19T00:00:00"/>
    <s v="Alfa"/>
    <x v="3"/>
    <s v="Tijuca"/>
    <n v="175"/>
    <x v="5"/>
  </r>
  <r>
    <d v="2013-06-19T00:00:00"/>
    <n v="14413"/>
    <d v="2013-06-19T00:00:00"/>
    <s v="Omega"/>
    <x v="0"/>
    <s v="Tijuca"/>
    <n v="85"/>
    <x v="5"/>
  </r>
  <r>
    <d v="2013-06-19T00:00:00"/>
    <n v="14414"/>
    <d v="2013-06-19T00:00:00"/>
    <s v="Beta"/>
    <x v="5"/>
    <s v="Meier"/>
    <n v="150"/>
    <x v="5"/>
  </r>
  <r>
    <d v="2013-06-19T00:00:00"/>
    <n v="14415"/>
    <d v="2013-06-19T00:00:00"/>
    <s v="Beta"/>
    <x v="0"/>
    <s v="Ipanema"/>
    <n v="275"/>
    <x v="5"/>
  </r>
  <r>
    <d v="2013-06-19T00:00:00"/>
    <n v="14416"/>
    <d v="2013-06-19T00:00:00"/>
    <s v="Delta"/>
    <x v="5"/>
    <s v="Centro"/>
    <n v="270"/>
    <x v="5"/>
  </r>
  <r>
    <d v="2013-06-19T00:00:00"/>
    <n v="14417"/>
    <d v="2013-06-19T00:00:00"/>
    <s v="Gama"/>
    <x v="5"/>
    <s v="Vila Isabel"/>
    <n v="375"/>
    <x v="5"/>
  </r>
  <r>
    <d v="2013-06-19T00:00:00"/>
    <n v="14418"/>
    <d v="2013-06-19T00:00:00"/>
    <s v="Alfa"/>
    <x v="0"/>
    <s v="Madureira"/>
    <n v="330"/>
    <x v="5"/>
  </r>
  <r>
    <d v="2013-06-19T00:00:00"/>
    <n v="14419"/>
    <d v="2013-06-19T00:00:00"/>
    <s v="Delta"/>
    <x v="2"/>
    <s v="Ipanema"/>
    <n v="185"/>
    <x v="5"/>
  </r>
  <r>
    <d v="2013-06-20T00:00:00"/>
    <n v="14420"/>
    <d v="2013-06-20T00:00:00"/>
    <s v="Beta"/>
    <x v="3"/>
    <s v="Campo Grande"/>
    <n v="165"/>
    <x v="5"/>
  </r>
  <r>
    <d v="2013-06-20T00:00:00"/>
    <n v="14421"/>
    <d v="2013-06-20T00:00:00"/>
    <s v="Gama"/>
    <x v="5"/>
    <s v="Grajaú"/>
    <n v="550"/>
    <x v="5"/>
  </r>
  <r>
    <d v="2013-06-20T00:00:00"/>
    <n v="14422"/>
    <d v="2013-06-20T00:00:00"/>
    <s v="Gama"/>
    <x v="1"/>
    <s v="Centro"/>
    <n v="380"/>
    <x v="5"/>
  </r>
  <r>
    <d v="2013-06-20T00:00:00"/>
    <n v="14423"/>
    <d v="2013-06-20T00:00:00"/>
    <s v="Alfa"/>
    <x v="1"/>
    <s v="Leblon"/>
    <n v="175"/>
    <x v="5"/>
  </r>
  <r>
    <d v="2013-06-20T00:00:00"/>
    <n v="14424"/>
    <d v="2013-06-20T00:00:00"/>
    <s v="Beta"/>
    <x v="0"/>
    <s v="Ipanema"/>
    <n v="275"/>
    <x v="5"/>
  </r>
  <r>
    <d v="2013-06-20T00:00:00"/>
    <n v="14425"/>
    <d v="2013-06-20T00:00:00"/>
    <s v="Omega"/>
    <x v="2"/>
    <s v="Centro"/>
    <n v="210"/>
    <x v="5"/>
  </r>
  <r>
    <d v="2013-06-20T00:00:00"/>
    <n v="14426"/>
    <d v="2013-06-20T00:00:00"/>
    <s v="Omega"/>
    <x v="5"/>
    <s v="Grajaú"/>
    <n v="85"/>
    <x v="5"/>
  </r>
  <r>
    <d v="2013-06-20T00:00:00"/>
    <n v="14427"/>
    <d v="2013-06-20T00:00:00"/>
    <s v="Alfa"/>
    <x v="4"/>
    <s v="Ipanema"/>
    <n v="325"/>
    <x v="5"/>
  </r>
  <r>
    <d v="2013-06-20T00:00:00"/>
    <n v="14428"/>
    <d v="2013-06-20T00:00:00"/>
    <s v="Gama"/>
    <x v="1"/>
    <s v="Campo Grande"/>
    <n v="215"/>
    <x v="5"/>
  </r>
  <r>
    <d v="2013-06-20T00:00:00"/>
    <n v="14429"/>
    <d v="2013-06-20T00:00:00"/>
    <s v="Beta"/>
    <x v="0"/>
    <s v="Meier"/>
    <n v="275"/>
    <x v="5"/>
  </r>
  <r>
    <d v="2013-06-20T00:00:00"/>
    <n v="14430"/>
    <d v="2013-06-20T00:00:00"/>
    <s v="Alfa"/>
    <x v="1"/>
    <s v="Copacabana"/>
    <n v="475"/>
    <x v="5"/>
  </r>
  <r>
    <d v="2013-06-20T00:00:00"/>
    <n v="14431"/>
    <d v="2013-06-20T00:00:00"/>
    <s v="Beta"/>
    <x v="4"/>
    <s v="Grajaú"/>
    <n v="150"/>
    <x v="5"/>
  </r>
  <r>
    <d v="2013-06-20T00:00:00"/>
    <n v="14432"/>
    <d v="2013-06-20T00:00:00"/>
    <s v="Alfa"/>
    <x v="4"/>
    <s v="Campo Grande"/>
    <n v="340"/>
    <x v="5"/>
  </r>
  <r>
    <d v="2013-06-20T00:00:00"/>
    <n v="14433"/>
    <d v="2013-06-20T00:00:00"/>
    <s v="Gama"/>
    <x v="3"/>
    <s v="Madureira"/>
    <n v="380"/>
    <x v="5"/>
  </r>
  <r>
    <d v="2013-06-20T00:00:00"/>
    <n v="14434"/>
    <d v="2013-06-20T00:00:00"/>
    <s v="Alfa"/>
    <x v="6"/>
    <s v="Vila Isabel"/>
    <n v="325"/>
    <x v="5"/>
  </r>
  <r>
    <d v="2013-06-20T00:00:00"/>
    <n v="14435"/>
    <d v="2013-06-20T00:00:00"/>
    <s v="Beta"/>
    <x v="5"/>
    <s v="Copacabana"/>
    <n v="275"/>
    <x v="5"/>
  </r>
  <r>
    <d v="2013-06-20T00:00:00"/>
    <n v="14436"/>
    <d v="2013-06-20T00:00:00"/>
    <s v="Omega"/>
    <x v="4"/>
    <s v="Centro"/>
    <n v="150"/>
    <x v="5"/>
  </r>
  <r>
    <d v="2013-06-20T00:00:00"/>
    <n v="14437"/>
    <d v="2013-06-20T00:00:00"/>
    <s v="Beta"/>
    <x v="1"/>
    <s v="Leblon"/>
    <n v="150"/>
    <x v="5"/>
  </r>
  <r>
    <d v="2013-06-20T00:00:00"/>
    <n v="14438"/>
    <d v="2013-06-20T00:00:00"/>
    <s v="Delta"/>
    <x v="6"/>
    <s v="Ipanema"/>
    <n v="185"/>
    <x v="5"/>
  </r>
  <r>
    <d v="2013-06-20T00:00:00"/>
    <n v="14439"/>
    <d v="2013-06-20T00:00:00"/>
    <s v="Gama"/>
    <x v="5"/>
    <s v="Grajaú"/>
    <n v="200"/>
    <x v="5"/>
  </r>
  <r>
    <d v="2013-06-20T00:00:00"/>
    <n v="14440"/>
    <d v="2013-06-20T00:00:00"/>
    <s v="Omega"/>
    <x v="4"/>
    <s v="Leblon"/>
    <n v="85"/>
    <x v="5"/>
  </r>
  <r>
    <d v="2013-06-20T00:00:00"/>
    <n v="14441"/>
    <d v="2013-06-20T00:00:00"/>
    <s v="Gama"/>
    <x v="6"/>
    <s v="Madureira"/>
    <n v="380"/>
    <x v="5"/>
  </r>
  <r>
    <d v="2013-06-20T00:00:00"/>
    <n v="14442"/>
    <d v="2013-06-20T00:00:00"/>
    <s v="Alfa"/>
    <x v="3"/>
    <s v="Campo Grande"/>
    <n v="340"/>
    <x v="5"/>
  </r>
  <r>
    <d v="2013-06-20T00:00:00"/>
    <n v="14443"/>
    <d v="2013-06-20T00:00:00"/>
    <s v="Gama"/>
    <x v="6"/>
    <s v="Copacabana"/>
    <n v="375"/>
    <x v="5"/>
  </r>
  <r>
    <d v="2013-06-20T00:00:00"/>
    <n v="14444"/>
    <d v="2013-06-20T00:00:00"/>
    <s v="Gama"/>
    <x v="1"/>
    <s v="Leblon"/>
    <n v="375"/>
    <x v="5"/>
  </r>
  <r>
    <d v="2013-06-20T00:00:00"/>
    <n v="14445"/>
    <d v="2013-06-20T00:00:00"/>
    <s v="Gama"/>
    <x v="0"/>
    <s v="Grajaú"/>
    <n v="375"/>
    <x v="5"/>
  </r>
  <r>
    <d v="2013-06-20T00:00:00"/>
    <n v="14446"/>
    <d v="2013-06-20T00:00:00"/>
    <s v="Beta"/>
    <x v="4"/>
    <s v="Vila Isabel"/>
    <n v="400"/>
    <x v="5"/>
  </r>
  <r>
    <d v="2013-06-20T00:00:00"/>
    <n v="14447"/>
    <d v="2013-06-20T00:00:00"/>
    <s v="Beta"/>
    <x v="4"/>
    <s v="Meier"/>
    <n v="400"/>
    <x v="5"/>
  </r>
  <r>
    <d v="2013-06-20T00:00:00"/>
    <n v="14448"/>
    <d v="2013-06-20T00:00:00"/>
    <s v="Omega"/>
    <x v="5"/>
    <s v="Grajaú"/>
    <n v="145"/>
    <x v="5"/>
  </r>
  <r>
    <d v="2013-06-20T00:00:00"/>
    <n v="14449"/>
    <d v="2013-06-20T00:00:00"/>
    <s v="Beta"/>
    <x v="4"/>
    <s v="Tijuca"/>
    <n v="150"/>
    <x v="5"/>
  </r>
  <r>
    <d v="2013-06-21T00:00:00"/>
    <n v="14450"/>
    <d v="2013-06-28T00:00:00"/>
    <s v="Omega"/>
    <x v="5"/>
    <s v="Vila Isabel"/>
    <n v="145"/>
    <x v="5"/>
  </r>
  <r>
    <d v="2013-06-21T00:00:00"/>
    <n v="14451"/>
    <d v="2013-06-28T00:00:00"/>
    <s v="Beta"/>
    <x v="3"/>
    <s v="Ipanema"/>
    <n v="400"/>
    <x v="5"/>
  </r>
  <r>
    <d v="2013-06-21T00:00:00"/>
    <n v="14452"/>
    <d v="2013-06-28T00:00:00"/>
    <s v="Gama"/>
    <x v="2"/>
    <s v="Centro"/>
    <n v="205"/>
    <x v="5"/>
  </r>
  <r>
    <d v="2013-06-21T00:00:00"/>
    <n v="14453"/>
    <d v="2013-06-28T00:00:00"/>
    <s v="Delta"/>
    <x v="5"/>
    <s v="Madureira"/>
    <n v="270"/>
    <x v="5"/>
  </r>
  <r>
    <d v="2013-06-21T00:00:00"/>
    <n v="14454"/>
    <d v="2013-06-28T00:00:00"/>
    <s v="Alfa"/>
    <x v="1"/>
    <s v="Centro"/>
    <n v="480"/>
    <x v="5"/>
  </r>
  <r>
    <d v="2013-06-21T00:00:00"/>
    <n v="14455"/>
    <d v="2013-06-28T00:00:00"/>
    <s v="Gama"/>
    <x v="0"/>
    <s v="Madureira"/>
    <n v="555"/>
    <x v="5"/>
  </r>
  <r>
    <d v="2013-06-21T00:00:00"/>
    <n v="14456"/>
    <d v="2013-06-28T00:00:00"/>
    <s v="Alfa"/>
    <x v="1"/>
    <s v="Madureira"/>
    <n v="330"/>
    <x v="5"/>
  </r>
  <r>
    <d v="2013-06-21T00:00:00"/>
    <n v="14457"/>
    <d v="2013-06-28T00:00:00"/>
    <s v="Beta"/>
    <x v="1"/>
    <s v="Grajaú"/>
    <n v="275"/>
    <x v="5"/>
  </r>
  <r>
    <d v="2013-06-21T00:00:00"/>
    <n v="14458"/>
    <d v="2013-06-28T00:00:00"/>
    <s v="Omega"/>
    <x v="4"/>
    <s v="Tijuca"/>
    <n v="145"/>
    <x v="5"/>
  </r>
  <r>
    <d v="2013-06-21T00:00:00"/>
    <n v="14459"/>
    <d v="2013-06-28T00:00:00"/>
    <s v="Delta"/>
    <x v="3"/>
    <s v="Grajaú"/>
    <n v="105"/>
    <x v="5"/>
  </r>
  <r>
    <d v="2013-06-21T00:00:00"/>
    <n v="14460"/>
    <d v="2013-06-28T00:00:00"/>
    <s v="Delta"/>
    <x v="0"/>
    <s v="Madureira"/>
    <n v="190"/>
    <x v="5"/>
  </r>
  <r>
    <d v="2013-06-21T00:00:00"/>
    <n v="14461"/>
    <d v="2013-06-28T00:00:00"/>
    <s v="Alfa"/>
    <x v="4"/>
    <s v="Copacabana"/>
    <n v="325"/>
    <x v="5"/>
  </r>
  <r>
    <d v="2013-06-21T00:00:00"/>
    <n v="14462"/>
    <d v="2013-06-28T00:00:00"/>
    <s v="Alfa"/>
    <x v="5"/>
    <s v="Vila Isabel"/>
    <n v="175"/>
    <x v="5"/>
  </r>
  <r>
    <d v="2013-06-21T00:00:00"/>
    <n v="14463"/>
    <d v="2013-06-28T00:00:00"/>
    <s v="Omega"/>
    <x v="5"/>
    <s v="Tijuca"/>
    <n v="145"/>
    <x v="5"/>
  </r>
  <r>
    <d v="2013-06-21T00:00:00"/>
    <n v="14464"/>
    <d v="2013-06-28T00:00:00"/>
    <s v="Alfa"/>
    <x v="3"/>
    <s v="Centro"/>
    <n v="480"/>
    <x v="5"/>
  </r>
  <r>
    <d v="2013-06-21T00:00:00"/>
    <n v="14465"/>
    <d v="2013-06-28T00:00:00"/>
    <s v="Alfa"/>
    <x v="6"/>
    <s v="Centro"/>
    <n v="330"/>
    <x v="5"/>
  </r>
  <r>
    <d v="2013-06-21T00:00:00"/>
    <n v="14466"/>
    <d v="2013-06-28T00:00:00"/>
    <s v="Beta"/>
    <x v="5"/>
    <s v="Vila Isabel"/>
    <n v="275"/>
    <x v="5"/>
  </r>
  <r>
    <d v="2013-06-21T00:00:00"/>
    <n v="14467"/>
    <d v="2013-06-28T00:00:00"/>
    <s v="Delta"/>
    <x v="2"/>
    <s v="Copacabana"/>
    <n v="185"/>
    <x v="5"/>
  </r>
  <r>
    <d v="2013-06-21T00:00:00"/>
    <n v="14468"/>
    <d v="2013-06-28T00:00:00"/>
    <s v="Alfa"/>
    <x v="6"/>
    <s v="Vila Isabel"/>
    <n v="475"/>
    <x v="5"/>
  </r>
  <r>
    <d v="2013-06-21T00:00:00"/>
    <n v="14469"/>
    <d v="2013-06-28T00:00:00"/>
    <s v="Gama"/>
    <x v="0"/>
    <s v="Ipanema"/>
    <n v="200"/>
    <x v="5"/>
  </r>
  <r>
    <d v="2013-06-21T00:00:00"/>
    <n v="14470"/>
    <d v="2013-06-28T00:00:00"/>
    <s v="Beta"/>
    <x v="4"/>
    <s v="Copacabana"/>
    <n v="275"/>
    <x v="5"/>
  </r>
  <r>
    <d v="2013-06-21T00:00:00"/>
    <n v="14471"/>
    <d v="2013-06-28T00:00:00"/>
    <s v="Omega"/>
    <x v="2"/>
    <s v="Grajaú"/>
    <n v="145"/>
    <x v="5"/>
  </r>
  <r>
    <d v="2013-06-21T00:00:00"/>
    <n v="14472"/>
    <d v="2013-06-28T00:00:00"/>
    <s v="Alfa"/>
    <x v="2"/>
    <s v="Grajaú"/>
    <n v="325"/>
    <x v="5"/>
  </r>
  <r>
    <d v="2013-06-21T00:00:00"/>
    <n v="14473"/>
    <d v="2013-06-28T00:00:00"/>
    <s v="Gama"/>
    <x v="1"/>
    <s v="Tijuca"/>
    <n v="550"/>
    <x v="5"/>
  </r>
  <r>
    <d v="2013-06-21T00:00:00"/>
    <n v="14474"/>
    <d v="2013-06-28T00:00:00"/>
    <s v="Gama"/>
    <x v="2"/>
    <s v="Ipanema"/>
    <n v="200"/>
    <x v="5"/>
  </r>
  <r>
    <d v="2013-06-21T00:00:00"/>
    <n v="14475"/>
    <d v="2013-06-28T00:00:00"/>
    <s v="Gama"/>
    <x v="4"/>
    <s v="Copacabana"/>
    <n v="200"/>
    <x v="5"/>
  </r>
  <r>
    <d v="2013-06-21T00:00:00"/>
    <n v="14476"/>
    <d v="2013-06-28T00:00:00"/>
    <s v="Beta"/>
    <x v="6"/>
    <s v="Ipanema"/>
    <n v="400"/>
    <x v="5"/>
  </r>
  <r>
    <d v="2013-06-21T00:00:00"/>
    <n v="14477"/>
    <d v="2013-06-28T00:00:00"/>
    <s v="Gama"/>
    <x v="6"/>
    <s v="Campo Grande"/>
    <n v="390"/>
    <x v="5"/>
  </r>
  <r>
    <d v="2013-06-21T00:00:00"/>
    <n v="14478"/>
    <d v="2013-06-28T00:00:00"/>
    <s v="Delta"/>
    <x v="0"/>
    <s v="Campo Grande"/>
    <n v="120"/>
    <x v="5"/>
  </r>
  <r>
    <d v="2013-06-21T00:00:00"/>
    <n v="14479"/>
    <d v="2013-06-28T00:00:00"/>
    <s v="Gama"/>
    <x v="1"/>
    <s v="Ipanema"/>
    <n v="200"/>
    <x v="5"/>
  </r>
  <r>
    <d v="2013-06-21T00:00:00"/>
    <n v="14480"/>
    <d v="2013-06-28T00:00:00"/>
    <s v="Alfa"/>
    <x v="1"/>
    <s v="Madureira"/>
    <n v="180"/>
    <x v="5"/>
  </r>
  <r>
    <d v="2013-06-21T00:00:00"/>
    <n v="14481"/>
    <d v="2013-06-28T00:00:00"/>
    <s v="Delta"/>
    <x v="2"/>
    <s v="Ipanema"/>
    <n v="185"/>
    <x v="5"/>
  </r>
  <r>
    <d v="2013-06-21T00:00:00"/>
    <n v="14482"/>
    <d v="2013-06-28T00:00:00"/>
    <s v="Delta"/>
    <x v="5"/>
    <s v="Copacabana"/>
    <n v="105"/>
    <x v="5"/>
  </r>
  <r>
    <d v="2013-06-21T00:00:00"/>
    <n v="14483"/>
    <d v="2013-06-28T00:00:00"/>
    <s v="Beta"/>
    <x v="3"/>
    <s v="Madureira"/>
    <n v="155"/>
    <x v="5"/>
  </r>
  <r>
    <d v="2013-06-21T00:00:00"/>
    <n v="14484"/>
    <d v="2013-06-28T00:00:00"/>
    <s v="Delta"/>
    <x v="6"/>
    <s v="Tijuca"/>
    <n v="105"/>
    <x v="5"/>
  </r>
  <r>
    <d v="2013-06-21T00:00:00"/>
    <n v="14485"/>
    <d v="2013-06-28T00:00:00"/>
    <s v="Gama"/>
    <x v="6"/>
    <s v="Tijuca"/>
    <n v="550"/>
    <x v="5"/>
  </r>
  <r>
    <d v="2013-06-21T00:00:00"/>
    <n v="14486"/>
    <d v="2013-06-28T00:00:00"/>
    <s v="Gama"/>
    <x v="6"/>
    <s v="Leblon"/>
    <n v="200"/>
    <x v="5"/>
  </r>
  <r>
    <d v="2013-06-22T00:00:00"/>
    <n v="14487"/>
    <d v="2013-06-23T00:00:00"/>
    <s v="Delta"/>
    <x v="3"/>
    <s v="Ipanema"/>
    <n v="265"/>
    <x v="5"/>
  </r>
  <r>
    <d v="2013-06-22T00:00:00"/>
    <n v="14488"/>
    <d v="2013-06-23T00:00:00"/>
    <s v="Alfa"/>
    <x v="3"/>
    <s v="Vila Isabel"/>
    <n v="475"/>
    <x v="5"/>
  </r>
  <r>
    <d v="2013-06-22T00:00:00"/>
    <n v="14489"/>
    <d v="2013-06-23T00:00:00"/>
    <s v="Beta"/>
    <x v="1"/>
    <s v="Madureira"/>
    <n v="280"/>
    <x v="5"/>
  </r>
  <r>
    <d v="2013-06-22T00:00:00"/>
    <n v="14490"/>
    <d v="2013-06-23T00:00:00"/>
    <s v="Beta"/>
    <x v="1"/>
    <s v="Tijuca"/>
    <n v="150"/>
    <x v="5"/>
  </r>
  <r>
    <d v="2013-06-22T00:00:00"/>
    <n v="14491"/>
    <d v="2013-06-23T00:00:00"/>
    <s v="Delta"/>
    <x v="4"/>
    <s v="Copacabana"/>
    <n v="105"/>
    <x v="5"/>
  </r>
  <r>
    <d v="2013-06-22T00:00:00"/>
    <n v="14492"/>
    <d v="2013-06-23T00:00:00"/>
    <s v="Alfa"/>
    <x v="5"/>
    <s v="Leblon"/>
    <n v="175"/>
    <x v="5"/>
  </r>
  <r>
    <d v="2013-06-22T00:00:00"/>
    <n v="14493"/>
    <d v="2013-06-23T00:00:00"/>
    <s v="Omega"/>
    <x v="6"/>
    <s v="Campo Grande"/>
    <n v="160"/>
    <x v="5"/>
  </r>
  <r>
    <d v="2013-06-22T00:00:00"/>
    <n v="14494"/>
    <d v="2013-06-23T00:00:00"/>
    <s v="Beta"/>
    <x v="1"/>
    <s v="Copacabana"/>
    <n v="150"/>
    <x v="5"/>
  </r>
  <r>
    <d v="2013-06-22T00:00:00"/>
    <n v="14495"/>
    <d v="2013-06-23T00:00:00"/>
    <s v="Gama"/>
    <x v="4"/>
    <s v="Copacabana"/>
    <n v="375"/>
    <x v="5"/>
  </r>
  <r>
    <d v="2013-06-22T00:00:00"/>
    <n v="14496"/>
    <d v="2013-06-23T00:00:00"/>
    <s v="Omega"/>
    <x v="5"/>
    <s v="Centro"/>
    <n v="150"/>
    <x v="5"/>
  </r>
  <r>
    <d v="2013-06-22T00:00:00"/>
    <n v="14497"/>
    <d v="2013-06-23T00:00:00"/>
    <s v="Beta"/>
    <x v="0"/>
    <s v="Ipanema"/>
    <n v="275"/>
    <x v="5"/>
  </r>
  <r>
    <d v="2013-06-22T00:00:00"/>
    <n v="14498"/>
    <d v="2013-06-23T00:00:00"/>
    <s v="Omega"/>
    <x v="1"/>
    <s v="Centro"/>
    <n v="150"/>
    <x v="5"/>
  </r>
  <r>
    <d v="2013-06-22T00:00:00"/>
    <n v="14499"/>
    <d v="2013-06-23T00:00:00"/>
    <s v="Delta"/>
    <x v="1"/>
    <s v="Ipanema"/>
    <n v="105"/>
    <x v="5"/>
  </r>
  <r>
    <d v="2013-06-22T00:00:00"/>
    <n v="14500"/>
    <d v="2013-06-23T00:00:00"/>
    <s v="Omega"/>
    <x v="6"/>
    <s v="Vila Isabel"/>
    <n v="85"/>
    <x v="5"/>
  </r>
  <r>
    <d v="2013-06-22T00:00:00"/>
    <n v="14501"/>
    <d v="2013-06-23T00:00:00"/>
    <s v="Delta"/>
    <x v="4"/>
    <s v="Campo Grande"/>
    <n v="120"/>
    <x v="5"/>
  </r>
  <r>
    <d v="2013-06-22T00:00:00"/>
    <n v="14502"/>
    <d v="2013-06-23T00:00:00"/>
    <s v="Alfa"/>
    <x v="4"/>
    <s v="Grajaú"/>
    <n v="475"/>
    <x v="5"/>
  </r>
  <r>
    <d v="2013-06-22T00:00:00"/>
    <n v="14503"/>
    <d v="2013-06-23T00:00:00"/>
    <s v="Alfa"/>
    <x v="4"/>
    <s v="Vila Isabel"/>
    <n v="175"/>
    <x v="5"/>
  </r>
  <r>
    <d v="2013-06-22T00:00:00"/>
    <n v="14504"/>
    <d v="2013-06-23T00:00:00"/>
    <s v="Beta"/>
    <x v="1"/>
    <s v="Copacabana"/>
    <n v="150"/>
    <x v="5"/>
  </r>
  <r>
    <d v="2013-06-22T00:00:00"/>
    <n v="14505"/>
    <d v="2013-06-23T00:00:00"/>
    <s v="Delta"/>
    <x v="4"/>
    <s v="Copacabana"/>
    <n v="185"/>
    <x v="5"/>
  </r>
  <r>
    <d v="2013-06-23T00:00:00"/>
    <n v="14506"/>
    <d v="2013-06-23T00:00:00"/>
    <s v="Gama"/>
    <x v="1"/>
    <s v="Ipanema"/>
    <n v="375"/>
    <x v="5"/>
  </r>
  <r>
    <d v="2013-06-23T00:00:00"/>
    <n v="14507"/>
    <d v="2013-06-23T00:00:00"/>
    <s v="Alfa"/>
    <x v="5"/>
    <s v="Vila Isabel"/>
    <n v="325"/>
    <x v="5"/>
  </r>
  <r>
    <d v="2013-06-23T00:00:00"/>
    <n v="14508"/>
    <d v="2013-06-23T00:00:00"/>
    <s v="Omega"/>
    <x v="5"/>
    <s v="Leblon"/>
    <n v="145"/>
    <x v="5"/>
  </r>
  <r>
    <d v="2013-06-23T00:00:00"/>
    <n v="14509"/>
    <d v="2013-06-23T00:00:00"/>
    <s v="Beta"/>
    <x v="0"/>
    <s v="Grajaú"/>
    <n v="275"/>
    <x v="5"/>
  </r>
  <r>
    <d v="2013-06-23T00:00:00"/>
    <n v="14510"/>
    <d v="2013-06-23T00:00:00"/>
    <s v="Gama"/>
    <x v="5"/>
    <s v="Madureira"/>
    <n v="380"/>
    <x v="5"/>
  </r>
  <r>
    <d v="2013-06-23T00:00:00"/>
    <n v="14511"/>
    <d v="2013-06-23T00:00:00"/>
    <s v="Beta"/>
    <x v="0"/>
    <s v="Grajaú"/>
    <n v="150"/>
    <x v="5"/>
  </r>
  <r>
    <d v="2013-06-23T00:00:00"/>
    <n v="14512"/>
    <d v="2013-06-23T00:00:00"/>
    <s v="Alfa"/>
    <x v="4"/>
    <s v="Campo Grande"/>
    <n v="490"/>
    <x v="5"/>
  </r>
  <r>
    <d v="2013-06-23T00:00:00"/>
    <n v="14513"/>
    <d v="2013-06-23T00:00:00"/>
    <s v="Delta"/>
    <x v="6"/>
    <s v="Vila Isabel"/>
    <n v="185"/>
    <x v="5"/>
  </r>
  <r>
    <d v="2013-06-23T00:00:00"/>
    <n v="14514"/>
    <d v="2013-06-23T00:00:00"/>
    <s v="Delta"/>
    <x v="1"/>
    <s v="Meier"/>
    <n v="105"/>
    <x v="5"/>
  </r>
  <r>
    <d v="2013-06-23T00:00:00"/>
    <n v="14515"/>
    <d v="2013-06-23T00:00:00"/>
    <s v="Alfa"/>
    <x v="5"/>
    <s v="Ipanema"/>
    <n v="175"/>
    <x v="5"/>
  </r>
  <r>
    <d v="2013-06-23T00:00:00"/>
    <n v="14516"/>
    <d v="2013-06-23T00:00:00"/>
    <s v="Gama"/>
    <x v="2"/>
    <s v="Vila Isabel"/>
    <n v="200"/>
    <x v="5"/>
  </r>
  <r>
    <d v="2013-06-23T00:00:00"/>
    <n v="14517"/>
    <d v="2013-06-23T00:00:00"/>
    <s v="Beta"/>
    <x v="1"/>
    <s v="Leblon"/>
    <n v="400"/>
    <x v="5"/>
  </r>
  <r>
    <d v="2013-06-23T00:00:00"/>
    <n v="14518"/>
    <d v="2013-06-23T00:00:00"/>
    <s v="Gama"/>
    <x v="3"/>
    <s v="Grajaú"/>
    <n v="550"/>
    <x v="5"/>
  </r>
  <r>
    <d v="2013-06-23T00:00:00"/>
    <n v="14519"/>
    <d v="2013-06-23T00:00:00"/>
    <s v="Omega"/>
    <x v="3"/>
    <s v="Tijuca"/>
    <n v="145"/>
    <x v="5"/>
  </r>
  <r>
    <d v="2013-06-23T00:00:00"/>
    <n v="14520"/>
    <d v="2013-06-23T00:00:00"/>
    <s v="Alfa"/>
    <x v="0"/>
    <s v="Vila Isabel"/>
    <n v="175"/>
    <x v="5"/>
  </r>
  <r>
    <d v="2013-06-23T00:00:00"/>
    <n v="14521"/>
    <d v="2013-06-23T00:00:00"/>
    <s v="Gama"/>
    <x v="3"/>
    <s v="Vila Isabel"/>
    <n v="375"/>
    <x v="5"/>
  </r>
  <r>
    <d v="2013-06-23T00:00:00"/>
    <n v="14522"/>
    <d v="2013-06-23T00:00:00"/>
    <s v="Beta"/>
    <x v="4"/>
    <s v="Centro"/>
    <n v="155"/>
    <x v="5"/>
  </r>
  <r>
    <d v="2013-06-23T00:00:00"/>
    <n v="14523"/>
    <d v="2013-06-23T00:00:00"/>
    <s v="Beta"/>
    <x v="3"/>
    <s v="Vila Isabel"/>
    <n v="150"/>
    <x v="5"/>
  </r>
  <r>
    <d v="2013-06-23T00:00:00"/>
    <n v="14524"/>
    <d v="2013-06-23T00:00:00"/>
    <s v="Omega"/>
    <x v="4"/>
    <s v="Campo Grande"/>
    <n v="100"/>
    <x v="5"/>
  </r>
  <r>
    <d v="2013-06-23T00:00:00"/>
    <n v="14525"/>
    <d v="2013-06-23T00:00:00"/>
    <s v="Delta"/>
    <x v="0"/>
    <s v="Copacabana"/>
    <n v="185"/>
    <x v="5"/>
  </r>
  <r>
    <d v="2013-06-23T00:00:00"/>
    <n v="14526"/>
    <d v="2013-06-23T00:00:00"/>
    <s v="Gama"/>
    <x v="6"/>
    <s v="Meier"/>
    <n v="550"/>
    <x v="5"/>
  </r>
  <r>
    <d v="2013-06-23T00:00:00"/>
    <n v="14527"/>
    <d v="2013-06-23T00:00:00"/>
    <s v="Omega"/>
    <x v="5"/>
    <s v="Leblon"/>
    <n v="205"/>
    <x v="5"/>
  </r>
  <r>
    <d v="2013-06-23T00:00:00"/>
    <n v="14528"/>
    <d v="2013-06-23T00:00:00"/>
    <s v="Delta"/>
    <x v="4"/>
    <s v="Madureira"/>
    <n v="110"/>
    <x v="5"/>
  </r>
  <r>
    <d v="2013-06-24T00:00:00"/>
    <n v="14529"/>
    <d v="2013-06-24T00:00:00"/>
    <s v="Gama"/>
    <x v="3"/>
    <s v="Meier"/>
    <n v="200"/>
    <x v="5"/>
  </r>
  <r>
    <d v="2013-06-24T00:00:00"/>
    <n v="14530"/>
    <d v="2013-06-24T00:00:00"/>
    <s v="Beta"/>
    <x v="5"/>
    <s v="Centro"/>
    <n v="280"/>
    <x v="5"/>
  </r>
  <r>
    <d v="2013-06-24T00:00:00"/>
    <n v="14531"/>
    <d v="2013-06-24T00:00:00"/>
    <s v="Delta"/>
    <x v="2"/>
    <s v="Copacabana"/>
    <n v="105"/>
    <x v="5"/>
  </r>
  <r>
    <d v="2013-06-24T00:00:00"/>
    <n v="14532"/>
    <d v="2013-06-24T00:00:00"/>
    <s v="Gama"/>
    <x v="3"/>
    <s v="Leblon"/>
    <n v="375"/>
    <x v="5"/>
  </r>
  <r>
    <d v="2013-06-24T00:00:00"/>
    <n v="14533"/>
    <d v="2013-06-24T00:00:00"/>
    <s v="Omega"/>
    <x v="4"/>
    <s v="Tijuca"/>
    <n v="145"/>
    <x v="5"/>
  </r>
  <r>
    <d v="2013-06-24T00:00:00"/>
    <n v="14534"/>
    <d v="2013-06-24T00:00:00"/>
    <s v="Beta"/>
    <x v="5"/>
    <s v="Leblon"/>
    <n v="400"/>
    <x v="5"/>
  </r>
  <r>
    <d v="2013-06-24T00:00:00"/>
    <n v="14535"/>
    <d v="2013-06-24T00:00:00"/>
    <s v="Beta"/>
    <x v="1"/>
    <s v="Madureira"/>
    <n v="280"/>
    <x v="5"/>
  </r>
  <r>
    <d v="2013-06-24T00:00:00"/>
    <n v="14536"/>
    <d v="2013-06-24T00:00:00"/>
    <s v="Alfa"/>
    <x v="3"/>
    <s v="Ipanema"/>
    <n v="175"/>
    <x v="5"/>
  </r>
  <r>
    <d v="2013-06-24T00:00:00"/>
    <n v="14537"/>
    <d v="2013-06-24T00:00:00"/>
    <s v="Delta"/>
    <x v="3"/>
    <s v="Tijuca"/>
    <n v="105"/>
    <x v="5"/>
  </r>
  <r>
    <d v="2013-06-24T00:00:00"/>
    <n v="14538"/>
    <d v="2013-06-24T00:00:00"/>
    <s v="Delta"/>
    <x v="3"/>
    <s v="Vila Isabel"/>
    <n v="105"/>
    <x v="5"/>
  </r>
  <r>
    <d v="2013-06-24T00:00:00"/>
    <n v="14539"/>
    <d v="2013-06-24T00:00:00"/>
    <s v="Delta"/>
    <x v="4"/>
    <s v="Grajaú"/>
    <n v="265"/>
    <x v="5"/>
  </r>
  <r>
    <d v="2013-06-24T00:00:00"/>
    <n v="14540"/>
    <d v="2013-06-24T00:00:00"/>
    <s v="Beta"/>
    <x v="4"/>
    <s v="Madureira"/>
    <n v="155"/>
    <x v="5"/>
  </r>
  <r>
    <d v="2013-06-24T00:00:00"/>
    <n v="14541"/>
    <d v="2013-06-24T00:00:00"/>
    <s v="Beta"/>
    <x v="3"/>
    <s v="Madureira"/>
    <n v="280"/>
    <x v="5"/>
  </r>
  <r>
    <d v="2013-06-24T00:00:00"/>
    <n v="14542"/>
    <d v="2013-06-24T00:00:00"/>
    <s v="Beta"/>
    <x v="5"/>
    <s v="Vila Isabel"/>
    <n v="275"/>
    <x v="5"/>
  </r>
  <r>
    <d v="2013-06-24T00:00:00"/>
    <n v="14543"/>
    <d v="2013-06-24T00:00:00"/>
    <s v="Gama"/>
    <x v="4"/>
    <s v="Tijuca"/>
    <n v="375"/>
    <x v="5"/>
  </r>
  <r>
    <d v="2013-06-24T00:00:00"/>
    <n v="14544"/>
    <d v="2013-06-24T00:00:00"/>
    <s v="Omega"/>
    <x v="2"/>
    <s v="Campo Grande"/>
    <n v="100"/>
    <x v="5"/>
  </r>
  <r>
    <d v="2013-06-24T00:00:00"/>
    <n v="14545"/>
    <d v="2013-06-24T00:00:00"/>
    <s v="Alfa"/>
    <x v="0"/>
    <s v="Copacabana"/>
    <n v="175"/>
    <x v="5"/>
  </r>
  <r>
    <d v="2013-06-24T00:00:00"/>
    <n v="14546"/>
    <d v="2013-06-24T00:00:00"/>
    <s v="Gama"/>
    <x v="6"/>
    <s v="Grajaú"/>
    <n v="200"/>
    <x v="5"/>
  </r>
  <r>
    <d v="2013-06-24T00:00:00"/>
    <n v="14547"/>
    <d v="2013-06-24T00:00:00"/>
    <s v="Gama"/>
    <x v="0"/>
    <s v="Meier"/>
    <n v="550"/>
    <x v="5"/>
  </r>
  <r>
    <d v="2013-06-25T00:00:00"/>
    <n v="14548"/>
    <d v="2013-06-25T00:00:00"/>
    <s v="Gama"/>
    <x v="4"/>
    <s v="Grajaú"/>
    <n v="550"/>
    <x v="5"/>
  </r>
  <r>
    <d v="2013-06-25T00:00:00"/>
    <n v="14549"/>
    <d v="2013-06-25T00:00:00"/>
    <s v="Gama"/>
    <x v="3"/>
    <s v="Tijuca"/>
    <n v="200"/>
    <x v="5"/>
  </r>
  <r>
    <d v="2013-06-25T00:00:00"/>
    <n v="14550"/>
    <d v="2013-06-25T00:00:00"/>
    <s v="Gama"/>
    <x v="4"/>
    <s v="Tijuca"/>
    <n v="550"/>
    <x v="5"/>
  </r>
  <r>
    <d v="2013-06-25T00:00:00"/>
    <n v="14551"/>
    <d v="2013-06-25T00:00:00"/>
    <s v="Beta"/>
    <x v="0"/>
    <s v="Leblon"/>
    <n v="150"/>
    <x v="5"/>
  </r>
  <r>
    <d v="2013-06-25T00:00:00"/>
    <n v="14552"/>
    <d v="2013-06-25T00:00:00"/>
    <s v="Delta"/>
    <x v="6"/>
    <s v="Grajaú"/>
    <n v="265"/>
    <x v="5"/>
  </r>
  <r>
    <d v="2013-06-25T00:00:00"/>
    <n v="14553"/>
    <d v="2013-06-25T00:00:00"/>
    <s v="Omega"/>
    <x v="3"/>
    <s v="Leblon"/>
    <n v="85"/>
    <x v="5"/>
  </r>
  <r>
    <d v="2013-06-25T00:00:00"/>
    <n v="14554"/>
    <d v="2013-06-25T00:00:00"/>
    <s v="Omega"/>
    <x v="6"/>
    <s v="Grajaú"/>
    <n v="85"/>
    <x v="5"/>
  </r>
  <r>
    <d v="2013-06-25T00:00:00"/>
    <n v="14555"/>
    <d v="2013-06-25T00:00:00"/>
    <s v="Alfa"/>
    <x v="2"/>
    <s v="Tijuca"/>
    <n v="325"/>
    <x v="5"/>
  </r>
  <r>
    <d v="2013-06-25T00:00:00"/>
    <n v="14556"/>
    <d v="2013-06-25T00:00:00"/>
    <s v="Delta"/>
    <x v="4"/>
    <s v="Vila Isabel"/>
    <n v="265"/>
    <x v="5"/>
  </r>
  <r>
    <d v="2013-06-25T00:00:00"/>
    <n v="14557"/>
    <d v="2013-06-25T00:00:00"/>
    <s v="Omega"/>
    <x v="4"/>
    <s v="Leblon"/>
    <n v="205"/>
    <x v="5"/>
  </r>
  <r>
    <d v="2013-06-25T00:00:00"/>
    <n v="14558"/>
    <d v="2013-06-25T00:00:00"/>
    <s v="Gama"/>
    <x v="3"/>
    <s v="Leblon"/>
    <n v="375"/>
    <x v="5"/>
  </r>
  <r>
    <d v="2013-06-25T00:00:00"/>
    <n v="14559"/>
    <d v="2013-06-25T00:00:00"/>
    <s v="Omega"/>
    <x v="1"/>
    <s v="Ipanema"/>
    <n v="145"/>
    <x v="5"/>
  </r>
  <r>
    <d v="2013-06-25T00:00:00"/>
    <n v="14560"/>
    <d v="2013-06-25T00:00:00"/>
    <s v="Gama"/>
    <x v="1"/>
    <s v="Meier"/>
    <n v="375"/>
    <x v="5"/>
  </r>
  <r>
    <d v="2013-06-25T00:00:00"/>
    <n v="14561"/>
    <d v="2013-06-25T00:00:00"/>
    <s v="Omega"/>
    <x v="4"/>
    <s v="Meier"/>
    <n v="85"/>
    <x v="5"/>
  </r>
  <r>
    <d v="2013-06-25T00:00:00"/>
    <n v="14562"/>
    <d v="2013-06-25T00:00:00"/>
    <s v="Gama"/>
    <x v="5"/>
    <s v="Madureira"/>
    <n v="380"/>
    <x v="5"/>
  </r>
  <r>
    <d v="2013-06-25T00:00:00"/>
    <n v="14563"/>
    <d v="2013-06-25T00:00:00"/>
    <s v="Beta"/>
    <x v="6"/>
    <s v="Meier"/>
    <n v="150"/>
    <x v="5"/>
  </r>
  <r>
    <d v="2013-06-25T00:00:00"/>
    <n v="14564"/>
    <d v="2013-06-25T00:00:00"/>
    <s v="Beta"/>
    <x v="4"/>
    <s v="Ipanema"/>
    <n v="275"/>
    <x v="5"/>
  </r>
  <r>
    <d v="2013-06-25T00:00:00"/>
    <n v="14565"/>
    <d v="2013-06-25T00:00:00"/>
    <s v="Gama"/>
    <x v="4"/>
    <s v="Leblon"/>
    <n v="200"/>
    <x v="5"/>
  </r>
  <r>
    <d v="2013-06-25T00:00:00"/>
    <n v="14566"/>
    <d v="2013-06-25T00:00:00"/>
    <s v="Omega"/>
    <x v="6"/>
    <s v="Madureira"/>
    <n v="150"/>
    <x v="5"/>
  </r>
  <r>
    <d v="2013-06-25T00:00:00"/>
    <n v="14567"/>
    <d v="2013-06-25T00:00:00"/>
    <s v="Beta"/>
    <x v="1"/>
    <s v="Grajaú"/>
    <n v="275"/>
    <x v="5"/>
  </r>
  <r>
    <d v="2013-06-25T00:00:00"/>
    <n v="14568"/>
    <d v="2013-06-25T00:00:00"/>
    <s v="Beta"/>
    <x v="2"/>
    <s v="Leblon"/>
    <n v="150"/>
    <x v="5"/>
  </r>
  <r>
    <d v="2013-06-25T00:00:00"/>
    <n v="14569"/>
    <d v="2013-06-25T00:00:00"/>
    <s v="Delta"/>
    <x v="3"/>
    <s v="Campo Grande"/>
    <n v="280"/>
    <x v="5"/>
  </r>
  <r>
    <d v="2013-06-25T00:00:00"/>
    <n v="14570"/>
    <d v="2013-06-25T00:00:00"/>
    <s v="Beta"/>
    <x v="5"/>
    <s v="Centro"/>
    <n v="280"/>
    <x v="5"/>
  </r>
  <r>
    <d v="2013-06-25T00:00:00"/>
    <n v="14571"/>
    <d v="2013-06-25T00:00:00"/>
    <s v="Gama"/>
    <x v="6"/>
    <s v="Grajaú"/>
    <n v="550"/>
    <x v="5"/>
  </r>
  <r>
    <d v="2013-06-25T00:00:00"/>
    <n v="14572"/>
    <d v="2013-06-25T00:00:00"/>
    <s v="Beta"/>
    <x v="5"/>
    <s v="Ipanema"/>
    <n v="150"/>
    <x v="5"/>
  </r>
  <r>
    <d v="2013-06-25T00:00:00"/>
    <n v="14573"/>
    <d v="2013-06-25T00:00:00"/>
    <s v="Gama"/>
    <x v="3"/>
    <s v="Ipanema"/>
    <n v="375"/>
    <x v="5"/>
  </r>
  <r>
    <d v="2013-06-25T00:00:00"/>
    <n v="14574"/>
    <d v="2013-06-25T00:00:00"/>
    <s v="Alfa"/>
    <x v="0"/>
    <s v="Leblon"/>
    <n v="325"/>
    <x v="5"/>
  </r>
  <r>
    <d v="2013-06-26T00:00:00"/>
    <n v="14575"/>
    <d v="2013-06-26T00:00:00"/>
    <s v="Beta"/>
    <x v="3"/>
    <s v="Centro"/>
    <n v="155"/>
    <x v="5"/>
  </r>
  <r>
    <d v="2013-06-26T00:00:00"/>
    <n v="14576"/>
    <d v="2013-06-26T00:00:00"/>
    <s v="Beta"/>
    <x v="5"/>
    <s v="Madureira"/>
    <n v="280"/>
    <x v="5"/>
  </r>
  <r>
    <d v="2013-06-26T00:00:00"/>
    <n v="14577"/>
    <d v="2013-06-26T00:00:00"/>
    <s v="Delta"/>
    <x v="6"/>
    <s v="Tijuca"/>
    <n v="105"/>
    <x v="5"/>
  </r>
  <r>
    <d v="2013-06-26T00:00:00"/>
    <n v="14578"/>
    <d v="2013-06-26T00:00:00"/>
    <s v="Omega"/>
    <x v="3"/>
    <s v="Madureira"/>
    <n v="90"/>
    <x v="5"/>
  </r>
  <r>
    <d v="2013-06-26T00:00:00"/>
    <n v="14579"/>
    <d v="2013-06-26T00:00:00"/>
    <s v="Gama"/>
    <x v="4"/>
    <s v="Leblon"/>
    <n v="550"/>
    <x v="5"/>
  </r>
  <r>
    <d v="2013-06-26T00:00:00"/>
    <n v="14580"/>
    <d v="2013-06-26T00:00:00"/>
    <s v="Delta"/>
    <x v="2"/>
    <s v="Campo Grande"/>
    <n v="280"/>
    <x v="5"/>
  </r>
  <r>
    <d v="2013-06-26T00:00:00"/>
    <n v="14581"/>
    <d v="2013-06-26T00:00:00"/>
    <s v="Omega"/>
    <x v="1"/>
    <s v="Meier"/>
    <n v="145"/>
    <x v="5"/>
  </r>
  <r>
    <d v="2013-06-26T00:00:00"/>
    <n v="14582"/>
    <d v="2013-06-26T00:00:00"/>
    <s v="Gama"/>
    <x v="6"/>
    <s v="Campo Grande"/>
    <n v="390"/>
    <x v="5"/>
  </r>
  <r>
    <d v="2013-06-26T00:00:00"/>
    <n v="14583"/>
    <d v="2013-06-26T00:00:00"/>
    <s v="Omega"/>
    <x v="5"/>
    <s v="Grajaú"/>
    <n v="145"/>
    <x v="5"/>
  </r>
  <r>
    <d v="2013-06-26T00:00:00"/>
    <n v="14584"/>
    <d v="2013-06-26T00:00:00"/>
    <s v="Beta"/>
    <x v="6"/>
    <s v="Grajaú"/>
    <n v="275"/>
    <x v="5"/>
  </r>
  <r>
    <d v="2013-06-26T00:00:00"/>
    <n v="14585"/>
    <d v="2013-06-26T00:00:00"/>
    <s v="Alfa"/>
    <x v="2"/>
    <s v="Ipanema"/>
    <n v="175"/>
    <x v="5"/>
  </r>
  <r>
    <d v="2013-06-26T00:00:00"/>
    <n v="14586"/>
    <d v="2013-06-26T00:00:00"/>
    <s v="Omega"/>
    <x v="3"/>
    <s v="Ipanema"/>
    <n v="205"/>
    <x v="5"/>
  </r>
  <r>
    <d v="2013-06-26T00:00:00"/>
    <n v="14587"/>
    <d v="2013-06-26T00:00:00"/>
    <s v="Alfa"/>
    <x v="5"/>
    <s v="Campo Grande"/>
    <n v="190"/>
    <x v="5"/>
  </r>
  <r>
    <d v="2013-06-26T00:00:00"/>
    <n v="14588"/>
    <d v="2013-06-26T00:00:00"/>
    <s v="Delta"/>
    <x v="5"/>
    <s v="Vila Isabel"/>
    <n v="105"/>
    <x v="5"/>
  </r>
  <r>
    <d v="2013-06-26T00:00:00"/>
    <n v="14589"/>
    <d v="2013-06-26T00:00:00"/>
    <s v="Gama"/>
    <x v="2"/>
    <s v="Grajaú"/>
    <n v="200"/>
    <x v="5"/>
  </r>
  <r>
    <d v="2013-06-26T00:00:00"/>
    <n v="14590"/>
    <d v="2013-06-26T00:00:00"/>
    <s v="Alfa"/>
    <x v="5"/>
    <s v="Meier"/>
    <n v="175"/>
    <x v="5"/>
  </r>
  <r>
    <d v="2013-06-26T00:00:00"/>
    <n v="14591"/>
    <d v="2013-06-26T00:00:00"/>
    <s v="Beta"/>
    <x v="4"/>
    <s v="Vila Isabel"/>
    <n v="150"/>
    <x v="5"/>
  </r>
  <r>
    <d v="2013-06-26T00:00:00"/>
    <n v="14592"/>
    <d v="2013-06-26T00:00:00"/>
    <s v="Alfa"/>
    <x v="6"/>
    <s v="Meier"/>
    <n v="475"/>
    <x v="5"/>
  </r>
  <r>
    <d v="2013-06-26T00:00:00"/>
    <n v="14593"/>
    <d v="2013-06-26T00:00:00"/>
    <s v="Gama"/>
    <x v="1"/>
    <s v="Leblon"/>
    <n v="550"/>
    <x v="5"/>
  </r>
  <r>
    <d v="2013-06-26T00:00:00"/>
    <n v="14594"/>
    <d v="2013-06-26T00:00:00"/>
    <s v="Omega"/>
    <x v="0"/>
    <s v="Centro"/>
    <n v="210"/>
    <x v="5"/>
  </r>
  <r>
    <d v="2013-06-26T00:00:00"/>
    <n v="14595"/>
    <d v="2013-06-26T00:00:00"/>
    <s v="Beta"/>
    <x v="3"/>
    <s v="Centro"/>
    <n v="405"/>
    <x v="5"/>
  </r>
  <r>
    <d v="2013-06-26T00:00:00"/>
    <n v="14596"/>
    <d v="2013-06-26T00:00:00"/>
    <s v="Beta"/>
    <x v="6"/>
    <s v="Tijuca"/>
    <n v="150"/>
    <x v="5"/>
  </r>
  <r>
    <d v="2013-06-26T00:00:00"/>
    <n v="14597"/>
    <d v="2013-06-26T00:00:00"/>
    <s v="Beta"/>
    <x v="1"/>
    <s v="Copacabana"/>
    <n v="400"/>
    <x v="5"/>
  </r>
  <r>
    <d v="2013-06-26T00:00:00"/>
    <n v="14598"/>
    <d v="2013-06-26T00:00:00"/>
    <s v="Alfa"/>
    <x v="4"/>
    <s v="Ipanema"/>
    <n v="175"/>
    <x v="5"/>
  </r>
  <r>
    <d v="2013-06-26T00:00:00"/>
    <n v="14599"/>
    <d v="2013-06-26T00:00:00"/>
    <s v="Gama"/>
    <x v="2"/>
    <s v="Campo Grande"/>
    <n v="215"/>
    <x v="5"/>
  </r>
  <r>
    <d v="2013-06-26T00:00:00"/>
    <n v="14600"/>
    <d v="2013-06-26T00:00:00"/>
    <s v="Gama"/>
    <x v="3"/>
    <s v="Vila Isabel"/>
    <n v="200"/>
    <x v="5"/>
  </r>
  <r>
    <d v="2013-06-26T00:00:00"/>
    <n v="14601"/>
    <d v="2013-06-26T00:00:00"/>
    <s v="Beta"/>
    <x v="2"/>
    <s v="Grajaú"/>
    <n v="150"/>
    <x v="5"/>
  </r>
  <r>
    <d v="2013-06-26T00:00:00"/>
    <n v="14602"/>
    <d v="2013-06-26T00:00:00"/>
    <s v="Delta"/>
    <x v="1"/>
    <s v="Campo Grande"/>
    <n v="200"/>
    <x v="5"/>
  </r>
  <r>
    <d v="2013-06-26T00:00:00"/>
    <n v="14603"/>
    <d v="2013-06-26T00:00:00"/>
    <s v="Gama"/>
    <x v="3"/>
    <s v="Leblon"/>
    <n v="375"/>
    <x v="5"/>
  </r>
  <r>
    <d v="2013-06-26T00:00:00"/>
    <n v="14604"/>
    <d v="2013-06-26T00:00:00"/>
    <s v="Gama"/>
    <x v="4"/>
    <s v="Centro"/>
    <n v="380"/>
    <x v="5"/>
  </r>
  <r>
    <d v="2013-06-26T00:00:00"/>
    <n v="14605"/>
    <d v="2013-06-26T00:00:00"/>
    <s v="Omega"/>
    <x v="4"/>
    <s v="Ipanema"/>
    <n v="145"/>
    <x v="5"/>
  </r>
  <r>
    <d v="2013-06-27T00:00:00"/>
    <n v="14606"/>
    <d v="2013-06-27T00:00:00"/>
    <s v="Alfa"/>
    <x v="5"/>
    <s v="Ipanema"/>
    <n v="475"/>
    <x v="5"/>
  </r>
  <r>
    <d v="2013-06-27T00:00:00"/>
    <n v="14607"/>
    <d v="2013-06-27T00:00:00"/>
    <s v="Delta"/>
    <x v="4"/>
    <s v="Madureira"/>
    <n v="110"/>
    <x v="5"/>
  </r>
  <r>
    <d v="2013-06-27T00:00:00"/>
    <n v="14608"/>
    <d v="2013-06-27T00:00:00"/>
    <s v="Beta"/>
    <x v="2"/>
    <s v="Vila Isabel"/>
    <n v="275"/>
    <x v="5"/>
  </r>
  <r>
    <d v="2013-06-27T00:00:00"/>
    <n v="14609"/>
    <d v="2013-06-27T00:00:00"/>
    <s v="Gama"/>
    <x v="4"/>
    <s v="Campo Grande"/>
    <n v="565"/>
    <x v="5"/>
  </r>
  <r>
    <d v="2013-06-27T00:00:00"/>
    <n v="14610"/>
    <d v="2013-06-27T00:00:00"/>
    <s v="Alfa"/>
    <x v="0"/>
    <s v="Grajaú"/>
    <n v="325"/>
    <x v="5"/>
  </r>
  <r>
    <d v="2013-06-27T00:00:00"/>
    <n v="14611"/>
    <d v="2013-06-27T00:00:00"/>
    <s v="Delta"/>
    <x v="2"/>
    <s v="Centro"/>
    <n v="110"/>
    <x v="5"/>
  </r>
  <r>
    <d v="2013-06-27T00:00:00"/>
    <n v="14612"/>
    <d v="2013-06-27T00:00:00"/>
    <s v="Gama"/>
    <x v="6"/>
    <s v="Grajaú"/>
    <n v="550"/>
    <x v="5"/>
  </r>
  <r>
    <d v="2013-06-27T00:00:00"/>
    <n v="14613"/>
    <d v="2013-06-27T00:00:00"/>
    <s v="Gama"/>
    <x v="5"/>
    <s v="Leblon"/>
    <n v="375"/>
    <x v="5"/>
  </r>
  <r>
    <d v="2013-06-27T00:00:00"/>
    <n v="14614"/>
    <d v="2013-06-27T00:00:00"/>
    <s v="Gama"/>
    <x v="2"/>
    <s v="Centro"/>
    <n v="205"/>
    <x v="5"/>
  </r>
  <r>
    <d v="2013-06-27T00:00:00"/>
    <n v="14615"/>
    <d v="2013-06-27T00:00:00"/>
    <s v="Gama"/>
    <x v="2"/>
    <s v="Leblon"/>
    <n v="200"/>
    <x v="5"/>
  </r>
  <r>
    <d v="2013-06-27T00:00:00"/>
    <n v="14616"/>
    <d v="2013-06-27T00:00:00"/>
    <s v="Delta"/>
    <x v="3"/>
    <s v="Copacabana"/>
    <n v="265"/>
    <x v="5"/>
  </r>
  <r>
    <d v="2013-06-27T00:00:00"/>
    <n v="14617"/>
    <d v="2013-06-27T00:00:00"/>
    <s v="Alfa"/>
    <x v="4"/>
    <s v="Grajaú"/>
    <n v="325"/>
    <x v="5"/>
  </r>
  <r>
    <d v="2013-06-27T00:00:00"/>
    <n v="14618"/>
    <d v="2013-06-27T00:00:00"/>
    <s v="Gama"/>
    <x v="4"/>
    <s v="Meier"/>
    <n v="375"/>
    <x v="5"/>
  </r>
  <r>
    <d v="2013-06-27T00:00:00"/>
    <n v="14619"/>
    <d v="2013-06-27T00:00:00"/>
    <s v="Omega"/>
    <x v="5"/>
    <s v="Vila Isabel"/>
    <n v="85"/>
    <x v="5"/>
  </r>
  <r>
    <d v="2013-06-27T00:00:00"/>
    <n v="14620"/>
    <d v="2013-06-27T00:00:00"/>
    <s v="Omega"/>
    <x v="2"/>
    <s v="Centro"/>
    <n v="210"/>
    <x v="5"/>
  </r>
  <r>
    <d v="2013-06-27T00:00:00"/>
    <n v="14621"/>
    <d v="2013-06-27T00:00:00"/>
    <s v="Beta"/>
    <x v="0"/>
    <s v="Leblon"/>
    <n v="150"/>
    <x v="5"/>
  </r>
  <r>
    <d v="2013-06-27T00:00:00"/>
    <n v="14622"/>
    <d v="2013-06-27T00:00:00"/>
    <s v="Omega"/>
    <x v="3"/>
    <s v="Leblon"/>
    <n v="205"/>
    <x v="5"/>
  </r>
  <r>
    <d v="2013-06-27T00:00:00"/>
    <n v="14623"/>
    <d v="2013-06-27T00:00:00"/>
    <s v="Alfa"/>
    <x v="6"/>
    <s v="Copacabana"/>
    <n v="325"/>
    <x v="5"/>
  </r>
  <r>
    <d v="2013-06-27T00:00:00"/>
    <n v="14624"/>
    <d v="2013-06-27T00:00:00"/>
    <s v="Omega"/>
    <x v="0"/>
    <s v="Campo Grande"/>
    <n v="220"/>
    <x v="5"/>
  </r>
  <r>
    <d v="2013-06-27T00:00:00"/>
    <n v="14625"/>
    <d v="2013-06-27T00:00:00"/>
    <s v="Delta"/>
    <x v="4"/>
    <s v="Leblon"/>
    <n v="105"/>
    <x v="5"/>
  </r>
  <r>
    <d v="2013-06-27T00:00:00"/>
    <n v="14626"/>
    <d v="2013-06-27T00:00:00"/>
    <s v="Omega"/>
    <x v="5"/>
    <s v="Madureira"/>
    <n v="210"/>
    <x v="5"/>
  </r>
  <r>
    <d v="2013-06-27T00:00:00"/>
    <n v="14627"/>
    <d v="2013-06-27T00:00:00"/>
    <s v="Alfa"/>
    <x v="5"/>
    <s v="Centro"/>
    <n v="330"/>
    <x v="5"/>
  </r>
  <r>
    <d v="2013-06-27T00:00:00"/>
    <n v="14628"/>
    <d v="2013-06-27T00:00:00"/>
    <s v="Gama"/>
    <x v="3"/>
    <s v="Grajaú"/>
    <n v="550"/>
    <x v="5"/>
  </r>
  <r>
    <d v="2013-06-27T00:00:00"/>
    <n v="14629"/>
    <d v="2013-06-27T00:00:00"/>
    <s v="Alfa"/>
    <x v="6"/>
    <s v="Centro"/>
    <n v="330"/>
    <x v="5"/>
  </r>
  <r>
    <d v="2013-06-27T00:00:00"/>
    <n v="14630"/>
    <d v="2013-06-27T00:00:00"/>
    <s v="Delta"/>
    <x v="3"/>
    <s v="Leblon"/>
    <n v="105"/>
    <x v="5"/>
  </r>
  <r>
    <d v="2013-06-27T00:00:00"/>
    <n v="14631"/>
    <d v="2013-06-27T00:00:00"/>
    <s v="Beta"/>
    <x v="1"/>
    <s v="Tijuca"/>
    <n v="400"/>
    <x v="5"/>
  </r>
  <r>
    <d v="2013-06-27T00:00:00"/>
    <n v="14632"/>
    <d v="2013-06-27T00:00:00"/>
    <s v="Alfa"/>
    <x v="6"/>
    <s v="Meier"/>
    <n v="325"/>
    <x v="5"/>
  </r>
  <r>
    <d v="2013-06-27T00:00:00"/>
    <n v="14633"/>
    <d v="2013-06-27T00:00:00"/>
    <s v="Delta"/>
    <x v="5"/>
    <s v="Grajaú"/>
    <n v="265"/>
    <x v="5"/>
  </r>
  <r>
    <d v="2013-06-27T00:00:00"/>
    <n v="14634"/>
    <d v="2013-06-27T00:00:00"/>
    <s v="Delta"/>
    <x v="5"/>
    <s v="Tijuca"/>
    <n v="185"/>
    <x v="5"/>
  </r>
  <r>
    <d v="2013-06-27T00:00:00"/>
    <n v="14635"/>
    <d v="2013-06-27T00:00:00"/>
    <s v="Alfa"/>
    <x v="1"/>
    <s v="Ipanema"/>
    <n v="325"/>
    <x v="5"/>
  </r>
  <r>
    <d v="2013-06-27T00:00:00"/>
    <n v="14636"/>
    <d v="2013-06-27T00:00:00"/>
    <s v="Delta"/>
    <x v="2"/>
    <s v="Leblon"/>
    <n v="185"/>
    <x v="5"/>
  </r>
  <r>
    <d v="2013-06-27T00:00:00"/>
    <n v="14637"/>
    <d v="2013-06-27T00:00:00"/>
    <s v="Alfa"/>
    <x v="5"/>
    <s v="Madureira"/>
    <n v="480"/>
    <x v="5"/>
  </r>
  <r>
    <d v="2013-06-27T00:00:00"/>
    <n v="14638"/>
    <d v="2013-06-27T00:00:00"/>
    <s v="Beta"/>
    <x v="0"/>
    <s v="Madureira"/>
    <n v="155"/>
    <x v="5"/>
  </r>
  <r>
    <d v="2013-06-27T00:00:00"/>
    <n v="14639"/>
    <d v="2013-06-27T00:00:00"/>
    <s v="Gama"/>
    <x v="6"/>
    <s v="Copacabana"/>
    <n v="375"/>
    <x v="5"/>
  </r>
  <r>
    <d v="2013-06-27T00:00:00"/>
    <n v="14640"/>
    <d v="2013-06-27T00:00:00"/>
    <s v="Beta"/>
    <x v="5"/>
    <s v="Leblon"/>
    <n v="275"/>
    <x v="5"/>
  </r>
  <r>
    <d v="2013-06-28T00:00:00"/>
    <n v="14641"/>
    <d v="2013-07-05T00:00:00"/>
    <s v="Omega"/>
    <x v="2"/>
    <s v="Grajaú"/>
    <n v="85"/>
    <x v="5"/>
  </r>
  <r>
    <d v="2013-06-28T00:00:00"/>
    <n v="14642"/>
    <d v="2013-07-05T00:00:00"/>
    <s v="Omega"/>
    <x v="4"/>
    <s v="Vila Isabel"/>
    <n v="145"/>
    <x v="5"/>
  </r>
  <r>
    <d v="2013-06-28T00:00:00"/>
    <n v="14643"/>
    <d v="2013-07-05T00:00:00"/>
    <s v="Alfa"/>
    <x v="0"/>
    <s v="Madureira"/>
    <n v="330"/>
    <x v="5"/>
  </r>
  <r>
    <d v="2013-06-28T00:00:00"/>
    <n v="14644"/>
    <d v="2013-07-05T00:00:00"/>
    <s v="Alfa"/>
    <x v="3"/>
    <s v="Meier"/>
    <n v="475"/>
    <x v="5"/>
  </r>
  <r>
    <d v="2013-06-28T00:00:00"/>
    <n v="14645"/>
    <d v="2013-07-05T00:00:00"/>
    <s v="Beta"/>
    <x v="3"/>
    <s v="Meier"/>
    <n v="275"/>
    <x v="5"/>
  </r>
  <r>
    <d v="2013-06-28T00:00:00"/>
    <n v="14646"/>
    <d v="2013-07-05T00:00:00"/>
    <s v="Alfa"/>
    <x v="2"/>
    <s v="Centro"/>
    <n v="180"/>
    <x v="5"/>
  </r>
  <r>
    <d v="2013-06-28T00:00:00"/>
    <n v="14647"/>
    <d v="2013-07-05T00:00:00"/>
    <s v="Delta"/>
    <x v="4"/>
    <s v="Tijuca"/>
    <n v="185"/>
    <x v="5"/>
  </r>
  <r>
    <d v="2013-06-28T00:00:00"/>
    <n v="14648"/>
    <d v="2013-07-05T00:00:00"/>
    <s v="Delta"/>
    <x v="3"/>
    <s v="Copacabana"/>
    <n v="105"/>
    <x v="5"/>
  </r>
  <r>
    <d v="2013-06-28T00:00:00"/>
    <n v="14649"/>
    <d v="2013-07-05T00:00:00"/>
    <s v="Omega"/>
    <x v="5"/>
    <s v="Grajaú"/>
    <n v="145"/>
    <x v="5"/>
  </r>
  <r>
    <d v="2013-06-28T00:00:00"/>
    <n v="14650"/>
    <d v="2013-07-05T00:00:00"/>
    <s v="Delta"/>
    <x v="6"/>
    <s v="Tijuca"/>
    <n v="265"/>
    <x v="5"/>
  </r>
  <r>
    <d v="2013-06-28T00:00:00"/>
    <n v="14651"/>
    <d v="2013-07-05T00:00:00"/>
    <s v="Omega"/>
    <x v="4"/>
    <s v="Campo Grande"/>
    <n v="100"/>
    <x v="5"/>
  </r>
  <r>
    <d v="2013-06-28T00:00:00"/>
    <n v="14652"/>
    <d v="2013-07-05T00:00:00"/>
    <s v="Gama"/>
    <x v="3"/>
    <s v="Copacabana"/>
    <n v="200"/>
    <x v="5"/>
  </r>
  <r>
    <d v="2013-06-28T00:00:00"/>
    <n v="14653"/>
    <d v="2013-07-05T00:00:00"/>
    <s v="Omega"/>
    <x v="6"/>
    <s v="Grajaú"/>
    <n v="145"/>
    <x v="5"/>
  </r>
  <r>
    <d v="2013-06-28T00:00:00"/>
    <n v="14654"/>
    <d v="2013-07-05T00:00:00"/>
    <s v="Omega"/>
    <x v="4"/>
    <s v="Campo Grande"/>
    <n v="160"/>
    <x v="5"/>
  </r>
  <r>
    <d v="2013-06-28T00:00:00"/>
    <n v="14655"/>
    <d v="2013-07-05T00:00:00"/>
    <s v="Delta"/>
    <x v="6"/>
    <s v="Centro"/>
    <n v="270"/>
    <x v="5"/>
  </r>
  <r>
    <d v="2013-06-28T00:00:00"/>
    <n v="14656"/>
    <d v="2013-07-05T00:00:00"/>
    <s v="Alfa"/>
    <x v="3"/>
    <s v="Centro"/>
    <n v="480"/>
    <x v="5"/>
  </r>
  <r>
    <d v="2013-06-28T00:00:00"/>
    <n v="14657"/>
    <d v="2013-07-05T00:00:00"/>
    <s v="Omega"/>
    <x v="5"/>
    <s v="Vila Isabel"/>
    <n v="145"/>
    <x v="5"/>
  </r>
  <r>
    <d v="2013-06-28T00:00:00"/>
    <n v="14658"/>
    <d v="2013-07-05T00:00:00"/>
    <s v="Omega"/>
    <x v="1"/>
    <s v="Madureira"/>
    <n v="150"/>
    <x v="5"/>
  </r>
  <r>
    <d v="2013-06-28T00:00:00"/>
    <n v="14659"/>
    <d v="2013-07-05T00:00:00"/>
    <s v="Beta"/>
    <x v="5"/>
    <s v="Vila Isabel"/>
    <n v="400"/>
    <x v="5"/>
  </r>
  <r>
    <d v="2013-06-28T00:00:00"/>
    <n v="14660"/>
    <d v="2013-07-05T00:00:00"/>
    <s v="Omega"/>
    <x v="0"/>
    <s v="Madureira"/>
    <n v="150"/>
    <x v="5"/>
  </r>
  <r>
    <d v="2013-06-28T00:00:00"/>
    <n v="14661"/>
    <d v="2013-07-05T00:00:00"/>
    <s v="Omega"/>
    <x v="1"/>
    <s v="Campo Grande"/>
    <n v="100"/>
    <x v="5"/>
  </r>
  <r>
    <d v="2013-06-28T00:00:00"/>
    <n v="14662"/>
    <d v="2013-07-05T00:00:00"/>
    <s v="Beta"/>
    <x v="0"/>
    <s v="Grajaú"/>
    <n v="400"/>
    <x v="5"/>
  </r>
  <r>
    <d v="2013-06-28T00:00:00"/>
    <n v="14663"/>
    <d v="2013-07-05T00:00:00"/>
    <s v="Beta"/>
    <x v="1"/>
    <s v="Copacabana"/>
    <n v="150"/>
    <x v="5"/>
  </r>
  <r>
    <d v="2013-06-28T00:00:00"/>
    <n v="14664"/>
    <d v="2013-07-05T00:00:00"/>
    <s v="Omega"/>
    <x v="1"/>
    <s v="Vila Isabel"/>
    <n v="205"/>
    <x v="5"/>
  </r>
  <r>
    <d v="2013-06-28T00:00:00"/>
    <n v="14665"/>
    <d v="2013-07-05T00:00:00"/>
    <s v="Delta"/>
    <x v="4"/>
    <s v="Copacabana"/>
    <n v="265"/>
    <x v="5"/>
  </r>
  <r>
    <d v="2013-06-28T00:00:00"/>
    <n v="14666"/>
    <d v="2013-07-05T00:00:00"/>
    <s v="Alfa"/>
    <x v="3"/>
    <s v="Meier"/>
    <n v="325"/>
    <x v="5"/>
  </r>
  <r>
    <d v="2013-06-28T00:00:00"/>
    <n v="14667"/>
    <d v="2013-07-05T00:00:00"/>
    <s v="Delta"/>
    <x v="0"/>
    <s v="Copacabana"/>
    <n v="105"/>
    <x v="5"/>
  </r>
  <r>
    <d v="2013-06-29T00:00:00"/>
    <n v="14668"/>
    <d v="2013-06-30T00:00:00"/>
    <s v="Alfa"/>
    <x v="3"/>
    <s v="Tijuca"/>
    <n v="325"/>
    <x v="5"/>
  </r>
  <r>
    <d v="2013-06-29T00:00:00"/>
    <n v="14669"/>
    <d v="2013-06-30T00:00:00"/>
    <s v="Gama"/>
    <x v="3"/>
    <s v="Centro"/>
    <n v="380"/>
    <x v="5"/>
  </r>
  <r>
    <d v="2013-06-29T00:00:00"/>
    <n v="14670"/>
    <d v="2013-06-30T00:00:00"/>
    <s v="Gama"/>
    <x v="6"/>
    <s v="Madureira"/>
    <n v="205"/>
    <x v="5"/>
  </r>
  <r>
    <d v="2013-06-29T00:00:00"/>
    <n v="14671"/>
    <d v="2013-06-30T00:00:00"/>
    <s v="Omega"/>
    <x v="2"/>
    <s v="Centro"/>
    <n v="210"/>
    <x v="5"/>
  </r>
  <r>
    <d v="2013-06-29T00:00:00"/>
    <n v="14672"/>
    <d v="2013-06-30T00:00:00"/>
    <s v="Gama"/>
    <x v="6"/>
    <s v="Centro"/>
    <n v="205"/>
    <x v="5"/>
  </r>
  <r>
    <d v="2013-06-29T00:00:00"/>
    <n v="14673"/>
    <d v="2013-06-30T00:00:00"/>
    <s v="Beta"/>
    <x v="5"/>
    <s v="Centro"/>
    <n v="155"/>
    <x v="5"/>
  </r>
  <r>
    <d v="2013-06-29T00:00:00"/>
    <n v="14674"/>
    <d v="2013-06-30T00:00:00"/>
    <s v="Alfa"/>
    <x v="0"/>
    <s v="Tijuca"/>
    <n v="325"/>
    <x v="5"/>
  </r>
  <r>
    <d v="2013-06-29T00:00:00"/>
    <n v="14675"/>
    <d v="2013-06-30T00:00:00"/>
    <s v="Omega"/>
    <x v="0"/>
    <s v="Vila Isabel"/>
    <n v="85"/>
    <x v="5"/>
  </r>
  <r>
    <d v="2013-06-29T00:00:00"/>
    <n v="14676"/>
    <d v="2013-06-30T00:00:00"/>
    <s v="Omega"/>
    <x v="6"/>
    <s v="Copacabana"/>
    <n v="205"/>
    <x v="5"/>
  </r>
  <r>
    <d v="2013-06-29T00:00:00"/>
    <n v="14677"/>
    <d v="2013-06-30T00:00:00"/>
    <s v="Gama"/>
    <x v="4"/>
    <s v="Meier"/>
    <n v="550"/>
    <x v="5"/>
  </r>
  <r>
    <d v="2013-06-29T00:00:00"/>
    <n v="14678"/>
    <d v="2013-06-30T00:00:00"/>
    <s v="Omega"/>
    <x v="2"/>
    <s v="Leblon"/>
    <n v="85"/>
    <x v="5"/>
  </r>
  <r>
    <d v="2013-06-29T00:00:00"/>
    <n v="14679"/>
    <d v="2013-06-30T00:00:00"/>
    <s v="Delta"/>
    <x v="5"/>
    <s v="Centro"/>
    <n v="270"/>
    <x v="5"/>
  </r>
  <r>
    <d v="2013-06-29T00:00:00"/>
    <n v="14680"/>
    <d v="2013-06-30T00:00:00"/>
    <s v="Beta"/>
    <x v="4"/>
    <s v="Vila Isabel"/>
    <n v="275"/>
    <x v="5"/>
  </r>
  <r>
    <d v="2013-06-29T00:00:00"/>
    <n v="14681"/>
    <d v="2013-06-30T00:00:00"/>
    <s v="Delta"/>
    <x v="5"/>
    <s v="Copacabana"/>
    <n v="105"/>
    <x v="5"/>
  </r>
  <r>
    <d v="2013-06-29T00:00:00"/>
    <n v="14682"/>
    <d v="2013-06-30T00:00:00"/>
    <s v="Beta"/>
    <x v="3"/>
    <s v="Grajaú"/>
    <n v="275"/>
    <x v="5"/>
  </r>
  <r>
    <d v="2013-06-29T00:00:00"/>
    <n v="14683"/>
    <d v="2013-06-30T00:00:00"/>
    <s v="Gama"/>
    <x v="6"/>
    <s v="Meier"/>
    <n v="550"/>
    <x v="5"/>
  </r>
  <r>
    <d v="2013-06-29T00:00:00"/>
    <n v="14684"/>
    <d v="2013-06-30T00:00:00"/>
    <s v="Beta"/>
    <x v="2"/>
    <s v="Meier"/>
    <n v="400"/>
    <x v="5"/>
  </r>
  <r>
    <d v="2013-06-29T00:00:00"/>
    <n v="14685"/>
    <d v="2013-06-30T00:00:00"/>
    <s v="Gama"/>
    <x v="6"/>
    <s v="Meier"/>
    <n v="550"/>
    <x v="5"/>
  </r>
  <r>
    <d v="2013-06-29T00:00:00"/>
    <n v="14686"/>
    <d v="2013-06-30T00:00:00"/>
    <s v="Delta"/>
    <x v="1"/>
    <s v="Campo Grande"/>
    <n v="200"/>
    <x v="5"/>
  </r>
  <r>
    <d v="2013-06-29T00:00:00"/>
    <n v="14687"/>
    <d v="2013-06-30T00:00:00"/>
    <s v="Gama"/>
    <x v="1"/>
    <s v="Centro"/>
    <n v="555"/>
    <x v="5"/>
  </r>
  <r>
    <d v="2013-06-29T00:00:00"/>
    <n v="14688"/>
    <d v="2013-06-30T00:00:00"/>
    <s v="Delta"/>
    <x v="1"/>
    <s v="Copacabana"/>
    <n v="265"/>
    <x v="5"/>
  </r>
  <r>
    <d v="2013-06-29T00:00:00"/>
    <n v="14689"/>
    <d v="2013-06-30T00:00:00"/>
    <s v="Beta"/>
    <x v="1"/>
    <s v="Centro"/>
    <n v="280"/>
    <x v="5"/>
  </r>
  <r>
    <d v="2013-06-29T00:00:00"/>
    <n v="14690"/>
    <d v="2013-06-30T00:00:00"/>
    <s v="Omega"/>
    <x v="5"/>
    <s v="Copacabana"/>
    <n v="85"/>
    <x v="5"/>
  </r>
  <r>
    <d v="2013-06-29T00:00:00"/>
    <n v="14691"/>
    <d v="2013-06-30T00:00:00"/>
    <s v="Omega"/>
    <x v="2"/>
    <s v="Ipanema"/>
    <n v="85"/>
    <x v="5"/>
  </r>
  <r>
    <d v="2013-06-30T00:00:00"/>
    <n v="14692"/>
    <d v="2013-06-30T00:00:00"/>
    <s v="Gama"/>
    <x v="1"/>
    <s v="Campo Grande"/>
    <n v="565"/>
    <x v="5"/>
  </r>
  <r>
    <d v="2013-06-30T00:00:00"/>
    <n v="14693"/>
    <d v="2013-06-30T00:00:00"/>
    <s v="Alfa"/>
    <x v="0"/>
    <s v="Ipanema"/>
    <n v="475"/>
    <x v="5"/>
  </r>
  <r>
    <d v="2013-06-30T00:00:00"/>
    <n v="14694"/>
    <d v="2013-06-30T00:00:00"/>
    <s v="Gama"/>
    <x v="2"/>
    <s v="Grajaú"/>
    <n v="200"/>
    <x v="5"/>
  </r>
  <r>
    <d v="2013-06-30T00:00:00"/>
    <n v="14695"/>
    <d v="2013-06-30T00:00:00"/>
    <s v="Alfa"/>
    <x v="3"/>
    <s v="Grajaú"/>
    <n v="475"/>
    <x v="5"/>
  </r>
  <r>
    <d v="2013-06-30T00:00:00"/>
    <n v="14696"/>
    <d v="2013-06-30T00:00:00"/>
    <s v="Delta"/>
    <x v="0"/>
    <s v="Tijuca"/>
    <n v="265"/>
    <x v="5"/>
  </r>
  <r>
    <d v="2013-06-30T00:00:00"/>
    <n v="14697"/>
    <d v="2013-06-30T00:00:00"/>
    <s v="Delta"/>
    <x v="6"/>
    <s v="Campo Grande"/>
    <n v="200"/>
    <x v="5"/>
  </r>
  <r>
    <d v="2013-06-30T00:00:00"/>
    <n v="14698"/>
    <d v="2013-06-30T00:00:00"/>
    <s v="Delta"/>
    <x v="6"/>
    <s v="Centro"/>
    <n v="190"/>
    <x v="5"/>
  </r>
  <r>
    <d v="2013-06-30T00:00:00"/>
    <n v="14699"/>
    <d v="2013-06-30T00:00:00"/>
    <s v="Beta"/>
    <x v="5"/>
    <s v="Leblon"/>
    <n v="275"/>
    <x v="5"/>
  </r>
  <r>
    <d v="2013-06-30T00:00:00"/>
    <n v="14700"/>
    <d v="2013-06-30T00:00:00"/>
    <s v="Beta"/>
    <x v="0"/>
    <s v="Grajaú"/>
    <n v="400"/>
    <x v="5"/>
  </r>
  <r>
    <d v="2013-06-30T00:00:00"/>
    <n v="14701"/>
    <d v="2013-06-30T00:00:00"/>
    <s v="Delta"/>
    <x v="4"/>
    <s v="Leblon"/>
    <n v="265"/>
    <x v="5"/>
  </r>
  <r>
    <d v="2013-06-30T00:00:00"/>
    <n v="14702"/>
    <d v="2013-06-30T00:00:00"/>
    <s v="Alfa"/>
    <x v="0"/>
    <s v="Ipanema"/>
    <n v="475"/>
    <x v="5"/>
  </r>
  <r>
    <d v="2013-06-30T00:00:00"/>
    <n v="14703"/>
    <d v="2013-06-30T00:00:00"/>
    <s v="Delta"/>
    <x v="0"/>
    <s v="Campo Grande"/>
    <n v="200"/>
    <x v="5"/>
  </r>
  <r>
    <d v="2013-06-30T00:00:00"/>
    <n v="14704"/>
    <d v="2013-06-30T00:00:00"/>
    <s v="Beta"/>
    <x v="2"/>
    <s v="Centro"/>
    <n v="280"/>
    <x v="5"/>
  </r>
  <r>
    <d v="2013-06-30T00:00:00"/>
    <n v="14705"/>
    <d v="2013-06-30T00:00:00"/>
    <s v="Gama"/>
    <x v="4"/>
    <s v="Centro"/>
    <n v="380"/>
    <x v="5"/>
  </r>
  <r>
    <d v="2013-06-30T00:00:00"/>
    <n v="14706"/>
    <d v="2013-06-30T00:00:00"/>
    <s v="Beta"/>
    <x v="6"/>
    <s v="Leblon"/>
    <n v="400"/>
    <x v="5"/>
  </r>
  <r>
    <d v="2013-06-30T00:00:00"/>
    <n v="14707"/>
    <d v="2013-06-30T00:00:00"/>
    <s v="Delta"/>
    <x v="6"/>
    <s v="Campo Grande"/>
    <n v="120"/>
    <x v="5"/>
  </r>
  <r>
    <d v="2013-06-30T00:00:00"/>
    <n v="14708"/>
    <d v="2013-06-30T00:00:00"/>
    <s v="Gama"/>
    <x v="6"/>
    <s v="Madureira"/>
    <n v="380"/>
    <x v="5"/>
  </r>
  <r>
    <d v="2013-06-30T00:00:00"/>
    <n v="14709"/>
    <d v="2013-06-30T00:00:00"/>
    <s v="Delta"/>
    <x v="3"/>
    <s v="Campo Grande"/>
    <n v="280"/>
    <x v="5"/>
  </r>
  <r>
    <d v="2013-06-30T00:00:00"/>
    <n v="14710"/>
    <d v="2013-06-30T00:00:00"/>
    <s v="Delta"/>
    <x v="5"/>
    <s v="Meier"/>
    <n v="105"/>
    <x v="5"/>
  </r>
  <r>
    <d v="2013-06-30T00:00:00"/>
    <n v="14711"/>
    <d v="2013-06-30T00:00:00"/>
    <s v="Gama"/>
    <x v="3"/>
    <s v="Campo Grande"/>
    <n v="565"/>
    <x v="5"/>
  </r>
  <r>
    <d v="2013-06-30T00:00:00"/>
    <n v="14712"/>
    <d v="2013-06-30T00:00:00"/>
    <s v="Delta"/>
    <x v="4"/>
    <s v="Copacabana"/>
    <n v="105"/>
    <x v="5"/>
  </r>
  <r>
    <d v="2013-06-30T00:00:00"/>
    <n v="14713"/>
    <d v="2013-06-30T00:00:00"/>
    <s v="Delta"/>
    <x v="1"/>
    <s v="Tijuca"/>
    <n v="185"/>
    <x v="5"/>
  </r>
  <r>
    <d v="2013-06-30T00:00:00"/>
    <n v="14714"/>
    <d v="2013-06-30T00:00:00"/>
    <s v="Alfa"/>
    <x v="3"/>
    <s v="Madureira"/>
    <n v="180"/>
    <x v="5"/>
  </r>
  <r>
    <d v="2013-06-30T00:00:00"/>
    <n v="14715"/>
    <d v="2013-06-30T00:00:00"/>
    <s v="Delta"/>
    <x v="2"/>
    <s v="Centro"/>
    <n v="190"/>
    <x v="5"/>
  </r>
  <r>
    <d v="2013-06-30T00:00:00"/>
    <n v="14716"/>
    <d v="2013-06-30T00:00:00"/>
    <s v="Beta"/>
    <x v="4"/>
    <s v="Centro"/>
    <n v="155"/>
    <x v="5"/>
  </r>
  <r>
    <d v="2013-06-30T00:00:00"/>
    <n v="14717"/>
    <d v="2013-06-30T00:00:00"/>
    <s v="Beta"/>
    <x v="2"/>
    <s v="Madureira"/>
    <n v="405"/>
    <x v="5"/>
  </r>
  <r>
    <d v="2013-06-30T00:00:00"/>
    <n v="14718"/>
    <d v="2013-06-30T00:00:00"/>
    <s v="Beta"/>
    <x v="6"/>
    <s v="Grajaú"/>
    <n v="27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1:G19" firstHeaderRow="0" firstDataRow="1" firstDataCol="1"/>
  <pivotFields count="8">
    <pivotField numFmtId="14" showAll="0"/>
    <pivotField numFmtId="3" showAll="0"/>
    <pivotField numFmtId="14" showAll="0"/>
    <pivotField showAll="0"/>
    <pivotField axis="axisRow" showAll="0">
      <items count="8">
        <item x="0"/>
        <item x="1"/>
        <item x="3"/>
        <item x="4"/>
        <item x="2"/>
        <item x="5"/>
        <item x="6"/>
        <item t="default"/>
      </items>
    </pivotField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TÓRIO" fld="6" baseField="4" baseItem="0"/>
    <dataField name="QUANTIDADE" fld="6" subtotal="count" baseField="4" baseItem="0"/>
    <dataField name="MÉDIA" fld="6" subtotal="average" baseField="4" baseItem="0"/>
    <dataField name="MAIOR" fld="6" subtotal="max" baseField="4" baseItem="0"/>
    <dataField name="MENOR" fld="6" subtotal="min" baseField="4" baseItem="0"/>
    <dataField name="PARTICIPAÇÃO" fld="6" showDataAs="percentOfTotal" baseField="4" baseItem="0" numFmtId="10"/>
  </dataFields>
  <formats count="8">
    <format dxfId="12">
      <pivotArea outline="0" collapsedLevelsAreSubtotals="1" fieldPosition="0"/>
    </format>
    <format dxfId="13">
      <pivotArea outline="0" fieldPosition="0">
        <references count="1">
          <reference field="4294967294" count="1">
            <x v="5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field="4" type="button" dataOnly="0" labelOnly="1" outline="0" axis="axisRow" fieldPosition="0"/>
    </format>
    <format dxfId="6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ela2" displayName="Tabela2" ref="A9:K22" totalsRowCount="1" headerRowDxfId="36" dataDxfId="35" totalsRowDxfId="33" tableBorderDxfId="34">
  <autoFilter ref="A9:K21"/>
  <tableColumns count="11">
    <tableColumn id="1" name="Mês" totalsRowLabel="Total" dataDxfId="32" totalsRowDxfId="31"/>
    <tableColumn id="2" name="Matriz" totalsRowFunction="sum" dataDxfId="30" totalsRowDxfId="29"/>
    <tableColumn id="3" name="Filial Ipanema" totalsRowFunction="sum" dataDxfId="28" totalsRowDxfId="27"/>
    <tableColumn id="4" name="Filial Tijuca" totalsRowFunction="sum" dataDxfId="26" totalsRowDxfId="25"/>
    <tableColumn id="5" name="Filial Barra" totalsRowFunction="sum" dataDxfId="24" totalsRowDxfId="23"/>
    <tableColumn id="6" name="Filial Copacabana" totalsRowFunction="sum" dataDxfId="22" totalsRowDxfId="21"/>
    <tableColumn id="7" name="Filial Niterói" totalsRowFunction="sum" dataDxfId="20" totalsRowDxfId="19"/>
    <tableColumn id="8" name="Total" totalsRowFunction="sum" dataDxfId="18" totalsRowDxfId="17">
      <calculatedColumnFormula>SUM(Tabela2[[#This Row],[Matriz]:[Filial Niterói]])</calculatedColumnFormula>
    </tableColumn>
    <tableColumn id="9" name="Máximo" totalsRowDxfId="16">
      <calculatedColumnFormula>LARGE(Tabela2[[#This Row],[Matriz]:[Filial Niterói]],1)</calculatedColumnFormula>
    </tableColumn>
    <tableColumn id="10" name="Mínimo" totalsRowDxfId="15">
      <calculatedColumnFormula>SMALL(Tabela2[[#This Row],[Matriz]:[Filial Niterói]],1)</calculatedColumnFormula>
    </tableColumn>
    <tableColumn id="11" name="Média" totalsRowDxfId="14">
      <calculatedColumnFormula>AVERAGE(Tabela2[[#This Row],[Matriz]:[Filial Niterói]])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8.emf"/><Relationship Id="rId2" Type="http://schemas.openxmlformats.org/officeDocument/2006/relationships/drawing" Target="../drawings/drawing2.xml"/><Relationship Id="rId1" Type="http://schemas.openxmlformats.org/officeDocument/2006/relationships/hyperlink" Target="http://www.dominandooexcel.com.br/" TargetMode="External"/><Relationship Id="rId6" Type="http://schemas.openxmlformats.org/officeDocument/2006/relationships/oleObject" Target="../embeddings/oleObject2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9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minandooexcel.com.br/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ominandooexcel.com.b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dominandooexcel.com.b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dominandooexcel.com.b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dominandooexcel.com.br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dominandooexcel.com.br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dominandooexcel.com.br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dominandooexcel.com.br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dominandooexcel.com.br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://www.dominandooexcel.com.br/" TargetMode="Externa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dominandooexce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29" sqref="M29"/>
    </sheetView>
  </sheetViews>
  <sheetFormatPr defaultRowHeight="15" x14ac:dyDescent="0.25"/>
  <cols>
    <col min="1" max="16384" width="9.140625" style="14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66"/>
  <sheetViews>
    <sheetView showGridLines="0" workbookViewId="0">
      <selection activeCell="B8" sqref="B8"/>
    </sheetView>
  </sheetViews>
  <sheetFormatPr defaultColWidth="15.5703125" defaultRowHeight="15" x14ac:dyDescent="0.25"/>
  <cols>
    <col min="1" max="10" width="12.7109375" style="1" customWidth="1"/>
    <col min="11" max="16384" width="15.5703125" style="1"/>
  </cols>
  <sheetData>
    <row r="2" spans="1:4" x14ac:dyDescent="0.25">
      <c r="C2" s="52" t="s">
        <v>53</v>
      </c>
    </row>
    <row r="5" spans="1:4" x14ac:dyDescent="0.25">
      <c r="A5" s="24" t="s">
        <v>4</v>
      </c>
    </row>
    <row r="6" spans="1:4" ht="15.75" thickBot="1" x14ac:dyDescent="0.3"/>
    <row r="7" spans="1:4" ht="15.75" thickTop="1" x14ac:dyDescent="0.25">
      <c r="B7" s="18" t="s">
        <v>0</v>
      </c>
    </row>
    <row r="8" spans="1:4" ht="15.75" thickBot="1" x14ac:dyDescent="0.3">
      <c r="A8" s="1" t="s">
        <v>1</v>
      </c>
      <c r="B8" s="19"/>
    </row>
    <row r="9" spans="1:4" ht="15.75" thickTop="1" x14ac:dyDescent="0.25"/>
    <row r="11" spans="1:4" ht="15.75" thickBot="1" x14ac:dyDescent="0.3"/>
    <row r="12" spans="1:4" ht="15.75" thickTop="1" x14ac:dyDescent="0.25">
      <c r="A12" s="1" t="s">
        <v>2</v>
      </c>
      <c r="B12" s="20" t="s">
        <v>0</v>
      </c>
    </row>
    <row r="13" spans="1:4" ht="15.75" thickBot="1" x14ac:dyDescent="0.3">
      <c r="B13" s="19"/>
    </row>
    <row r="14" spans="1:4" ht="15.75" thickTop="1" x14ac:dyDescent="0.25"/>
    <row r="15" spans="1:4" ht="15.75" thickBot="1" x14ac:dyDescent="0.3"/>
    <row r="16" spans="1:4" ht="15.75" thickTop="1" x14ac:dyDescent="0.25">
      <c r="A16" s="1" t="s">
        <v>14</v>
      </c>
      <c r="D16" s="18" t="s">
        <v>0</v>
      </c>
    </row>
    <row r="17" spans="1:4" ht="15.75" thickBot="1" x14ac:dyDescent="0.3">
      <c r="D17" s="19"/>
    </row>
    <row r="18" spans="1:4" ht="15.75" thickTop="1" x14ac:dyDescent="0.25"/>
    <row r="19" spans="1:4" ht="15.75" thickBot="1" x14ac:dyDescent="0.3"/>
    <row r="20" spans="1:4" ht="15.75" thickTop="1" x14ac:dyDescent="0.25">
      <c r="A20" s="1" t="s">
        <v>3</v>
      </c>
      <c r="C20" s="18" t="s">
        <v>0</v>
      </c>
    </row>
    <row r="21" spans="1:4" ht="15.75" thickBot="1" x14ac:dyDescent="0.3">
      <c r="C21" s="19"/>
    </row>
    <row r="22" spans="1:4" ht="15.75" thickTop="1" x14ac:dyDescent="0.25"/>
    <row r="26" spans="1:4" x14ac:dyDescent="0.25">
      <c r="A26" s="24" t="s">
        <v>881</v>
      </c>
    </row>
    <row r="28" spans="1:4" ht="15.75" thickBot="1" x14ac:dyDescent="0.3">
      <c r="A28" t="s">
        <v>13</v>
      </c>
      <c r="B28"/>
      <c r="C28"/>
      <c r="D28"/>
    </row>
    <row r="29" spans="1:4" ht="15.75" thickTop="1" x14ac:dyDescent="0.25">
      <c r="A29" s="6" t="s">
        <v>5</v>
      </c>
      <c r="B29" s="7" t="s">
        <v>11</v>
      </c>
      <c r="C29" s="7" t="s">
        <v>882</v>
      </c>
      <c r="D29" s="8" t="s">
        <v>12</v>
      </c>
    </row>
    <row r="30" spans="1:4" x14ac:dyDescent="0.25">
      <c r="A30" s="9" t="s">
        <v>6</v>
      </c>
      <c r="B30" s="10">
        <v>6239</v>
      </c>
      <c r="C30" s="21">
        <v>0.03</v>
      </c>
      <c r="D30" s="11"/>
    </row>
    <row r="31" spans="1:4" x14ac:dyDescent="0.25">
      <c r="A31" s="12" t="s">
        <v>7</v>
      </c>
      <c r="B31" s="13">
        <v>5501</v>
      </c>
      <c r="C31" s="22">
        <v>4.4999999999999998E-2</v>
      </c>
      <c r="D31" s="14"/>
    </row>
    <row r="32" spans="1:4" x14ac:dyDescent="0.25">
      <c r="A32" s="9" t="s">
        <v>8</v>
      </c>
      <c r="B32" s="10">
        <v>7503</v>
      </c>
      <c r="C32" s="21">
        <v>-1.4999999999999999E-2</v>
      </c>
      <c r="D32" s="11"/>
    </row>
    <row r="33" spans="1:6" x14ac:dyDescent="0.25">
      <c r="A33" s="12" t="s">
        <v>9</v>
      </c>
      <c r="B33" s="13">
        <v>7015</v>
      </c>
      <c r="C33" s="22">
        <v>3.5999999999999997E-2</v>
      </c>
      <c r="D33" s="14"/>
    </row>
    <row r="34" spans="1:6" ht="15.75" thickBot="1" x14ac:dyDescent="0.3">
      <c r="A34" s="15" t="s">
        <v>10</v>
      </c>
      <c r="B34" s="16">
        <v>7201</v>
      </c>
      <c r="C34" s="23">
        <v>4.1000000000000002E-2</v>
      </c>
      <c r="D34" s="17"/>
    </row>
    <row r="35" spans="1:6" ht="15.75" thickTop="1" x14ac:dyDescent="0.25"/>
    <row r="37" spans="1:6" x14ac:dyDescent="0.25">
      <c r="A37" s="24" t="s">
        <v>883</v>
      </c>
    </row>
    <row r="38" spans="1:6" ht="15.75" thickBot="1" x14ac:dyDescent="0.3"/>
    <row r="39" spans="1:6" ht="16.5" thickTop="1" thickBot="1" x14ac:dyDescent="0.3">
      <c r="A39" s="31" t="s">
        <v>42</v>
      </c>
      <c r="B39" s="32">
        <v>9.8500000000000004E-2</v>
      </c>
    </row>
    <row r="40" spans="1:6" customFormat="1" ht="30.75" thickTop="1" x14ac:dyDescent="0.25">
      <c r="A40" s="25" t="s">
        <v>15</v>
      </c>
      <c r="B40" s="7" t="s">
        <v>16</v>
      </c>
      <c r="C40" s="7"/>
      <c r="D40" s="7" t="s">
        <v>17</v>
      </c>
      <c r="E40" s="7" t="s">
        <v>18</v>
      </c>
      <c r="F40" s="28" t="s">
        <v>19</v>
      </c>
    </row>
    <row r="41" spans="1:6" customFormat="1" x14ac:dyDescent="0.25">
      <c r="A41" s="9" t="s">
        <v>20</v>
      </c>
      <c r="B41" s="10" t="s">
        <v>21</v>
      </c>
      <c r="C41" s="2"/>
      <c r="D41" s="10">
        <v>7162</v>
      </c>
      <c r="E41" s="10"/>
      <c r="F41" s="11"/>
    </row>
    <row r="42" spans="1:6" customFormat="1" x14ac:dyDescent="0.25">
      <c r="A42" s="12" t="s">
        <v>22</v>
      </c>
      <c r="B42" s="13" t="s">
        <v>23</v>
      </c>
      <c r="C42" s="1"/>
      <c r="D42" s="13">
        <v>5189</v>
      </c>
      <c r="E42" s="13"/>
      <c r="F42" s="14"/>
    </row>
    <row r="43" spans="1:6" customFormat="1" x14ac:dyDescent="0.25">
      <c r="A43" s="9" t="s">
        <v>24</v>
      </c>
      <c r="B43" s="10" t="s">
        <v>25</v>
      </c>
      <c r="C43" s="2"/>
      <c r="D43" s="10">
        <v>6243</v>
      </c>
      <c r="E43" s="10"/>
      <c r="F43" s="11"/>
    </row>
    <row r="44" spans="1:6" customFormat="1" x14ac:dyDescent="0.25">
      <c r="A44" s="12" t="s">
        <v>26</v>
      </c>
      <c r="B44" s="13" t="s">
        <v>27</v>
      </c>
      <c r="C44" s="1"/>
      <c r="D44" s="13">
        <v>11941</v>
      </c>
      <c r="E44" s="13"/>
      <c r="F44" s="14"/>
    </row>
    <row r="45" spans="1:6" customFormat="1" x14ac:dyDescent="0.25">
      <c r="A45" s="9" t="s">
        <v>28</v>
      </c>
      <c r="B45" s="10" t="s">
        <v>29</v>
      </c>
      <c r="C45" s="2"/>
      <c r="D45" s="10">
        <v>12252</v>
      </c>
      <c r="E45" s="10"/>
      <c r="F45" s="11"/>
    </row>
    <row r="46" spans="1:6" customFormat="1" x14ac:dyDescent="0.25">
      <c r="A46" s="12" t="s">
        <v>30</v>
      </c>
      <c r="B46" s="27" t="s">
        <v>31</v>
      </c>
      <c r="C46" s="1"/>
      <c r="D46" s="13">
        <v>9360</v>
      </c>
      <c r="E46" s="13"/>
      <c r="F46" s="14"/>
    </row>
    <row r="47" spans="1:6" customFormat="1" x14ac:dyDescent="0.25">
      <c r="A47" s="9" t="s">
        <v>32</v>
      </c>
      <c r="B47" s="26" t="s">
        <v>33</v>
      </c>
      <c r="C47" s="2"/>
      <c r="D47" s="10">
        <v>9928</v>
      </c>
      <c r="E47" s="10"/>
      <c r="F47" s="11"/>
    </row>
    <row r="48" spans="1:6" customFormat="1" x14ac:dyDescent="0.25">
      <c r="A48" s="12" t="s">
        <v>34</v>
      </c>
      <c r="B48" s="27" t="s">
        <v>35</v>
      </c>
      <c r="C48" s="1"/>
      <c r="D48" s="13">
        <v>13064</v>
      </c>
      <c r="E48" s="13"/>
      <c r="F48" s="14"/>
    </row>
    <row r="49" spans="1:8" customFormat="1" x14ac:dyDescent="0.25">
      <c r="A49" s="9" t="s">
        <v>36</v>
      </c>
      <c r="B49" s="26" t="s">
        <v>37</v>
      </c>
      <c r="C49" s="2"/>
      <c r="D49" s="10">
        <v>13169</v>
      </c>
      <c r="E49" s="10"/>
      <c r="F49" s="11"/>
    </row>
    <row r="50" spans="1:8" customFormat="1" x14ac:dyDescent="0.25">
      <c r="A50" s="12" t="s">
        <v>38</v>
      </c>
      <c r="B50" s="27" t="s">
        <v>39</v>
      </c>
      <c r="C50" s="1"/>
      <c r="D50" s="13">
        <v>10846</v>
      </c>
      <c r="E50" s="13"/>
      <c r="F50" s="14"/>
    </row>
    <row r="51" spans="1:8" customFormat="1" ht="15.75" thickBot="1" x14ac:dyDescent="0.3">
      <c r="A51" s="15" t="s">
        <v>40</v>
      </c>
      <c r="B51" s="29" t="s">
        <v>41</v>
      </c>
      <c r="C51" s="30"/>
      <c r="D51" s="16">
        <v>11010</v>
      </c>
      <c r="E51" s="16"/>
      <c r="F51" s="17"/>
    </row>
    <row r="52" spans="1:8" ht="15.75" thickTop="1" x14ac:dyDescent="0.25"/>
    <row r="54" spans="1:8" x14ac:dyDescent="0.25">
      <c r="A54" s="24" t="s">
        <v>52</v>
      </c>
    </row>
    <row r="55" spans="1:8" ht="15.75" thickBot="1" x14ac:dyDescent="0.3">
      <c r="A55" s="33" t="s">
        <v>43</v>
      </c>
    </row>
    <row r="56" spans="1:8" ht="15.75" thickTop="1" x14ac:dyDescent="0.25">
      <c r="A56" s="34" t="s">
        <v>44</v>
      </c>
      <c r="B56" s="35" t="s">
        <v>45</v>
      </c>
      <c r="C56" s="35" t="s">
        <v>46</v>
      </c>
      <c r="D56" s="35" t="s">
        <v>47</v>
      </c>
      <c r="E56" s="36" t="s">
        <v>48</v>
      </c>
      <c r="H56"/>
    </row>
    <row r="57" spans="1:8" ht="15.75" thickBot="1" x14ac:dyDescent="0.3">
      <c r="A57" s="37">
        <v>4.8000000000000001E-2</v>
      </c>
      <c r="B57" s="38">
        <v>2.8799999999999999E-2</v>
      </c>
      <c r="C57" s="38">
        <v>6.4999999999999997E-3</v>
      </c>
      <c r="D57" s="38">
        <v>0.03</v>
      </c>
      <c r="E57" s="39">
        <v>0.05</v>
      </c>
      <c r="H57"/>
    </row>
    <row r="58" spans="1:8" ht="16.5" thickTop="1" thickBot="1" x14ac:dyDescent="0.3">
      <c r="A58"/>
      <c r="B58"/>
      <c r="C58"/>
      <c r="D58"/>
      <c r="E58"/>
      <c r="H58"/>
    </row>
    <row r="59" spans="1:8" ht="15.75" thickTop="1" x14ac:dyDescent="0.25">
      <c r="A59" s="40" t="s">
        <v>49</v>
      </c>
      <c r="B59" s="41" t="s">
        <v>50</v>
      </c>
      <c r="C59" s="41" t="s">
        <v>44</v>
      </c>
      <c r="D59" s="41" t="s">
        <v>45</v>
      </c>
      <c r="E59" s="41" t="s">
        <v>46</v>
      </c>
      <c r="F59" s="41" t="s">
        <v>47</v>
      </c>
      <c r="G59" s="41" t="s">
        <v>48</v>
      </c>
      <c r="H59" s="42" t="s">
        <v>51</v>
      </c>
    </row>
    <row r="60" spans="1:8" x14ac:dyDescent="0.25">
      <c r="A60" s="49">
        <v>1256</v>
      </c>
      <c r="B60" s="43">
        <v>7252</v>
      </c>
      <c r="C60" s="43"/>
      <c r="D60" s="43"/>
      <c r="E60" s="43"/>
      <c r="F60" s="43"/>
      <c r="G60" s="43"/>
      <c r="H60" s="44"/>
    </row>
    <row r="61" spans="1:8" x14ac:dyDescent="0.25">
      <c r="A61" s="50">
        <v>1257</v>
      </c>
      <c r="B61" s="45">
        <v>3843</v>
      </c>
      <c r="C61" s="45"/>
      <c r="D61" s="45"/>
      <c r="E61" s="45"/>
      <c r="F61" s="45"/>
      <c r="G61" s="45"/>
      <c r="H61" s="46"/>
    </row>
    <row r="62" spans="1:8" x14ac:dyDescent="0.25">
      <c r="A62" s="49">
        <v>1258</v>
      </c>
      <c r="B62" s="43">
        <v>3196</v>
      </c>
      <c r="C62" s="43"/>
      <c r="D62" s="43"/>
      <c r="E62" s="43"/>
      <c r="F62" s="43"/>
      <c r="G62" s="43"/>
      <c r="H62" s="44"/>
    </row>
    <row r="63" spans="1:8" x14ac:dyDescent="0.25">
      <c r="A63" s="50">
        <v>1259</v>
      </c>
      <c r="B63" s="45">
        <v>3232</v>
      </c>
      <c r="C63" s="45"/>
      <c r="D63" s="45"/>
      <c r="E63" s="45"/>
      <c r="F63" s="45"/>
      <c r="G63" s="45"/>
      <c r="H63" s="46"/>
    </row>
    <row r="64" spans="1:8" x14ac:dyDescent="0.25">
      <c r="A64" s="49">
        <v>1260</v>
      </c>
      <c r="B64" s="43">
        <v>3339</v>
      </c>
      <c r="C64" s="43"/>
      <c r="D64" s="43"/>
      <c r="E64" s="43"/>
      <c r="F64" s="43"/>
      <c r="G64" s="43"/>
      <c r="H64" s="44"/>
    </row>
    <row r="65" spans="1:8" ht="15.75" thickBot="1" x14ac:dyDescent="0.3">
      <c r="A65" s="51">
        <v>1261</v>
      </c>
      <c r="B65" s="47">
        <v>6564</v>
      </c>
      <c r="C65" s="47"/>
      <c r="D65" s="47"/>
      <c r="E65" s="47"/>
      <c r="F65" s="47"/>
      <c r="G65" s="47"/>
      <c r="H65" s="48"/>
    </row>
    <row r="66" spans="1:8" ht="15.75" thickTop="1" x14ac:dyDescent="0.25"/>
  </sheetData>
  <hyperlinks>
    <hyperlink ref="C2" r:id="rId1"/>
  </hyperlinks>
  <pageMargins left="0.511811024" right="0.511811024" top="0.78740157499999996" bottom="0.78740157499999996" header="0.31496062000000002" footer="0.31496062000000002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0</xdr:col>
                <xdr:colOff>123825</xdr:colOff>
                <xdr:row>6</xdr:row>
                <xdr:rowOff>28575</xdr:rowOff>
              </from>
              <to>
                <xdr:col>0</xdr:col>
                <xdr:colOff>809625</xdr:colOff>
                <xdr:row>9</xdr:row>
                <xdr:rowOff>76200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1" r:id="rId6">
          <objectPr defaultSize="0" autoPict="0" r:id="rId7">
            <anchor moveWithCells="1" sizeWithCells="1">
              <from>
                <xdr:col>0</xdr:col>
                <xdr:colOff>190500</xdr:colOff>
                <xdr:row>11</xdr:row>
                <xdr:rowOff>9525</xdr:rowOff>
              </from>
              <to>
                <xdr:col>1</xdr:col>
                <xdr:colOff>0</xdr:colOff>
                <xdr:row>13</xdr:row>
                <xdr:rowOff>161925</xdr:rowOff>
              </to>
            </anchor>
          </objectPr>
        </oleObject>
      </mc:Choice>
      <mc:Fallback>
        <oleObject progId="Equation.3" shapeId="2051" r:id="rId6"/>
      </mc:Fallback>
    </mc:AlternateContent>
    <mc:AlternateContent xmlns:mc="http://schemas.openxmlformats.org/markup-compatibility/2006">
      <mc:Choice Requires="x14">
        <oleObject progId="Equation.3" shapeId="2052" r:id="rId8">
          <objectPr defaultSize="0" autoPict="0" r:id="rId9">
            <anchor moveWithCells="1" sizeWithCells="1">
              <from>
                <xdr:col>0</xdr:col>
                <xdr:colOff>200025</xdr:colOff>
                <xdr:row>19</xdr:row>
                <xdr:rowOff>0</xdr:rowOff>
              </from>
              <to>
                <xdr:col>1</xdr:col>
                <xdr:colOff>600075</xdr:colOff>
                <xdr:row>23</xdr:row>
                <xdr:rowOff>0</xdr:rowOff>
              </to>
            </anchor>
          </objectPr>
        </oleObject>
      </mc:Choice>
      <mc:Fallback>
        <oleObject progId="Equation.3" shapeId="2052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>
      <selection activeCell="G1" sqref="G1"/>
    </sheetView>
  </sheetViews>
  <sheetFormatPr defaultRowHeight="15" x14ac:dyDescent="0.25"/>
  <cols>
    <col min="1" max="1" width="12" customWidth="1"/>
    <col min="2" max="2" width="14.7109375" customWidth="1"/>
    <col min="3" max="3" width="29.7109375" bestFit="1" customWidth="1"/>
    <col min="4" max="4" width="15.42578125" bestFit="1" customWidth="1"/>
    <col min="5" max="5" width="14.85546875" bestFit="1" customWidth="1"/>
    <col min="6" max="6" width="21" bestFit="1" customWidth="1"/>
    <col min="7" max="7" width="16.5703125" bestFit="1" customWidth="1"/>
    <col min="8" max="11" width="14.7109375" customWidth="1"/>
    <col min="12" max="23" width="12.7109375" customWidth="1"/>
  </cols>
  <sheetData>
    <row r="1" spans="1:11" x14ac:dyDescent="0.25">
      <c r="A1" s="1"/>
      <c r="B1" s="1"/>
      <c r="C1" s="1"/>
      <c r="D1" s="1"/>
      <c r="E1" s="1"/>
    </row>
    <row r="2" spans="1:11" x14ac:dyDescent="0.25">
      <c r="A2" s="1"/>
      <c r="B2" s="1"/>
      <c r="C2" s="52" t="s">
        <v>53</v>
      </c>
      <c r="D2" s="1"/>
      <c r="E2" s="1"/>
    </row>
    <row r="3" spans="1:11" x14ac:dyDescent="0.25">
      <c r="A3" s="1"/>
      <c r="B3" s="1"/>
      <c r="C3" s="1"/>
      <c r="D3" s="1"/>
      <c r="E3" s="1"/>
    </row>
    <row r="5" spans="1:11" x14ac:dyDescent="0.25">
      <c r="A5" s="54" t="s">
        <v>884</v>
      </c>
    </row>
    <row r="6" spans="1:11" ht="15.75" thickBot="1" x14ac:dyDescent="0.3">
      <c r="A6" s="54"/>
    </row>
    <row r="7" spans="1:11" ht="30" thickTop="1" thickBot="1" x14ac:dyDescent="0.5">
      <c r="A7" s="171" t="s">
        <v>54</v>
      </c>
      <c r="B7" s="172"/>
      <c r="C7" s="172"/>
      <c r="D7" s="172"/>
      <c r="E7" s="172"/>
      <c r="F7" s="172"/>
      <c r="G7" s="172"/>
      <c r="H7" s="172"/>
      <c r="I7" s="172"/>
      <c r="J7" s="172"/>
      <c r="K7" s="173"/>
    </row>
    <row r="8" spans="1:11" ht="15.75" thickTop="1" x14ac:dyDescent="0.25"/>
    <row r="9" spans="1:11" x14ac:dyDescent="0.25">
      <c r="A9" s="184" t="s">
        <v>55</v>
      </c>
      <c r="B9" s="184" t="s">
        <v>56</v>
      </c>
      <c r="C9" s="184" t="s">
        <v>57</v>
      </c>
      <c r="D9" s="184" t="s">
        <v>58</v>
      </c>
      <c r="E9" s="184" t="s">
        <v>59</v>
      </c>
      <c r="F9" s="184" t="s">
        <v>60</v>
      </c>
      <c r="G9" s="184" t="s">
        <v>61</v>
      </c>
      <c r="H9" s="184" t="s">
        <v>62</v>
      </c>
      <c r="I9" s="184" t="s">
        <v>63</v>
      </c>
      <c r="J9" s="184" t="s">
        <v>64</v>
      </c>
      <c r="K9" s="184" t="s">
        <v>65</v>
      </c>
    </row>
    <row r="10" spans="1:11" x14ac:dyDescent="0.25">
      <c r="A10" s="175" t="s">
        <v>66</v>
      </c>
      <c r="B10" s="176">
        <v>64443</v>
      </c>
      <c r="C10" s="176">
        <v>59658</v>
      </c>
      <c r="D10" s="176">
        <v>82130</v>
      </c>
      <c r="E10" s="176">
        <v>81242</v>
      </c>
      <c r="F10" s="176">
        <v>50275</v>
      </c>
      <c r="G10" s="176">
        <v>61934</v>
      </c>
      <c r="H10" s="176">
        <f>SUM(Tabela2[[#This Row],[Matriz]:[Filial Niterói]])</f>
        <v>399682</v>
      </c>
      <c r="I10" s="176">
        <f>LARGE(Tabela2[[#This Row],[Matriz]:[Filial Niterói]],1)</f>
        <v>82130</v>
      </c>
      <c r="J10" s="176">
        <f>SMALL(Tabela2[[#This Row],[Matriz]:[Filial Niterói]],1)</f>
        <v>50275</v>
      </c>
      <c r="K10" s="176">
        <f>AVERAGE(Tabela2[[#This Row],[Matriz]:[Filial Niterói]])</f>
        <v>66613.666666666672</v>
      </c>
    </row>
    <row r="11" spans="1:11" x14ac:dyDescent="0.25">
      <c r="A11" s="175" t="s">
        <v>67</v>
      </c>
      <c r="B11" s="176">
        <v>58080</v>
      </c>
      <c r="C11" s="176">
        <v>75609</v>
      </c>
      <c r="D11" s="176">
        <v>62852</v>
      </c>
      <c r="E11" s="176">
        <v>55486</v>
      </c>
      <c r="F11" s="176">
        <v>58475</v>
      </c>
      <c r="G11" s="176">
        <v>68506</v>
      </c>
      <c r="H11" s="176">
        <f>SUM(Tabela2[[#This Row],[Matriz]:[Filial Niterói]])</f>
        <v>379008</v>
      </c>
      <c r="I11" s="176">
        <f>LARGE(Tabela2[[#This Row],[Matriz]:[Filial Niterói]],1)</f>
        <v>75609</v>
      </c>
      <c r="J11" s="176">
        <f>SMALL(Tabela2[[#This Row],[Matriz]:[Filial Niterói]],1)</f>
        <v>55486</v>
      </c>
      <c r="K11" s="176">
        <f>AVERAGE(Tabela2[[#This Row],[Matriz]:[Filial Niterói]])</f>
        <v>63168</v>
      </c>
    </row>
    <row r="12" spans="1:11" x14ac:dyDescent="0.25">
      <c r="A12" s="175" t="s">
        <v>68</v>
      </c>
      <c r="B12" s="176">
        <v>94540</v>
      </c>
      <c r="C12" s="176">
        <v>70843</v>
      </c>
      <c r="D12" s="176">
        <v>97446</v>
      </c>
      <c r="E12" s="176">
        <v>65124</v>
      </c>
      <c r="F12" s="176">
        <v>96066</v>
      </c>
      <c r="G12" s="176">
        <v>58385</v>
      </c>
      <c r="H12" s="176">
        <f>SUM(Tabela2[[#This Row],[Matriz]:[Filial Niterói]])</f>
        <v>482404</v>
      </c>
      <c r="I12" s="176">
        <f>LARGE(Tabela2[[#This Row],[Matriz]:[Filial Niterói]],1)</f>
        <v>97446</v>
      </c>
      <c r="J12" s="176">
        <f>SMALL(Tabela2[[#This Row],[Matriz]:[Filial Niterói]],1)</f>
        <v>58385</v>
      </c>
      <c r="K12" s="176">
        <f>AVERAGE(Tabela2[[#This Row],[Matriz]:[Filial Niterói]])</f>
        <v>80400.666666666672</v>
      </c>
    </row>
    <row r="13" spans="1:11" x14ac:dyDescent="0.25">
      <c r="A13" s="175" t="s">
        <v>69</v>
      </c>
      <c r="B13" s="176">
        <v>66827</v>
      </c>
      <c r="C13" s="176">
        <v>88924</v>
      </c>
      <c r="D13" s="176">
        <v>70907</v>
      </c>
      <c r="E13" s="176">
        <v>96657</v>
      </c>
      <c r="F13" s="176">
        <v>56307</v>
      </c>
      <c r="G13" s="176">
        <v>55715</v>
      </c>
      <c r="H13" s="176">
        <f>SUM(Tabela2[[#This Row],[Matriz]:[Filial Niterói]])</f>
        <v>435337</v>
      </c>
      <c r="I13" s="176">
        <f>LARGE(Tabela2[[#This Row],[Matriz]:[Filial Niterói]],1)</f>
        <v>96657</v>
      </c>
      <c r="J13" s="176">
        <f>SMALL(Tabela2[[#This Row],[Matriz]:[Filial Niterói]],1)</f>
        <v>55715</v>
      </c>
      <c r="K13" s="176">
        <f>AVERAGE(Tabela2[[#This Row],[Matriz]:[Filial Niterói]])</f>
        <v>72556.166666666672</v>
      </c>
    </row>
    <row r="14" spans="1:11" x14ac:dyDescent="0.25">
      <c r="A14" s="175" t="s">
        <v>70</v>
      </c>
      <c r="B14" s="176">
        <v>54926</v>
      </c>
      <c r="C14" s="176">
        <v>99615</v>
      </c>
      <c r="D14" s="176">
        <v>73837</v>
      </c>
      <c r="E14" s="176">
        <v>88156</v>
      </c>
      <c r="F14" s="176">
        <v>80720</v>
      </c>
      <c r="G14" s="176">
        <v>41650</v>
      </c>
      <c r="H14" s="176">
        <f>SUM(Tabela2[[#This Row],[Matriz]:[Filial Niterói]])</f>
        <v>438904</v>
      </c>
      <c r="I14" s="176">
        <f>LARGE(Tabela2[[#This Row],[Matriz]:[Filial Niterói]],1)</f>
        <v>99615</v>
      </c>
      <c r="J14" s="176">
        <f>SMALL(Tabela2[[#This Row],[Matriz]:[Filial Niterói]],1)</f>
        <v>41650</v>
      </c>
      <c r="K14" s="176">
        <f>AVERAGE(Tabela2[[#This Row],[Matriz]:[Filial Niterói]])</f>
        <v>73150.666666666672</v>
      </c>
    </row>
    <row r="15" spans="1:11" x14ac:dyDescent="0.25">
      <c r="A15" s="175" t="s">
        <v>71</v>
      </c>
      <c r="B15" s="176">
        <v>56387</v>
      </c>
      <c r="C15" s="176">
        <v>61215</v>
      </c>
      <c r="D15" s="176">
        <v>57187</v>
      </c>
      <c r="E15" s="176">
        <v>75114</v>
      </c>
      <c r="F15" s="176">
        <v>92124</v>
      </c>
      <c r="G15" s="176">
        <v>65571</v>
      </c>
      <c r="H15" s="176">
        <f>SUM(Tabela2[[#This Row],[Matriz]:[Filial Niterói]])</f>
        <v>407598</v>
      </c>
      <c r="I15" s="176">
        <f>LARGE(Tabela2[[#This Row],[Matriz]:[Filial Niterói]],1)</f>
        <v>92124</v>
      </c>
      <c r="J15" s="176">
        <f>SMALL(Tabela2[[#This Row],[Matriz]:[Filial Niterói]],1)</f>
        <v>56387</v>
      </c>
      <c r="K15" s="176">
        <f>AVERAGE(Tabela2[[#This Row],[Matriz]:[Filial Niterói]])</f>
        <v>67933</v>
      </c>
    </row>
    <row r="16" spans="1:11" x14ac:dyDescent="0.25">
      <c r="A16" s="175" t="s">
        <v>72</v>
      </c>
      <c r="B16" s="176">
        <v>93290</v>
      </c>
      <c r="C16" s="176">
        <v>64827</v>
      </c>
      <c r="D16" s="176">
        <v>50981</v>
      </c>
      <c r="E16" s="176">
        <v>84397</v>
      </c>
      <c r="F16" s="176">
        <v>63156</v>
      </c>
      <c r="G16" s="176">
        <v>68965</v>
      </c>
      <c r="H16" s="176">
        <f>SUM(Tabela2[[#This Row],[Matriz]:[Filial Niterói]])</f>
        <v>425616</v>
      </c>
      <c r="I16" s="176">
        <f>LARGE(Tabela2[[#This Row],[Matriz]:[Filial Niterói]],1)</f>
        <v>93290</v>
      </c>
      <c r="J16" s="176">
        <f>SMALL(Tabela2[[#This Row],[Matriz]:[Filial Niterói]],1)</f>
        <v>50981</v>
      </c>
      <c r="K16" s="176">
        <f>AVERAGE(Tabela2[[#This Row],[Matriz]:[Filial Niterói]])</f>
        <v>70936</v>
      </c>
    </row>
    <row r="17" spans="1:11" x14ac:dyDescent="0.25">
      <c r="A17" s="175" t="s">
        <v>73</v>
      </c>
      <c r="B17" s="176">
        <v>90215</v>
      </c>
      <c r="C17" s="176">
        <v>50024</v>
      </c>
      <c r="D17" s="176">
        <v>50357</v>
      </c>
      <c r="E17" s="176">
        <v>66155</v>
      </c>
      <c r="F17" s="176">
        <v>58690</v>
      </c>
      <c r="G17" s="176">
        <v>62931</v>
      </c>
      <c r="H17" s="176">
        <f>SUM(Tabela2[[#This Row],[Matriz]:[Filial Niterói]])</f>
        <v>378372</v>
      </c>
      <c r="I17" s="176">
        <f>LARGE(Tabela2[[#This Row],[Matriz]:[Filial Niterói]],1)</f>
        <v>90215</v>
      </c>
      <c r="J17" s="176">
        <f>SMALL(Tabela2[[#This Row],[Matriz]:[Filial Niterói]],1)</f>
        <v>50024</v>
      </c>
      <c r="K17" s="176">
        <f>AVERAGE(Tabela2[[#This Row],[Matriz]:[Filial Niterói]])</f>
        <v>63062</v>
      </c>
    </row>
    <row r="18" spans="1:11" x14ac:dyDescent="0.25">
      <c r="A18" s="175" t="s">
        <v>74</v>
      </c>
      <c r="B18" s="176">
        <v>98458</v>
      </c>
      <c r="C18" s="176">
        <v>71361</v>
      </c>
      <c r="D18" s="176">
        <v>80400</v>
      </c>
      <c r="E18" s="176">
        <v>77206</v>
      </c>
      <c r="F18" s="176">
        <v>70459</v>
      </c>
      <c r="G18" s="176">
        <v>66925</v>
      </c>
      <c r="H18" s="176">
        <f>SUM(Tabela2[[#This Row],[Matriz]:[Filial Niterói]])</f>
        <v>464809</v>
      </c>
      <c r="I18" s="176">
        <f>LARGE(Tabela2[[#This Row],[Matriz]:[Filial Niterói]],1)</f>
        <v>98458</v>
      </c>
      <c r="J18" s="176">
        <f>SMALL(Tabela2[[#This Row],[Matriz]:[Filial Niterói]],1)</f>
        <v>66925</v>
      </c>
      <c r="K18" s="176">
        <f>AVERAGE(Tabela2[[#This Row],[Matriz]:[Filial Niterói]])</f>
        <v>77468.166666666672</v>
      </c>
    </row>
    <row r="19" spans="1:11" x14ac:dyDescent="0.25">
      <c r="A19" s="175" t="s">
        <v>75</v>
      </c>
      <c r="B19" s="176">
        <v>54836</v>
      </c>
      <c r="C19" s="176">
        <v>95459</v>
      </c>
      <c r="D19" s="176">
        <v>55191</v>
      </c>
      <c r="E19" s="176">
        <v>76991</v>
      </c>
      <c r="F19" s="176">
        <v>60446</v>
      </c>
      <c r="G19" s="176">
        <v>50867</v>
      </c>
      <c r="H19" s="176">
        <f>SUM(Tabela2[[#This Row],[Matriz]:[Filial Niterói]])</f>
        <v>393790</v>
      </c>
      <c r="I19" s="176">
        <f>LARGE(Tabela2[[#This Row],[Matriz]:[Filial Niterói]],1)</f>
        <v>95459</v>
      </c>
      <c r="J19" s="176">
        <f>SMALL(Tabela2[[#This Row],[Matriz]:[Filial Niterói]],1)</f>
        <v>50867</v>
      </c>
      <c r="K19" s="176">
        <f>AVERAGE(Tabela2[[#This Row],[Matriz]:[Filial Niterói]])</f>
        <v>65631.666666666672</v>
      </c>
    </row>
    <row r="20" spans="1:11" x14ac:dyDescent="0.25">
      <c r="A20" s="175" t="s">
        <v>76</v>
      </c>
      <c r="B20" s="176">
        <v>71290</v>
      </c>
      <c r="C20" s="176">
        <v>96270</v>
      </c>
      <c r="D20" s="176">
        <v>72815</v>
      </c>
      <c r="E20" s="176">
        <v>91408</v>
      </c>
      <c r="F20" s="176">
        <v>71076</v>
      </c>
      <c r="G20" s="176">
        <v>46305</v>
      </c>
      <c r="H20" s="176">
        <f>SUM(Tabela2[[#This Row],[Matriz]:[Filial Niterói]])</f>
        <v>449164</v>
      </c>
      <c r="I20" s="176">
        <f>LARGE(Tabela2[[#This Row],[Matriz]:[Filial Niterói]],1)</f>
        <v>96270</v>
      </c>
      <c r="J20" s="176">
        <f>SMALL(Tabela2[[#This Row],[Matriz]:[Filial Niterói]],1)</f>
        <v>46305</v>
      </c>
      <c r="K20" s="176">
        <f>AVERAGE(Tabela2[[#This Row],[Matriz]:[Filial Niterói]])</f>
        <v>74860.666666666672</v>
      </c>
    </row>
    <row r="21" spans="1:11" x14ac:dyDescent="0.25">
      <c r="A21" s="175" t="s">
        <v>77</v>
      </c>
      <c r="B21" s="176">
        <v>67770</v>
      </c>
      <c r="C21" s="176">
        <v>75317</v>
      </c>
      <c r="D21" s="176">
        <v>97256</v>
      </c>
      <c r="E21" s="176">
        <v>60027</v>
      </c>
      <c r="F21" s="176">
        <v>85387</v>
      </c>
      <c r="G21" s="176">
        <v>64728</v>
      </c>
      <c r="H21" s="176">
        <f>SUM(Tabela2[[#This Row],[Matriz]:[Filial Niterói]])</f>
        <v>450485</v>
      </c>
      <c r="I21" s="176">
        <f>LARGE(Tabela2[[#This Row],[Matriz]:[Filial Niterói]],1)</f>
        <v>97256</v>
      </c>
      <c r="J21" s="176">
        <f>SMALL(Tabela2[[#This Row],[Matriz]:[Filial Niterói]],1)</f>
        <v>60027</v>
      </c>
      <c r="K21" s="176">
        <f>AVERAGE(Tabela2[[#This Row],[Matriz]:[Filial Niterói]])</f>
        <v>75080.833333333328</v>
      </c>
    </row>
    <row r="22" spans="1:11" s="170" customFormat="1" x14ac:dyDescent="0.25">
      <c r="A22" s="185" t="s">
        <v>62</v>
      </c>
      <c r="B22" s="186">
        <f>SUBTOTAL(109,Tabela2[Matriz])</f>
        <v>871062</v>
      </c>
      <c r="C22" s="186">
        <f>SUBTOTAL(109,Tabela2[Filial Ipanema])</f>
        <v>909122</v>
      </c>
      <c r="D22" s="186">
        <f>SUBTOTAL(109,Tabela2[Filial Tijuca])</f>
        <v>851359</v>
      </c>
      <c r="E22" s="186">
        <f>SUBTOTAL(109,Tabela2[Filial Barra])</f>
        <v>917963</v>
      </c>
      <c r="F22" s="186">
        <f>SUBTOTAL(109,Tabela2[Filial Copacabana])</f>
        <v>843181</v>
      </c>
      <c r="G22" s="186">
        <f>SUBTOTAL(109,Tabela2[Filial Niterói])</f>
        <v>712482</v>
      </c>
      <c r="H22" s="186">
        <f>SUBTOTAL(109,Tabela2[Total])</f>
        <v>5105169</v>
      </c>
      <c r="I22" s="186"/>
      <c r="J22" s="186"/>
      <c r="K22" s="186"/>
    </row>
    <row r="23" spans="1:11" x14ac:dyDescent="0.25">
      <c r="A23" s="177" t="s">
        <v>63</v>
      </c>
      <c r="B23" s="178">
        <f>LARGE(Tabela2[Matriz],1)</f>
        <v>98458</v>
      </c>
      <c r="C23" s="178">
        <f>LARGE(Tabela2[Filial Ipanema],1)</f>
        <v>99615</v>
      </c>
      <c r="D23" s="178">
        <f>LARGE(Tabela2[Filial Tijuca],1)</f>
        <v>97446</v>
      </c>
      <c r="E23" s="178">
        <f>LARGE(Tabela2[Filial Barra],1)</f>
        <v>96657</v>
      </c>
      <c r="F23" s="178">
        <f>LARGE(Tabela2[Filial Copacabana],1)</f>
        <v>96066</v>
      </c>
      <c r="G23" s="178">
        <f>LARGE(Tabela2[Filial Niterói],1)</f>
        <v>68965</v>
      </c>
      <c r="H23" s="183"/>
      <c r="I23" s="174"/>
      <c r="J23" s="174"/>
      <c r="K23" s="174"/>
    </row>
    <row r="24" spans="1:11" x14ac:dyDescent="0.25">
      <c r="A24" s="179" t="s">
        <v>64</v>
      </c>
      <c r="B24" s="180">
        <f>SMALL(Tabela2[Matriz],1)</f>
        <v>54836</v>
      </c>
      <c r="C24" s="180">
        <f>SMALL(Tabela2[Filial Ipanema],1)</f>
        <v>50024</v>
      </c>
      <c r="D24" s="180">
        <f>SMALL(Tabela2[Filial Tijuca],1)</f>
        <v>50357</v>
      </c>
      <c r="E24" s="180">
        <f>SMALL(Tabela2[Filial Barra],1)</f>
        <v>55486</v>
      </c>
      <c r="F24" s="180">
        <f>SMALL(Tabela2[Filial Copacabana],1)</f>
        <v>50275</v>
      </c>
      <c r="G24" s="180">
        <f>SMALL(Tabela2[Filial Niterói],1)</f>
        <v>41650</v>
      </c>
      <c r="H24" s="183"/>
      <c r="I24" s="174"/>
      <c r="J24" s="174"/>
      <c r="K24" s="174"/>
    </row>
    <row r="25" spans="1:11" ht="15.75" thickBot="1" x14ac:dyDescent="0.3">
      <c r="A25" s="181" t="s">
        <v>65</v>
      </c>
      <c r="B25" s="182">
        <f>AVERAGE(Tabela2[Matriz])</f>
        <v>72588.5</v>
      </c>
      <c r="C25" s="182">
        <f>AVERAGE(Tabela2[Filial Ipanema])</f>
        <v>75760.166666666672</v>
      </c>
      <c r="D25" s="182">
        <f>AVERAGE(Tabela2[Filial Tijuca])</f>
        <v>70946.583333333328</v>
      </c>
      <c r="E25" s="182">
        <f>AVERAGE(Tabela2[Filial Barra])</f>
        <v>76496.916666666672</v>
      </c>
      <c r="F25" s="182">
        <f>AVERAGE(Tabela2[Filial Copacabana])</f>
        <v>70265.083333333328</v>
      </c>
      <c r="G25" s="182">
        <f>AVERAGE(Tabela2[Filial Niterói])</f>
        <v>59373.5</v>
      </c>
      <c r="H25" s="183"/>
      <c r="I25" s="174"/>
      <c r="J25" s="174"/>
      <c r="K25" s="174"/>
    </row>
    <row r="26" spans="1:11" ht="15.75" thickTop="1" x14ac:dyDescent="0.25"/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workbookViewId="0">
      <selection activeCell="G1" sqref="G1"/>
    </sheetView>
  </sheetViews>
  <sheetFormatPr defaultRowHeight="15" x14ac:dyDescent="0.25"/>
  <cols>
    <col min="1" max="3" width="13.28515625" customWidth="1"/>
    <col min="4" max="4" width="15.28515625" customWidth="1"/>
    <col min="5" max="8" width="13.28515625" customWidth="1"/>
    <col min="9" max="13" width="11.7109375" customWidth="1"/>
  </cols>
  <sheetData>
    <row r="1" spans="1:7" x14ac:dyDescent="0.25">
      <c r="A1" s="1"/>
      <c r="B1" s="1"/>
      <c r="C1" s="1"/>
      <c r="D1" s="1"/>
      <c r="E1" s="1"/>
    </row>
    <row r="2" spans="1:7" ht="15" customHeight="1" x14ac:dyDescent="0.35">
      <c r="A2" s="1"/>
      <c r="B2" s="1"/>
      <c r="C2" s="52" t="s">
        <v>53</v>
      </c>
      <c r="D2" s="1"/>
      <c r="E2" s="1"/>
      <c r="G2" s="62"/>
    </row>
    <row r="3" spans="1:7" ht="15" customHeight="1" x14ac:dyDescent="0.35">
      <c r="A3" s="1"/>
      <c r="B3" s="1"/>
      <c r="C3" s="1"/>
      <c r="D3" s="1"/>
      <c r="E3" s="1"/>
      <c r="G3" s="62"/>
    </row>
    <row r="4" spans="1:7" ht="15" customHeight="1" x14ac:dyDescent="0.35">
      <c r="A4" s="1"/>
      <c r="B4" s="1"/>
      <c r="C4" s="1"/>
      <c r="D4" s="1"/>
      <c r="E4" s="1"/>
      <c r="G4" s="62"/>
    </row>
    <row r="6" spans="1:7" ht="15.75" thickBot="1" x14ac:dyDescent="0.3">
      <c r="A6" s="54" t="s">
        <v>885</v>
      </c>
    </row>
    <row r="7" spans="1:7" ht="24.75" thickTop="1" thickBot="1" x14ac:dyDescent="0.4">
      <c r="A7" s="195" t="s">
        <v>78</v>
      </c>
      <c r="B7" s="196"/>
      <c r="C7" s="196"/>
      <c r="D7" s="196"/>
      <c r="E7" s="197"/>
    </row>
    <row r="8" spans="1:7" ht="16.5" thickTop="1" thickBot="1" x14ac:dyDescent="0.3"/>
    <row r="9" spans="1:7" ht="15.75" thickTop="1" x14ac:dyDescent="0.25">
      <c r="A9" s="34" t="s">
        <v>55</v>
      </c>
      <c r="B9" s="35">
        <v>2016</v>
      </c>
      <c r="C9" s="35">
        <v>2017</v>
      </c>
      <c r="D9" s="36" t="s">
        <v>80</v>
      </c>
    </row>
    <row r="10" spans="1:7" x14ac:dyDescent="0.25">
      <c r="A10" s="65" t="s">
        <v>66</v>
      </c>
      <c r="B10" s="148">
        <v>29130</v>
      </c>
      <c r="C10" s="148">
        <v>29876</v>
      </c>
      <c r="D10" s="198">
        <f>(C10-B10)/B10</f>
        <v>2.5609337452797802E-2</v>
      </c>
    </row>
    <row r="11" spans="1:7" x14ac:dyDescent="0.25">
      <c r="A11" s="66" t="s">
        <v>67</v>
      </c>
      <c r="B11" s="149">
        <v>22116</v>
      </c>
      <c r="C11" s="149">
        <v>26533</v>
      </c>
      <c r="D11" s="199">
        <f t="shared" ref="D11:D15" si="0">(C11-B11)/B11</f>
        <v>0.19971965997467897</v>
      </c>
    </row>
    <row r="12" spans="1:7" x14ac:dyDescent="0.25">
      <c r="A12" s="65" t="s">
        <v>68</v>
      </c>
      <c r="B12" s="148">
        <v>38218</v>
      </c>
      <c r="C12" s="148">
        <v>42857</v>
      </c>
      <c r="D12" s="198">
        <f t="shared" si="0"/>
        <v>0.12138259458893715</v>
      </c>
    </row>
    <row r="13" spans="1:7" x14ac:dyDescent="0.25">
      <c r="A13" s="66" t="s">
        <v>69</v>
      </c>
      <c r="B13" s="149">
        <v>33333</v>
      </c>
      <c r="C13" s="149">
        <v>24337</v>
      </c>
      <c r="D13" s="199">
        <f t="shared" si="0"/>
        <v>-0.26988269882698829</v>
      </c>
    </row>
    <row r="14" spans="1:7" x14ac:dyDescent="0.25">
      <c r="A14" s="65" t="s">
        <v>70</v>
      </c>
      <c r="B14" s="148">
        <v>39550</v>
      </c>
      <c r="C14" s="148">
        <v>41569</v>
      </c>
      <c r="D14" s="198">
        <f t="shared" si="0"/>
        <v>5.104930467762326E-2</v>
      </c>
    </row>
    <row r="15" spans="1:7" ht="15.75" thickBot="1" x14ac:dyDescent="0.3">
      <c r="A15" s="67" t="s">
        <v>71</v>
      </c>
      <c r="B15" s="150">
        <v>35495</v>
      </c>
      <c r="C15" s="150">
        <v>35056</v>
      </c>
      <c r="D15" s="200">
        <f t="shared" si="0"/>
        <v>-1.2367939146358642E-2</v>
      </c>
    </row>
    <row r="16" spans="1:7" ht="16.5" thickTop="1" thickBot="1" x14ac:dyDescent="0.3"/>
    <row r="17" spans="1:4" ht="15.75" thickTop="1" x14ac:dyDescent="0.25">
      <c r="A17" s="34" t="s">
        <v>81</v>
      </c>
      <c r="B17" s="35" t="s">
        <v>79</v>
      </c>
      <c r="C17" s="35" t="s">
        <v>82</v>
      </c>
      <c r="D17" s="36" t="s">
        <v>83</v>
      </c>
    </row>
    <row r="18" spans="1:4" x14ac:dyDescent="0.25">
      <c r="A18" s="65" t="s">
        <v>84</v>
      </c>
      <c r="B18" s="142">
        <v>27552</v>
      </c>
      <c r="C18" s="142">
        <v>27552</v>
      </c>
      <c r="D18" s="187">
        <f>IF(C18&gt;=B18,1,0)</f>
        <v>1</v>
      </c>
    </row>
    <row r="19" spans="1:4" x14ac:dyDescent="0.25">
      <c r="A19" s="66" t="s">
        <v>85</v>
      </c>
      <c r="B19" s="144">
        <v>29432</v>
      </c>
      <c r="C19" s="144">
        <v>26500</v>
      </c>
      <c r="D19" s="188">
        <f t="shared" ref="D19:D22" si="1">IF(C19&gt;=B19,1,0)</f>
        <v>0</v>
      </c>
    </row>
    <row r="20" spans="1:4" x14ac:dyDescent="0.25">
      <c r="A20" s="65" t="s">
        <v>86</v>
      </c>
      <c r="B20" s="142">
        <v>25976</v>
      </c>
      <c r="C20" s="142">
        <v>26500</v>
      </c>
      <c r="D20" s="187">
        <f t="shared" si="1"/>
        <v>1</v>
      </c>
    </row>
    <row r="21" spans="1:4" x14ac:dyDescent="0.25">
      <c r="A21" s="66" t="s">
        <v>87</v>
      </c>
      <c r="B21" s="144">
        <v>28912</v>
      </c>
      <c r="C21" s="144">
        <v>26500</v>
      </c>
      <c r="D21" s="188">
        <f t="shared" si="1"/>
        <v>0</v>
      </c>
    </row>
    <row r="22" spans="1:4" ht="15.75" thickBot="1" x14ac:dyDescent="0.3">
      <c r="A22" s="68" t="s">
        <v>88</v>
      </c>
      <c r="B22" s="147">
        <v>28231</v>
      </c>
      <c r="C22" s="147">
        <v>26500</v>
      </c>
      <c r="D22" s="189">
        <f t="shared" si="1"/>
        <v>0</v>
      </c>
    </row>
    <row r="23" spans="1:4" ht="16.5" thickTop="1" thickBot="1" x14ac:dyDescent="0.3">
      <c r="A23" s="69" t="s">
        <v>62</v>
      </c>
      <c r="B23" s="74">
        <f>SUM(B18:B22)</f>
        <v>140103</v>
      </c>
    </row>
    <row r="24" spans="1:4" ht="15.75" thickTop="1" x14ac:dyDescent="0.25"/>
    <row r="25" spans="1:4" x14ac:dyDescent="0.25">
      <c r="B25" s="61"/>
    </row>
  </sheetData>
  <conditionalFormatting sqref="D18:D22">
    <cfRule type="iconSet" priority="1">
      <iconSet iconSet="3Symbols2" showValue="0">
        <cfvo type="percent" val="0"/>
        <cfvo type="percent" val="33"/>
        <cfvo type="percent" val="67"/>
      </iconSet>
    </cfRule>
  </conditionalFormatting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F06CC9-21ED-4791-BF0E-D5A76860D25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Gray" iconId="1"/>
              <x14:cfIcon iconSet="3Arrows" iconId="2"/>
            </x14:iconSet>
          </x14:cfRule>
          <xm:sqref>D10:D15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zoomScale="80" zoomScaleNormal="80" workbookViewId="0">
      <selection activeCell="S1" sqref="S1"/>
    </sheetView>
  </sheetViews>
  <sheetFormatPr defaultRowHeight="15" x14ac:dyDescent="0.25"/>
  <cols>
    <col min="1" max="3" width="13.28515625" customWidth="1"/>
    <col min="4" max="4" width="15.28515625" customWidth="1"/>
    <col min="5" max="8" width="13.28515625" customWidth="1"/>
    <col min="9" max="13" width="11.7109375" customWidth="1"/>
  </cols>
  <sheetData>
    <row r="1" spans="1:14" x14ac:dyDescent="0.25">
      <c r="A1" s="1"/>
      <c r="B1" s="1"/>
      <c r="C1" s="1"/>
      <c r="D1" s="1"/>
      <c r="E1" s="1"/>
    </row>
    <row r="2" spans="1:14" ht="15" customHeight="1" x14ac:dyDescent="0.35">
      <c r="A2" s="1"/>
      <c r="B2" s="1"/>
      <c r="C2" s="52" t="s">
        <v>53</v>
      </c>
      <c r="D2" s="1"/>
      <c r="E2" s="1"/>
      <c r="G2" s="62"/>
    </row>
    <row r="3" spans="1:14" ht="15" customHeight="1" x14ac:dyDescent="0.35">
      <c r="A3" s="1"/>
      <c r="B3" s="1"/>
      <c r="C3" s="1"/>
      <c r="D3" s="1"/>
      <c r="E3" s="1"/>
      <c r="G3" s="62"/>
    </row>
    <row r="4" spans="1:14" ht="15" customHeight="1" x14ac:dyDescent="0.35">
      <c r="A4" s="1"/>
      <c r="B4" s="1"/>
      <c r="C4" s="1"/>
      <c r="D4" s="1"/>
      <c r="E4" s="1"/>
      <c r="G4" s="62"/>
    </row>
    <row r="6" spans="1:14" ht="15.75" thickBot="1" x14ac:dyDescent="0.3">
      <c r="A6" s="54" t="s">
        <v>802</v>
      </c>
    </row>
    <row r="7" spans="1:14" ht="37.5" thickTop="1" thickBot="1" x14ac:dyDescent="0.6">
      <c r="A7" s="192" t="s">
        <v>78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4"/>
    </row>
    <row r="8" spans="1:14" ht="26.25" customHeight="1" thickTop="1" x14ac:dyDescent="0.35">
      <c r="A8" s="1"/>
      <c r="B8" s="1"/>
      <c r="C8" s="1"/>
      <c r="D8" s="1"/>
      <c r="E8" s="1"/>
      <c r="G8" s="62"/>
    </row>
    <row r="9" spans="1:14" x14ac:dyDescent="0.25">
      <c r="A9" s="190" t="s">
        <v>55</v>
      </c>
      <c r="B9" s="191" t="s">
        <v>79</v>
      </c>
    </row>
    <row r="10" spans="1:14" x14ac:dyDescent="0.25">
      <c r="A10" s="65" t="s">
        <v>66</v>
      </c>
      <c r="B10" s="143">
        <v>28464</v>
      </c>
    </row>
    <row r="11" spans="1:14" x14ac:dyDescent="0.25">
      <c r="A11" s="66" t="s">
        <v>67</v>
      </c>
      <c r="B11" s="145">
        <v>21265</v>
      </c>
    </row>
    <row r="12" spans="1:14" x14ac:dyDescent="0.25">
      <c r="A12" s="65" t="s">
        <v>68</v>
      </c>
      <c r="B12" s="143">
        <v>31066</v>
      </c>
    </row>
    <row r="13" spans="1:14" x14ac:dyDescent="0.25">
      <c r="A13" s="66" t="s">
        <v>69</v>
      </c>
      <c r="B13" s="145">
        <v>37000</v>
      </c>
    </row>
    <row r="14" spans="1:14" x14ac:dyDescent="0.25">
      <c r="A14" s="65" t="s">
        <v>70</v>
      </c>
      <c r="B14" s="143">
        <v>12000</v>
      </c>
    </row>
    <row r="15" spans="1:14" x14ac:dyDescent="0.25">
      <c r="A15" s="66" t="s">
        <v>71</v>
      </c>
      <c r="B15" s="145">
        <v>20000</v>
      </c>
    </row>
    <row r="16" spans="1:14" ht="15.75" thickBot="1" x14ac:dyDescent="0.3">
      <c r="A16" s="73" t="s">
        <v>62</v>
      </c>
      <c r="B16" s="151">
        <v>159888</v>
      </c>
    </row>
    <row r="17" spans="1:3" ht="16.5" thickTop="1" thickBot="1" x14ac:dyDescent="0.3"/>
    <row r="18" spans="1:3" ht="15.75" thickTop="1" x14ac:dyDescent="0.25">
      <c r="A18" s="56" t="s">
        <v>81</v>
      </c>
      <c r="B18" s="58" t="s">
        <v>79</v>
      </c>
    </row>
    <row r="19" spans="1:3" x14ac:dyDescent="0.25">
      <c r="A19" s="65" t="s">
        <v>84</v>
      </c>
      <c r="B19" s="143">
        <v>161644</v>
      </c>
    </row>
    <row r="20" spans="1:3" x14ac:dyDescent="0.25">
      <c r="A20" s="66" t="s">
        <v>85</v>
      </c>
      <c r="B20" s="145">
        <v>200000</v>
      </c>
    </row>
    <row r="21" spans="1:3" x14ac:dyDescent="0.25">
      <c r="A21" s="65" t="s">
        <v>86</v>
      </c>
      <c r="B21" s="143">
        <v>193675</v>
      </c>
    </row>
    <row r="22" spans="1:3" x14ac:dyDescent="0.25">
      <c r="A22" s="66" t="s">
        <v>87</v>
      </c>
      <c r="B22" s="145">
        <v>170661</v>
      </c>
    </row>
    <row r="23" spans="1:3" ht="15.75" thickBot="1" x14ac:dyDescent="0.3">
      <c r="A23" s="68" t="s">
        <v>88</v>
      </c>
      <c r="B23" s="146">
        <v>199722</v>
      </c>
    </row>
    <row r="24" spans="1:3" ht="16.5" thickTop="1" thickBot="1" x14ac:dyDescent="0.3">
      <c r="A24" s="69" t="s">
        <v>62</v>
      </c>
      <c r="B24" s="157">
        <f>SUM(B19:B23)</f>
        <v>925702</v>
      </c>
    </row>
    <row r="25" spans="1:3" ht="16.5" thickTop="1" thickBot="1" x14ac:dyDescent="0.3"/>
    <row r="26" spans="1:3" ht="15.75" thickTop="1" x14ac:dyDescent="0.25">
      <c r="A26" s="153" t="s">
        <v>89</v>
      </c>
      <c r="B26" s="70"/>
      <c r="C26" s="152" t="s">
        <v>79</v>
      </c>
    </row>
    <row r="27" spans="1:3" x14ac:dyDescent="0.25">
      <c r="A27" s="65" t="s">
        <v>90</v>
      </c>
      <c r="B27" s="63"/>
      <c r="C27" s="154">
        <v>88169</v>
      </c>
    </row>
    <row r="28" spans="1:3" x14ac:dyDescent="0.25">
      <c r="A28" s="66" t="s">
        <v>91</v>
      </c>
      <c r="B28" s="64"/>
      <c r="C28" s="155">
        <v>92848</v>
      </c>
    </row>
    <row r="29" spans="1:3" x14ac:dyDescent="0.25">
      <c r="A29" s="65" t="s">
        <v>92</v>
      </c>
      <c r="B29" s="63"/>
      <c r="C29" s="154">
        <v>108826</v>
      </c>
    </row>
    <row r="30" spans="1:3" x14ac:dyDescent="0.25">
      <c r="A30" s="66" t="s">
        <v>93</v>
      </c>
      <c r="B30" s="64"/>
      <c r="C30" s="155">
        <v>83505</v>
      </c>
    </row>
    <row r="31" spans="1:3" x14ac:dyDescent="0.25">
      <c r="A31" s="65" t="s">
        <v>94</v>
      </c>
      <c r="B31" s="63"/>
      <c r="C31" s="154">
        <v>116314</v>
      </c>
    </row>
    <row r="32" spans="1:3" x14ac:dyDescent="0.25">
      <c r="A32" s="66" t="s">
        <v>95</v>
      </c>
      <c r="B32" s="64"/>
      <c r="C32" s="155">
        <v>50000</v>
      </c>
    </row>
    <row r="33" spans="1:3" x14ac:dyDescent="0.25">
      <c r="A33" s="65" t="s">
        <v>96</v>
      </c>
      <c r="B33" s="63"/>
      <c r="C33" s="154">
        <v>117802</v>
      </c>
    </row>
    <row r="34" spans="1:3" x14ac:dyDescent="0.25">
      <c r="A34" s="66" t="s">
        <v>97</v>
      </c>
      <c r="B34" s="64"/>
      <c r="C34" s="155">
        <v>95486</v>
      </c>
    </row>
    <row r="35" spans="1:3" x14ac:dyDescent="0.25">
      <c r="A35" s="65" t="s">
        <v>98</v>
      </c>
      <c r="B35" s="63"/>
      <c r="C35" s="154">
        <v>116433</v>
      </c>
    </row>
    <row r="36" spans="1:3" ht="15.75" thickBot="1" x14ac:dyDescent="0.3">
      <c r="A36" s="67" t="s">
        <v>99</v>
      </c>
      <c r="B36" s="93"/>
      <c r="C36" s="156">
        <v>117237</v>
      </c>
    </row>
    <row r="37" spans="1:3" ht="16.5" thickTop="1" thickBot="1" x14ac:dyDescent="0.3">
      <c r="A37" s="71" t="s">
        <v>62</v>
      </c>
      <c r="B37" s="72"/>
      <c r="C37" s="158">
        <f>SUM(C27:C36)</f>
        <v>986620</v>
      </c>
    </row>
    <row r="38" spans="1:3" ht="15.75" thickTop="1" x14ac:dyDescent="0.25"/>
  </sheetData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34"/>
  <sheetViews>
    <sheetView showGridLines="0" workbookViewId="0">
      <selection activeCell="E8" sqref="E8"/>
    </sheetView>
  </sheetViews>
  <sheetFormatPr defaultRowHeight="15" x14ac:dyDescent="0.25"/>
  <cols>
    <col min="1" max="1" width="11.7109375" customWidth="1"/>
    <col min="2" max="2" width="18.42578125" customWidth="1"/>
    <col min="3" max="3" width="24.5703125" bestFit="1" customWidth="1"/>
    <col min="4" max="4" width="16.42578125" customWidth="1"/>
    <col min="5" max="13" width="11.7109375" customWidth="1"/>
  </cols>
  <sheetData>
    <row r="1" spans="1:6" x14ac:dyDescent="0.25">
      <c r="A1" s="1"/>
      <c r="B1" s="1"/>
      <c r="C1" s="1"/>
      <c r="D1" s="1"/>
      <c r="E1" s="1"/>
    </row>
    <row r="2" spans="1:6" x14ac:dyDescent="0.25">
      <c r="A2" s="1"/>
      <c r="B2" s="1"/>
      <c r="C2" s="52" t="s">
        <v>53</v>
      </c>
      <c r="D2" s="1"/>
      <c r="E2" s="1"/>
    </row>
    <row r="3" spans="1:6" x14ac:dyDescent="0.25">
      <c r="A3" s="1"/>
      <c r="B3" s="1"/>
      <c r="C3" s="1"/>
      <c r="D3" s="1"/>
      <c r="E3" s="1"/>
    </row>
    <row r="5" spans="1:6" x14ac:dyDescent="0.25">
      <c r="A5" s="54" t="s">
        <v>874</v>
      </c>
    </row>
    <row r="7" spans="1:6" ht="15.75" thickBot="1" x14ac:dyDescent="0.3">
      <c r="A7" s="54" t="s">
        <v>100</v>
      </c>
    </row>
    <row r="8" spans="1:6" ht="15.75" thickTop="1" x14ac:dyDescent="0.25">
      <c r="A8" s="56" t="s">
        <v>103</v>
      </c>
      <c r="B8" s="57" t="s">
        <v>101</v>
      </c>
      <c r="C8" s="57" t="s">
        <v>89</v>
      </c>
      <c r="D8" s="57" t="s">
        <v>104</v>
      </c>
      <c r="E8" s="58" t="s">
        <v>102</v>
      </c>
    </row>
    <row r="9" spans="1:6" hidden="1" x14ac:dyDescent="0.25">
      <c r="A9" s="123" t="s">
        <v>121</v>
      </c>
      <c r="B9" s="124" t="s">
        <v>106</v>
      </c>
      <c r="C9" s="124" t="s">
        <v>122</v>
      </c>
      <c r="D9" s="125">
        <v>18442</v>
      </c>
      <c r="E9" s="126">
        <v>67</v>
      </c>
      <c r="F9" s="75"/>
    </row>
    <row r="10" spans="1:6" hidden="1" x14ac:dyDescent="0.25">
      <c r="A10" s="123" t="s">
        <v>355</v>
      </c>
      <c r="B10" s="124" t="s">
        <v>106</v>
      </c>
      <c r="C10" s="124" t="s">
        <v>356</v>
      </c>
      <c r="D10" s="125">
        <v>18482</v>
      </c>
      <c r="E10" s="126">
        <v>67</v>
      </c>
      <c r="F10" s="75"/>
    </row>
    <row r="11" spans="1:6" hidden="1" x14ac:dyDescent="0.25">
      <c r="A11" s="123" t="s">
        <v>401</v>
      </c>
      <c r="B11" s="124" t="s">
        <v>106</v>
      </c>
      <c r="C11" s="124" t="s">
        <v>402</v>
      </c>
      <c r="D11" s="125">
        <v>18888</v>
      </c>
      <c r="E11" s="126">
        <v>66</v>
      </c>
      <c r="F11" s="75"/>
    </row>
    <row r="12" spans="1:6" hidden="1" x14ac:dyDescent="0.25">
      <c r="A12" s="123" t="s">
        <v>391</v>
      </c>
      <c r="B12" s="124" t="s">
        <v>106</v>
      </c>
      <c r="C12" s="124" t="s">
        <v>392</v>
      </c>
      <c r="D12" s="125">
        <v>19118</v>
      </c>
      <c r="E12" s="126">
        <v>65</v>
      </c>
      <c r="F12" s="75"/>
    </row>
    <row r="13" spans="1:6" hidden="1" x14ac:dyDescent="0.25">
      <c r="A13" s="123" t="s">
        <v>235</v>
      </c>
      <c r="B13" s="124" t="s">
        <v>106</v>
      </c>
      <c r="C13" s="124" t="s">
        <v>236</v>
      </c>
      <c r="D13" s="125">
        <v>19505</v>
      </c>
      <c r="E13" s="126">
        <v>64</v>
      </c>
      <c r="F13" s="75"/>
    </row>
    <row r="14" spans="1:6" hidden="1" x14ac:dyDescent="0.25">
      <c r="A14" s="123" t="s">
        <v>653</v>
      </c>
      <c r="B14" s="124" t="s">
        <v>106</v>
      </c>
      <c r="C14" s="124" t="s">
        <v>654</v>
      </c>
      <c r="D14" s="125">
        <v>19610</v>
      </c>
      <c r="E14" s="126">
        <v>64</v>
      </c>
      <c r="F14" s="75"/>
    </row>
    <row r="15" spans="1:6" hidden="1" x14ac:dyDescent="0.25">
      <c r="A15" s="123" t="s">
        <v>297</v>
      </c>
      <c r="B15" s="124" t="s">
        <v>106</v>
      </c>
      <c r="C15" s="124" t="s">
        <v>298</v>
      </c>
      <c r="D15" s="125">
        <v>19706</v>
      </c>
      <c r="E15" s="126">
        <v>63</v>
      </c>
      <c r="F15" s="75"/>
    </row>
    <row r="16" spans="1:6" hidden="1" x14ac:dyDescent="0.25">
      <c r="A16" s="123" t="s">
        <v>371</v>
      </c>
      <c r="B16" s="124" t="s">
        <v>106</v>
      </c>
      <c r="C16" s="124" t="s">
        <v>372</v>
      </c>
      <c r="D16" s="125">
        <v>19912</v>
      </c>
      <c r="E16" s="126">
        <v>63</v>
      </c>
      <c r="F16" s="75"/>
    </row>
    <row r="17" spans="1:6" hidden="1" x14ac:dyDescent="0.25">
      <c r="A17" s="123" t="s">
        <v>167</v>
      </c>
      <c r="B17" s="124" t="s">
        <v>106</v>
      </c>
      <c r="C17" s="124" t="s">
        <v>168</v>
      </c>
      <c r="D17" s="125">
        <v>20091</v>
      </c>
      <c r="E17" s="126">
        <v>62</v>
      </c>
      <c r="F17" s="75"/>
    </row>
    <row r="18" spans="1:6" hidden="1" x14ac:dyDescent="0.25">
      <c r="A18" s="123" t="s">
        <v>291</v>
      </c>
      <c r="B18" s="124" t="s">
        <v>106</v>
      </c>
      <c r="C18" s="124" t="s">
        <v>292</v>
      </c>
      <c r="D18" s="125">
        <v>20223</v>
      </c>
      <c r="E18" s="126">
        <v>62</v>
      </c>
      <c r="F18" s="75"/>
    </row>
    <row r="19" spans="1:6" hidden="1" x14ac:dyDescent="0.25">
      <c r="A19" s="123" t="s">
        <v>323</v>
      </c>
      <c r="B19" s="124" t="s">
        <v>106</v>
      </c>
      <c r="C19" s="124" t="s">
        <v>324</v>
      </c>
      <c r="D19" s="125">
        <v>20236</v>
      </c>
      <c r="E19" s="126">
        <v>62</v>
      </c>
      <c r="F19" s="75"/>
    </row>
    <row r="20" spans="1:6" hidden="1" x14ac:dyDescent="0.25">
      <c r="A20" s="123" t="s">
        <v>455</v>
      </c>
      <c r="B20" s="124" t="s">
        <v>106</v>
      </c>
      <c r="C20" s="124" t="s">
        <v>456</v>
      </c>
      <c r="D20" s="125">
        <v>20889</v>
      </c>
      <c r="E20" s="126">
        <v>60</v>
      </c>
      <c r="F20" s="75"/>
    </row>
    <row r="21" spans="1:6" hidden="1" x14ac:dyDescent="0.25">
      <c r="A21" s="123" t="s">
        <v>187</v>
      </c>
      <c r="B21" s="124" t="s">
        <v>106</v>
      </c>
      <c r="C21" s="124" t="s">
        <v>188</v>
      </c>
      <c r="D21" s="125">
        <v>21323</v>
      </c>
      <c r="E21" s="126">
        <v>59</v>
      </c>
      <c r="F21" s="75"/>
    </row>
    <row r="22" spans="1:6" hidden="1" x14ac:dyDescent="0.25">
      <c r="A22" s="123" t="s">
        <v>197</v>
      </c>
      <c r="B22" s="124" t="s">
        <v>106</v>
      </c>
      <c r="C22" s="124" t="s">
        <v>198</v>
      </c>
      <c r="D22" s="125">
        <v>21457</v>
      </c>
      <c r="E22" s="126">
        <v>59</v>
      </c>
      <c r="F22" s="75"/>
    </row>
    <row r="23" spans="1:6" hidden="1" x14ac:dyDescent="0.25">
      <c r="A23" s="123" t="s">
        <v>543</v>
      </c>
      <c r="B23" s="124" t="s">
        <v>106</v>
      </c>
      <c r="C23" s="124" t="s">
        <v>544</v>
      </c>
      <c r="D23" s="125">
        <v>21588</v>
      </c>
      <c r="E23" s="126">
        <v>58</v>
      </c>
      <c r="F23" s="75"/>
    </row>
    <row r="24" spans="1:6" hidden="1" x14ac:dyDescent="0.25">
      <c r="A24" s="123" t="s">
        <v>559</v>
      </c>
      <c r="B24" s="124" t="s">
        <v>106</v>
      </c>
      <c r="C24" s="124" t="s">
        <v>560</v>
      </c>
      <c r="D24" s="125">
        <v>21826</v>
      </c>
      <c r="E24" s="126">
        <v>58</v>
      </c>
      <c r="F24" s="75"/>
    </row>
    <row r="25" spans="1:6" hidden="1" x14ac:dyDescent="0.25">
      <c r="A25" s="123" t="s">
        <v>265</v>
      </c>
      <c r="B25" s="124" t="s">
        <v>106</v>
      </c>
      <c r="C25" s="124" t="s">
        <v>266</v>
      </c>
      <c r="D25" s="125">
        <v>21931</v>
      </c>
      <c r="E25" s="126">
        <v>57</v>
      </c>
      <c r="F25" s="75"/>
    </row>
    <row r="26" spans="1:6" hidden="1" x14ac:dyDescent="0.25">
      <c r="A26" s="123" t="s">
        <v>549</v>
      </c>
      <c r="B26" s="124" t="s">
        <v>106</v>
      </c>
      <c r="C26" s="124" t="s">
        <v>550</v>
      </c>
      <c r="D26" s="125">
        <v>23414</v>
      </c>
      <c r="E26" s="126">
        <v>53</v>
      </c>
      <c r="F26" s="75"/>
    </row>
    <row r="27" spans="1:6" hidden="1" x14ac:dyDescent="0.25">
      <c r="A27" s="123" t="s">
        <v>111</v>
      </c>
      <c r="B27" s="124" t="s">
        <v>106</v>
      </c>
      <c r="C27" s="124" t="s">
        <v>112</v>
      </c>
      <c r="D27" s="125">
        <v>23784</v>
      </c>
      <c r="E27" s="126">
        <v>52</v>
      </c>
      <c r="F27" s="75"/>
    </row>
    <row r="28" spans="1:6" hidden="1" x14ac:dyDescent="0.25">
      <c r="A28" s="123" t="s">
        <v>165</v>
      </c>
      <c r="B28" s="124" t="s">
        <v>106</v>
      </c>
      <c r="C28" s="124" t="s">
        <v>166</v>
      </c>
      <c r="D28" s="125">
        <v>24146</v>
      </c>
      <c r="E28" s="126">
        <v>51</v>
      </c>
      <c r="F28" s="75"/>
    </row>
    <row r="29" spans="1:6" hidden="1" x14ac:dyDescent="0.25">
      <c r="A29" s="123" t="s">
        <v>275</v>
      </c>
      <c r="B29" s="124" t="s">
        <v>106</v>
      </c>
      <c r="C29" s="124" t="s">
        <v>276</v>
      </c>
      <c r="D29" s="125">
        <v>24086</v>
      </c>
      <c r="E29" s="126">
        <v>51</v>
      </c>
      <c r="F29" s="75"/>
    </row>
    <row r="30" spans="1:6" hidden="1" x14ac:dyDescent="0.25">
      <c r="A30" s="123" t="s">
        <v>439</v>
      </c>
      <c r="B30" s="124" t="s">
        <v>106</v>
      </c>
      <c r="C30" s="124" t="s">
        <v>440</v>
      </c>
      <c r="D30" s="125">
        <v>24153</v>
      </c>
      <c r="E30" s="126">
        <v>51</v>
      </c>
      <c r="F30" s="75"/>
    </row>
    <row r="31" spans="1:6" hidden="1" x14ac:dyDescent="0.25">
      <c r="A31" s="123" t="s">
        <v>613</v>
      </c>
      <c r="B31" s="124" t="s">
        <v>106</v>
      </c>
      <c r="C31" s="124" t="s">
        <v>614</v>
      </c>
      <c r="D31" s="125">
        <v>24210</v>
      </c>
      <c r="E31" s="126">
        <v>51</v>
      </c>
      <c r="F31" s="75"/>
    </row>
    <row r="32" spans="1:6" hidden="1" x14ac:dyDescent="0.25">
      <c r="A32" s="123" t="s">
        <v>743</v>
      </c>
      <c r="B32" s="124" t="s">
        <v>106</v>
      </c>
      <c r="C32" s="124" t="s">
        <v>744</v>
      </c>
      <c r="D32" s="125">
        <v>24222</v>
      </c>
      <c r="E32" s="126">
        <v>51</v>
      </c>
      <c r="F32" s="75"/>
    </row>
    <row r="33" spans="1:6" hidden="1" x14ac:dyDescent="0.25">
      <c r="A33" s="123" t="s">
        <v>377</v>
      </c>
      <c r="B33" s="124" t="s">
        <v>106</v>
      </c>
      <c r="C33" s="124" t="s">
        <v>378</v>
      </c>
      <c r="D33" s="125">
        <v>24687</v>
      </c>
      <c r="E33" s="126">
        <v>50</v>
      </c>
      <c r="F33" s="75"/>
    </row>
    <row r="34" spans="1:6" hidden="1" x14ac:dyDescent="0.25">
      <c r="A34" s="123" t="s">
        <v>251</v>
      </c>
      <c r="B34" s="124" t="s">
        <v>106</v>
      </c>
      <c r="C34" s="124" t="s">
        <v>252</v>
      </c>
      <c r="D34" s="125">
        <v>24788</v>
      </c>
      <c r="E34" s="126">
        <v>49</v>
      </c>
      <c r="F34" s="75"/>
    </row>
    <row r="35" spans="1:6" hidden="1" x14ac:dyDescent="0.25">
      <c r="A35" s="123" t="s">
        <v>393</v>
      </c>
      <c r="B35" s="124" t="s">
        <v>106</v>
      </c>
      <c r="C35" s="124" t="s">
        <v>394</v>
      </c>
      <c r="D35" s="125">
        <v>25012</v>
      </c>
      <c r="E35" s="126">
        <v>49</v>
      </c>
      <c r="F35" s="75"/>
    </row>
    <row r="36" spans="1:6" hidden="1" x14ac:dyDescent="0.25">
      <c r="A36" s="123" t="s">
        <v>575</v>
      </c>
      <c r="B36" s="124" t="s">
        <v>106</v>
      </c>
      <c r="C36" s="124" t="s">
        <v>576</v>
      </c>
      <c r="D36" s="125">
        <v>24905</v>
      </c>
      <c r="E36" s="126">
        <v>49</v>
      </c>
      <c r="F36" s="75"/>
    </row>
    <row r="37" spans="1:6" hidden="1" x14ac:dyDescent="0.25">
      <c r="A37" s="123" t="s">
        <v>637</v>
      </c>
      <c r="B37" s="124" t="s">
        <v>106</v>
      </c>
      <c r="C37" s="124" t="s">
        <v>638</v>
      </c>
      <c r="D37" s="125">
        <v>25314</v>
      </c>
      <c r="E37" s="126">
        <v>48</v>
      </c>
      <c r="F37" s="75"/>
    </row>
    <row r="38" spans="1:6" hidden="1" x14ac:dyDescent="0.25">
      <c r="A38" s="123" t="s">
        <v>731</v>
      </c>
      <c r="B38" s="124" t="s">
        <v>106</v>
      </c>
      <c r="C38" s="124" t="s">
        <v>732</v>
      </c>
      <c r="D38" s="125">
        <v>25270</v>
      </c>
      <c r="E38" s="126">
        <v>48</v>
      </c>
      <c r="F38" s="75"/>
    </row>
    <row r="39" spans="1:6" hidden="1" x14ac:dyDescent="0.25">
      <c r="A39" s="123" t="s">
        <v>479</v>
      </c>
      <c r="B39" s="124" t="s">
        <v>106</v>
      </c>
      <c r="C39" s="124" t="s">
        <v>480</v>
      </c>
      <c r="D39" s="125">
        <v>25914</v>
      </c>
      <c r="E39" s="126">
        <v>46</v>
      </c>
      <c r="F39" s="75"/>
    </row>
    <row r="40" spans="1:6" hidden="1" x14ac:dyDescent="0.25">
      <c r="A40" s="123" t="s">
        <v>525</v>
      </c>
      <c r="B40" s="124" t="s">
        <v>106</v>
      </c>
      <c r="C40" s="124" t="s">
        <v>526</v>
      </c>
      <c r="D40" s="125">
        <v>26073</v>
      </c>
      <c r="E40" s="126">
        <v>46</v>
      </c>
      <c r="F40" s="75"/>
    </row>
    <row r="41" spans="1:6" hidden="1" x14ac:dyDescent="0.25">
      <c r="A41" s="123" t="s">
        <v>705</v>
      </c>
      <c r="B41" s="124" t="s">
        <v>106</v>
      </c>
      <c r="C41" s="124" t="s">
        <v>706</v>
      </c>
      <c r="D41" s="125">
        <v>26050</v>
      </c>
      <c r="E41" s="126">
        <v>46</v>
      </c>
      <c r="F41" s="75"/>
    </row>
    <row r="42" spans="1:6" x14ac:dyDescent="0.25">
      <c r="A42" s="123" t="s">
        <v>141</v>
      </c>
      <c r="B42" s="124" t="s">
        <v>106</v>
      </c>
      <c r="C42" s="124" t="s">
        <v>142</v>
      </c>
      <c r="D42" s="125">
        <v>26562</v>
      </c>
      <c r="E42" s="126">
        <v>45</v>
      </c>
      <c r="F42" s="75"/>
    </row>
    <row r="43" spans="1:6" x14ac:dyDescent="0.25">
      <c r="A43" s="123" t="s">
        <v>711</v>
      </c>
      <c r="B43" s="124" t="s">
        <v>106</v>
      </c>
      <c r="C43" s="124" t="s">
        <v>712</v>
      </c>
      <c r="D43" s="125">
        <v>26577</v>
      </c>
      <c r="E43" s="126">
        <v>45</v>
      </c>
      <c r="F43" s="75"/>
    </row>
    <row r="44" spans="1:6" x14ac:dyDescent="0.25">
      <c r="A44" s="123" t="s">
        <v>469</v>
      </c>
      <c r="B44" s="124" t="s">
        <v>106</v>
      </c>
      <c r="C44" s="124" t="s">
        <v>470</v>
      </c>
      <c r="D44" s="125">
        <v>26836</v>
      </c>
      <c r="E44" s="126">
        <v>44</v>
      </c>
      <c r="F44" s="75"/>
    </row>
    <row r="45" spans="1:6" x14ac:dyDescent="0.25">
      <c r="A45" s="123" t="s">
        <v>105</v>
      </c>
      <c r="B45" s="124" t="s">
        <v>106</v>
      </c>
      <c r="C45" s="124" t="s">
        <v>107</v>
      </c>
      <c r="D45" s="125">
        <v>27365</v>
      </c>
      <c r="E45" s="126">
        <v>42</v>
      </c>
      <c r="F45" s="75"/>
    </row>
    <row r="46" spans="1:6" x14ac:dyDescent="0.25">
      <c r="A46" s="123" t="s">
        <v>695</v>
      </c>
      <c r="B46" s="124" t="s">
        <v>106</v>
      </c>
      <c r="C46" s="124" t="s">
        <v>696</v>
      </c>
      <c r="D46" s="125">
        <v>27681</v>
      </c>
      <c r="E46" s="126">
        <v>42</v>
      </c>
      <c r="F46" s="75"/>
    </row>
    <row r="47" spans="1:6" x14ac:dyDescent="0.25">
      <c r="A47" s="123" t="s">
        <v>207</v>
      </c>
      <c r="B47" s="124" t="s">
        <v>106</v>
      </c>
      <c r="C47" s="124" t="s">
        <v>208</v>
      </c>
      <c r="D47" s="125">
        <v>27996</v>
      </c>
      <c r="E47" s="126">
        <v>41</v>
      </c>
      <c r="F47" s="75"/>
    </row>
    <row r="48" spans="1:6" x14ac:dyDescent="0.25">
      <c r="A48" s="123" t="s">
        <v>132</v>
      </c>
      <c r="B48" s="124" t="s">
        <v>106</v>
      </c>
      <c r="C48" s="124" t="s">
        <v>133</v>
      </c>
      <c r="D48" s="125">
        <v>28409</v>
      </c>
      <c r="E48" s="126">
        <v>40</v>
      </c>
      <c r="F48" s="75"/>
    </row>
    <row r="49" spans="1:6" x14ac:dyDescent="0.25">
      <c r="A49" s="123" t="s">
        <v>535</v>
      </c>
      <c r="B49" s="124" t="s">
        <v>106</v>
      </c>
      <c r="C49" s="124" t="s">
        <v>536</v>
      </c>
      <c r="D49" s="125">
        <v>28334</v>
      </c>
      <c r="E49" s="126">
        <v>40</v>
      </c>
      <c r="F49" s="75"/>
    </row>
    <row r="50" spans="1:6" x14ac:dyDescent="0.25">
      <c r="A50" s="123" t="s">
        <v>529</v>
      </c>
      <c r="B50" s="124" t="s">
        <v>106</v>
      </c>
      <c r="C50" s="124" t="s">
        <v>530</v>
      </c>
      <c r="D50" s="125">
        <v>28661</v>
      </c>
      <c r="E50" s="126">
        <v>39</v>
      </c>
      <c r="F50" s="75"/>
    </row>
    <row r="51" spans="1:6" x14ac:dyDescent="0.25">
      <c r="A51" s="123" t="s">
        <v>611</v>
      </c>
      <c r="B51" s="124" t="s">
        <v>106</v>
      </c>
      <c r="C51" s="124" t="s">
        <v>612</v>
      </c>
      <c r="D51" s="125">
        <v>28897</v>
      </c>
      <c r="E51" s="126">
        <v>38</v>
      </c>
      <c r="F51" s="75"/>
    </row>
    <row r="52" spans="1:6" x14ac:dyDescent="0.25">
      <c r="A52" s="123" t="s">
        <v>195</v>
      </c>
      <c r="B52" s="124" t="s">
        <v>106</v>
      </c>
      <c r="C52" s="124" t="s">
        <v>196</v>
      </c>
      <c r="D52" s="125">
        <v>29588</v>
      </c>
      <c r="E52" s="126">
        <v>36</v>
      </c>
      <c r="F52" s="75"/>
    </row>
    <row r="53" spans="1:6" x14ac:dyDescent="0.25">
      <c r="A53" s="123" t="s">
        <v>565</v>
      </c>
      <c r="B53" s="124" t="s">
        <v>106</v>
      </c>
      <c r="C53" s="124" t="s">
        <v>566</v>
      </c>
      <c r="D53" s="125">
        <v>29611</v>
      </c>
      <c r="E53" s="126">
        <v>36</v>
      </c>
      <c r="F53" s="75"/>
    </row>
    <row r="54" spans="1:6" x14ac:dyDescent="0.25">
      <c r="A54" s="123" t="s">
        <v>755</v>
      </c>
      <c r="B54" s="124" t="s">
        <v>106</v>
      </c>
      <c r="C54" s="124" t="s">
        <v>756</v>
      </c>
      <c r="D54" s="125">
        <v>29881</v>
      </c>
      <c r="E54" s="126">
        <v>36</v>
      </c>
      <c r="F54" s="75"/>
    </row>
    <row r="55" spans="1:6" x14ac:dyDescent="0.25">
      <c r="A55" s="123" t="s">
        <v>481</v>
      </c>
      <c r="B55" s="124" t="s">
        <v>106</v>
      </c>
      <c r="C55" s="124" t="s">
        <v>482</v>
      </c>
      <c r="D55" s="125">
        <v>30042</v>
      </c>
      <c r="E55" s="126">
        <v>35</v>
      </c>
      <c r="F55" s="75"/>
    </row>
    <row r="56" spans="1:6" x14ac:dyDescent="0.25">
      <c r="A56" s="123" t="s">
        <v>201</v>
      </c>
      <c r="B56" s="124" t="s">
        <v>106</v>
      </c>
      <c r="C56" s="124" t="s">
        <v>202</v>
      </c>
      <c r="D56" s="125">
        <v>30449</v>
      </c>
      <c r="E56" s="126">
        <v>34</v>
      </c>
      <c r="F56" s="75"/>
    </row>
    <row r="57" spans="1:6" x14ac:dyDescent="0.25">
      <c r="A57" s="123" t="s">
        <v>577</v>
      </c>
      <c r="B57" s="124" t="s">
        <v>106</v>
      </c>
      <c r="C57" s="124" t="s">
        <v>578</v>
      </c>
      <c r="D57" s="125">
        <v>30802</v>
      </c>
      <c r="E57" s="126">
        <v>33</v>
      </c>
      <c r="F57" s="75"/>
    </row>
    <row r="58" spans="1:6" x14ac:dyDescent="0.25">
      <c r="A58" s="123" t="s">
        <v>651</v>
      </c>
      <c r="B58" s="124" t="s">
        <v>106</v>
      </c>
      <c r="C58" s="124" t="s">
        <v>652</v>
      </c>
      <c r="D58" s="125">
        <v>31139</v>
      </c>
      <c r="E58" s="126">
        <v>32</v>
      </c>
      <c r="F58" s="75"/>
    </row>
    <row r="59" spans="1:6" x14ac:dyDescent="0.25">
      <c r="A59" s="123" t="s">
        <v>427</v>
      </c>
      <c r="B59" s="124" t="s">
        <v>106</v>
      </c>
      <c r="C59" s="124" t="s">
        <v>428</v>
      </c>
      <c r="D59" s="125">
        <v>31479</v>
      </c>
      <c r="E59" s="126">
        <v>31</v>
      </c>
      <c r="F59" s="75"/>
    </row>
    <row r="60" spans="1:6" x14ac:dyDescent="0.25">
      <c r="A60" s="123" t="s">
        <v>347</v>
      </c>
      <c r="B60" s="124" t="s">
        <v>106</v>
      </c>
      <c r="C60" s="124" t="s">
        <v>348</v>
      </c>
      <c r="D60" s="125">
        <v>32058</v>
      </c>
      <c r="E60" s="126">
        <v>30</v>
      </c>
      <c r="F60" s="75"/>
    </row>
    <row r="61" spans="1:6" x14ac:dyDescent="0.25">
      <c r="A61" s="123" t="s">
        <v>471</v>
      </c>
      <c r="B61" s="124" t="s">
        <v>106</v>
      </c>
      <c r="C61" s="124" t="s">
        <v>472</v>
      </c>
      <c r="D61" s="125">
        <v>31958</v>
      </c>
      <c r="E61" s="126">
        <v>30</v>
      </c>
      <c r="F61" s="75"/>
    </row>
    <row r="62" spans="1:6" x14ac:dyDescent="0.25">
      <c r="A62" s="123" t="s">
        <v>623</v>
      </c>
      <c r="B62" s="124" t="s">
        <v>106</v>
      </c>
      <c r="C62" s="124" t="s">
        <v>624</v>
      </c>
      <c r="D62" s="125">
        <v>32011</v>
      </c>
      <c r="E62" s="126">
        <v>30</v>
      </c>
      <c r="F62" s="75"/>
    </row>
    <row r="63" spans="1:6" x14ac:dyDescent="0.25">
      <c r="A63" s="123" t="s">
        <v>641</v>
      </c>
      <c r="B63" s="124" t="s">
        <v>106</v>
      </c>
      <c r="C63" s="124" t="s">
        <v>642</v>
      </c>
      <c r="D63" s="125">
        <v>31902</v>
      </c>
      <c r="E63" s="126">
        <v>30</v>
      </c>
      <c r="F63" s="75"/>
    </row>
    <row r="64" spans="1:6" x14ac:dyDescent="0.25">
      <c r="A64" s="123" t="s">
        <v>739</v>
      </c>
      <c r="B64" s="124" t="s">
        <v>106</v>
      </c>
      <c r="C64" s="124" t="s">
        <v>740</v>
      </c>
      <c r="D64" s="125">
        <v>32041</v>
      </c>
      <c r="E64" s="126">
        <v>30</v>
      </c>
      <c r="F64" s="75"/>
    </row>
    <row r="65" spans="1:6" hidden="1" x14ac:dyDescent="0.25">
      <c r="A65" s="123" t="s">
        <v>331</v>
      </c>
      <c r="B65" s="124" t="s">
        <v>137</v>
      </c>
      <c r="C65" s="124" t="s">
        <v>332</v>
      </c>
      <c r="D65" s="125">
        <v>18974</v>
      </c>
      <c r="E65" s="126">
        <v>65</v>
      </c>
      <c r="F65" s="75"/>
    </row>
    <row r="66" spans="1:6" hidden="1" x14ac:dyDescent="0.25">
      <c r="A66" s="123" t="s">
        <v>435</v>
      </c>
      <c r="B66" s="124" t="s">
        <v>137</v>
      </c>
      <c r="C66" s="124" t="s">
        <v>436</v>
      </c>
      <c r="D66" s="125">
        <v>18977</v>
      </c>
      <c r="E66" s="126">
        <v>65</v>
      </c>
      <c r="F66" s="75"/>
    </row>
    <row r="67" spans="1:6" hidden="1" x14ac:dyDescent="0.25">
      <c r="A67" s="123" t="s">
        <v>607</v>
      </c>
      <c r="B67" s="124" t="s">
        <v>137</v>
      </c>
      <c r="C67" s="124" t="s">
        <v>608</v>
      </c>
      <c r="D67" s="125">
        <v>19579</v>
      </c>
      <c r="E67" s="126">
        <v>64</v>
      </c>
      <c r="F67" s="75"/>
    </row>
    <row r="68" spans="1:6" hidden="1" x14ac:dyDescent="0.25">
      <c r="A68" s="123" t="s">
        <v>465</v>
      </c>
      <c r="B68" s="124" t="s">
        <v>137</v>
      </c>
      <c r="C68" s="124" t="s">
        <v>466</v>
      </c>
      <c r="D68" s="125">
        <v>20720</v>
      </c>
      <c r="E68" s="126">
        <v>61</v>
      </c>
      <c r="F68" s="75"/>
    </row>
    <row r="69" spans="1:6" hidden="1" x14ac:dyDescent="0.25">
      <c r="A69" s="123" t="s">
        <v>719</v>
      </c>
      <c r="B69" s="124" t="s">
        <v>137</v>
      </c>
      <c r="C69" s="124" t="s">
        <v>720</v>
      </c>
      <c r="D69" s="125">
        <v>20643</v>
      </c>
      <c r="E69" s="126">
        <v>61</v>
      </c>
      <c r="F69" s="75"/>
    </row>
    <row r="70" spans="1:6" hidden="1" x14ac:dyDescent="0.25">
      <c r="A70" s="123" t="s">
        <v>213</v>
      </c>
      <c r="B70" s="124" t="s">
        <v>137</v>
      </c>
      <c r="C70" s="124" t="s">
        <v>214</v>
      </c>
      <c r="D70" s="125">
        <v>20877</v>
      </c>
      <c r="E70" s="126">
        <v>60</v>
      </c>
      <c r="F70" s="75"/>
    </row>
    <row r="71" spans="1:6" hidden="1" x14ac:dyDescent="0.25">
      <c r="A71" s="123" t="s">
        <v>511</v>
      </c>
      <c r="B71" s="124" t="s">
        <v>137</v>
      </c>
      <c r="C71" s="124" t="s">
        <v>512</v>
      </c>
      <c r="D71" s="125">
        <v>20888</v>
      </c>
      <c r="E71" s="126">
        <v>60</v>
      </c>
      <c r="F71" s="75"/>
    </row>
    <row r="72" spans="1:6" hidden="1" x14ac:dyDescent="0.25">
      <c r="A72" s="123" t="s">
        <v>757</v>
      </c>
      <c r="B72" s="124" t="s">
        <v>137</v>
      </c>
      <c r="C72" s="124" t="s">
        <v>758</v>
      </c>
      <c r="D72" s="125">
        <v>20923</v>
      </c>
      <c r="E72" s="126">
        <v>60</v>
      </c>
      <c r="F72" s="75"/>
    </row>
    <row r="73" spans="1:6" hidden="1" x14ac:dyDescent="0.25">
      <c r="A73" s="123" t="s">
        <v>257</v>
      </c>
      <c r="B73" s="124" t="s">
        <v>137</v>
      </c>
      <c r="C73" s="124" t="s">
        <v>258</v>
      </c>
      <c r="D73" s="125">
        <v>21327</v>
      </c>
      <c r="E73" s="126">
        <v>59</v>
      </c>
      <c r="F73" s="75"/>
    </row>
    <row r="74" spans="1:6" hidden="1" x14ac:dyDescent="0.25">
      <c r="A74" s="123" t="s">
        <v>437</v>
      </c>
      <c r="B74" s="124" t="s">
        <v>137</v>
      </c>
      <c r="C74" s="124" t="s">
        <v>438</v>
      </c>
      <c r="D74" s="125">
        <v>21192</v>
      </c>
      <c r="E74" s="126">
        <v>59</v>
      </c>
      <c r="F74" s="75"/>
    </row>
    <row r="75" spans="1:6" hidden="1" x14ac:dyDescent="0.25">
      <c r="A75" s="123" t="s">
        <v>729</v>
      </c>
      <c r="B75" s="124" t="s">
        <v>137</v>
      </c>
      <c r="C75" s="124" t="s">
        <v>730</v>
      </c>
      <c r="D75" s="125">
        <v>21202</v>
      </c>
      <c r="E75" s="126">
        <v>59</v>
      </c>
      <c r="F75" s="75"/>
    </row>
    <row r="76" spans="1:6" hidden="1" x14ac:dyDescent="0.25">
      <c r="A76" s="123" t="s">
        <v>233</v>
      </c>
      <c r="B76" s="124" t="s">
        <v>137</v>
      </c>
      <c r="C76" s="124" t="s">
        <v>234</v>
      </c>
      <c r="D76" s="125">
        <v>21707</v>
      </c>
      <c r="E76" s="126">
        <v>58</v>
      </c>
      <c r="F76" s="75"/>
    </row>
    <row r="77" spans="1:6" hidden="1" x14ac:dyDescent="0.25">
      <c r="A77" s="123" t="s">
        <v>295</v>
      </c>
      <c r="B77" s="124" t="s">
        <v>137</v>
      </c>
      <c r="C77" s="124" t="s">
        <v>296</v>
      </c>
      <c r="D77" s="125">
        <v>22192</v>
      </c>
      <c r="E77" s="126">
        <v>57</v>
      </c>
      <c r="F77" s="75"/>
    </row>
    <row r="78" spans="1:6" hidden="1" x14ac:dyDescent="0.25">
      <c r="A78" s="123" t="s">
        <v>615</v>
      </c>
      <c r="B78" s="124" t="s">
        <v>137</v>
      </c>
      <c r="C78" s="124" t="s">
        <v>616</v>
      </c>
      <c r="D78" s="125">
        <v>22197</v>
      </c>
      <c r="E78" s="126">
        <v>57</v>
      </c>
      <c r="F78" s="75"/>
    </row>
    <row r="79" spans="1:6" hidden="1" x14ac:dyDescent="0.25">
      <c r="A79" s="123" t="s">
        <v>415</v>
      </c>
      <c r="B79" s="124" t="s">
        <v>137</v>
      </c>
      <c r="C79" s="124" t="s">
        <v>416</v>
      </c>
      <c r="D79" s="125">
        <v>22375</v>
      </c>
      <c r="E79" s="126">
        <v>56</v>
      </c>
      <c r="F79" s="75"/>
    </row>
    <row r="80" spans="1:6" hidden="1" x14ac:dyDescent="0.25">
      <c r="A80" s="123" t="s">
        <v>249</v>
      </c>
      <c r="B80" s="124" t="s">
        <v>137</v>
      </c>
      <c r="C80" s="124" t="s">
        <v>250</v>
      </c>
      <c r="D80" s="125">
        <v>22632</v>
      </c>
      <c r="E80" s="126">
        <v>55</v>
      </c>
      <c r="F80" s="75"/>
    </row>
    <row r="81" spans="1:6" hidden="1" x14ac:dyDescent="0.25">
      <c r="A81" s="123" t="s">
        <v>709</v>
      </c>
      <c r="B81" s="124" t="s">
        <v>137</v>
      </c>
      <c r="C81" s="124" t="s">
        <v>710</v>
      </c>
      <c r="D81" s="125">
        <v>22931</v>
      </c>
      <c r="E81" s="126">
        <v>55</v>
      </c>
      <c r="F81" s="75"/>
    </row>
    <row r="82" spans="1:6" hidden="1" x14ac:dyDescent="0.25">
      <c r="A82" s="123" t="s">
        <v>189</v>
      </c>
      <c r="B82" s="124" t="s">
        <v>137</v>
      </c>
      <c r="C82" s="124" t="s">
        <v>190</v>
      </c>
      <c r="D82" s="125">
        <v>23253</v>
      </c>
      <c r="E82" s="126">
        <v>54</v>
      </c>
      <c r="F82" s="75"/>
    </row>
    <row r="83" spans="1:6" hidden="1" x14ac:dyDescent="0.25">
      <c r="A83" s="123" t="s">
        <v>403</v>
      </c>
      <c r="B83" s="124" t="s">
        <v>137</v>
      </c>
      <c r="C83" s="124" t="s">
        <v>404</v>
      </c>
      <c r="D83" s="125">
        <v>23403</v>
      </c>
      <c r="E83" s="126">
        <v>53</v>
      </c>
      <c r="F83" s="75"/>
    </row>
    <row r="84" spans="1:6" hidden="1" x14ac:dyDescent="0.25">
      <c r="A84" s="123" t="s">
        <v>173</v>
      </c>
      <c r="B84" s="124" t="s">
        <v>137</v>
      </c>
      <c r="C84" s="124" t="s">
        <v>174</v>
      </c>
      <c r="D84" s="125">
        <v>23738</v>
      </c>
      <c r="E84" s="126">
        <v>52</v>
      </c>
      <c r="F84" s="75"/>
    </row>
    <row r="85" spans="1:6" hidden="1" x14ac:dyDescent="0.25">
      <c r="A85" s="123" t="s">
        <v>327</v>
      </c>
      <c r="B85" s="124" t="s">
        <v>137</v>
      </c>
      <c r="C85" s="124" t="s">
        <v>328</v>
      </c>
      <c r="D85" s="125">
        <v>24242</v>
      </c>
      <c r="E85" s="126">
        <v>51</v>
      </c>
      <c r="F85" s="75"/>
    </row>
    <row r="86" spans="1:6" hidden="1" x14ac:dyDescent="0.25">
      <c r="A86" s="123" t="s">
        <v>581</v>
      </c>
      <c r="B86" s="124" t="s">
        <v>137</v>
      </c>
      <c r="C86" s="124" t="s">
        <v>582</v>
      </c>
      <c r="D86" s="125">
        <v>24631</v>
      </c>
      <c r="E86" s="126">
        <v>50</v>
      </c>
      <c r="F86" s="75"/>
    </row>
    <row r="87" spans="1:6" hidden="1" x14ac:dyDescent="0.25">
      <c r="A87" s="123" t="s">
        <v>333</v>
      </c>
      <c r="B87" s="124" t="s">
        <v>137</v>
      </c>
      <c r="C87" s="124" t="s">
        <v>334</v>
      </c>
      <c r="D87" s="125">
        <v>24927</v>
      </c>
      <c r="E87" s="126">
        <v>49</v>
      </c>
      <c r="F87" s="75"/>
    </row>
    <row r="88" spans="1:6" hidden="1" x14ac:dyDescent="0.25">
      <c r="A88" s="123" t="s">
        <v>515</v>
      </c>
      <c r="B88" s="124" t="s">
        <v>137</v>
      </c>
      <c r="C88" s="124" t="s">
        <v>516</v>
      </c>
      <c r="D88" s="125">
        <v>24919</v>
      </c>
      <c r="E88" s="126">
        <v>49</v>
      </c>
      <c r="F88" s="75"/>
    </row>
    <row r="89" spans="1:6" hidden="1" x14ac:dyDescent="0.25">
      <c r="A89" s="123" t="s">
        <v>383</v>
      </c>
      <c r="B89" s="124" t="s">
        <v>137</v>
      </c>
      <c r="C89" s="124" t="s">
        <v>384</v>
      </c>
      <c r="D89" s="125">
        <v>25918</v>
      </c>
      <c r="E89" s="126">
        <v>46</v>
      </c>
      <c r="F89" s="75"/>
    </row>
    <row r="90" spans="1:6" x14ac:dyDescent="0.25">
      <c r="A90" s="123" t="s">
        <v>136</v>
      </c>
      <c r="B90" s="124" t="s">
        <v>137</v>
      </c>
      <c r="C90" s="124" t="s">
        <v>138</v>
      </c>
      <c r="D90" s="125">
        <v>26479</v>
      </c>
      <c r="E90" s="126">
        <v>45</v>
      </c>
      <c r="F90" s="75"/>
    </row>
    <row r="91" spans="1:6" x14ac:dyDescent="0.25">
      <c r="A91" s="123" t="s">
        <v>605</v>
      </c>
      <c r="B91" s="124" t="s">
        <v>137</v>
      </c>
      <c r="C91" s="124" t="s">
        <v>606</v>
      </c>
      <c r="D91" s="125">
        <v>26480</v>
      </c>
      <c r="E91" s="126">
        <v>45</v>
      </c>
      <c r="F91" s="75"/>
    </row>
    <row r="92" spans="1:6" x14ac:dyDescent="0.25">
      <c r="A92" s="123" t="s">
        <v>563</v>
      </c>
      <c r="B92" s="124" t="s">
        <v>137</v>
      </c>
      <c r="C92" s="124" t="s">
        <v>564</v>
      </c>
      <c r="D92" s="125">
        <v>27300</v>
      </c>
      <c r="E92" s="126">
        <v>43</v>
      </c>
      <c r="F92" s="75"/>
    </row>
    <row r="93" spans="1:6" x14ac:dyDescent="0.25">
      <c r="A93" s="123" t="s">
        <v>761</v>
      </c>
      <c r="B93" s="124" t="s">
        <v>137</v>
      </c>
      <c r="C93" s="124" t="s">
        <v>762</v>
      </c>
      <c r="D93" s="125">
        <v>27216</v>
      </c>
      <c r="E93" s="126">
        <v>43</v>
      </c>
      <c r="F93" s="75"/>
    </row>
    <row r="94" spans="1:6" x14ac:dyDescent="0.25">
      <c r="A94" s="123" t="s">
        <v>671</v>
      </c>
      <c r="B94" s="124" t="s">
        <v>137</v>
      </c>
      <c r="C94" s="124" t="s">
        <v>672</v>
      </c>
      <c r="D94" s="125">
        <v>27693</v>
      </c>
      <c r="E94" s="126">
        <v>42</v>
      </c>
      <c r="F94" s="75"/>
    </row>
    <row r="95" spans="1:6" x14ac:dyDescent="0.25">
      <c r="A95" s="123" t="s">
        <v>205</v>
      </c>
      <c r="B95" s="124" t="s">
        <v>137</v>
      </c>
      <c r="C95" s="124" t="s">
        <v>206</v>
      </c>
      <c r="D95" s="125">
        <v>27852</v>
      </c>
      <c r="E95" s="126">
        <v>41</v>
      </c>
      <c r="F95" s="75"/>
    </row>
    <row r="96" spans="1:6" x14ac:dyDescent="0.25">
      <c r="A96" s="123" t="s">
        <v>425</v>
      </c>
      <c r="B96" s="124" t="s">
        <v>137</v>
      </c>
      <c r="C96" s="124" t="s">
        <v>426</v>
      </c>
      <c r="D96" s="125">
        <v>28755</v>
      </c>
      <c r="E96" s="126">
        <v>39</v>
      </c>
      <c r="F96" s="75"/>
    </row>
    <row r="97" spans="1:6" x14ac:dyDescent="0.25">
      <c r="A97" s="123" t="s">
        <v>209</v>
      </c>
      <c r="B97" s="124" t="s">
        <v>137</v>
      </c>
      <c r="C97" s="124" t="s">
        <v>210</v>
      </c>
      <c r="D97" s="125">
        <v>29207</v>
      </c>
      <c r="E97" s="126">
        <v>37</v>
      </c>
      <c r="F97" s="75"/>
    </row>
    <row r="98" spans="1:6" x14ac:dyDescent="0.25">
      <c r="A98" s="123" t="s">
        <v>579</v>
      </c>
      <c r="B98" s="124" t="s">
        <v>137</v>
      </c>
      <c r="C98" s="124" t="s">
        <v>580</v>
      </c>
      <c r="D98" s="125">
        <v>29308</v>
      </c>
      <c r="E98" s="126">
        <v>37</v>
      </c>
      <c r="F98" s="75"/>
    </row>
    <row r="99" spans="1:6" x14ac:dyDescent="0.25">
      <c r="A99" s="123" t="s">
        <v>263</v>
      </c>
      <c r="B99" s="124" t="s">
        <v>137</v>
      </c>
      <c r="C99" s="124" t="s">
        <v>264</v>
      </c>
      <c r="D99" s="125">
        <v>29877</v>
      </c>
      <c r="E99" s="126">
        <v>36</v>
      </c>
      <c r="F99" s="75"/>
    </row>
    <row r="100" spans="1:6" x14ac:dyDescent="0.25">
      <c r="A100" s="123" t="s">
        <v>553</v>
      </c>
      <c r="B100" s="124" t="s">
        <v>137</v>
      </c>
      <c r="C100" s="124" t="s">
        <v>554</v>
      </c>
      <c r="D100" s="125">
        <v>30209</v>
      </c>
      <c r="E100" s="126">
        <v>35</v>
      </c>
      <c r="F100" s="75"/>
    </row>
    <row r="101" spans="1:6" x14ac:dyDescent="0.25">
      <c r="A101" s="123" t="s">
        <v>617</v>
      </c>
      <c r="B101" s="124" t="s">
        <v>137</v>
      </c>
      <c r="C101" s="124" t="s">
        <v>618</v>
      </c>
      <c r="D101" s="125">
        <v>30055</v>
      </c>
      <c r="E101" s="126">
        <v>35</v>
      </c>
      <c r="F101" s="75"/>
    </row>
    <row r="102" spans="1:6" x14ac:dyDescent="0.25">
      <c r="A102" s="123" t="s">
        <v>337</v>
      </c>
      <c r="B102" s="124" t="s">
        <v>137</v>
      </c>
      <c r="C102" s="124" t="s">
        <v>338</v>
      </c>
      <c r="D102" s="125">
        <v>30547</v>
      </c>
      <c r="E102" s="126">
        <v>34</v>
      </c>
      <c r="F102" s="75"/>
    </row>
    <row r="103" spans="1:6" x14ac:dyDescent="0.25">
      <c r="A103" s="123" t="s">
        <v>267</v>
      </c>
      <c r="B103" s="124" t="s">
        <v>137</v>
      </c>
      <c r="C103" s="124" t="s">
        <v>268</v>
      </c>
      <c r="D103" s="125">
        <v>30734</v>
      </c>
      <c r="E103" s="126">
        <v>33</v>
      </c>
      <c r="F103" s="75"/>
    </row>
    <row r="104" spans="1:6" x14ac:dyDescent="0.25">
      <c r="A104" s="123" t="s">
        <v>591</v>
      </c>
      <c r="B104" s="124" t="s">
        <v>137</v>
      </c>
      <c r="C104" s="124" t="s">
        <v>592</v>
      </c>
      <c r="D104" s="125">
        <v>31001</v>
      </c>
      <c r="E104" s="126">
        <v>32</v>
      </c>
      <c r="F104" s="75"/>
    </row>
    <row r="105" spans="1:6" x14ac:dyDescent="0.25">
      <c r="A105" s="123" t="s">
        <v>169</v>
      </c>
      <c r="B105" s="124" t="s">
        <v>137</v>
      </c>
      <c r="C105" s="124" t="s">
        <v>170</v>
      </c>
      <c r="D105" s="125">
        <v>31400</v>
      </c>
      <c r="E105" s="126">
        <v>31</v>
      </c>
      <c r="F105" s="75"/>
    </row>
    <row r="106" spans="1:6" x14ac:dyDescent="0.25">
      <c r="A106" s="123" t="s">
        <v>423</v>
      </c>
      <c r="B106" s="124" t="s">
        <v>137</v>
      </c>
      <c r="C106" s="124" t="s">
        <v>424</v>
      </c>
      <c r="D106" s="125">
        <v>31429</v>
      </c>
      <c r="E106" s="126">
        <v>31</v>
      </c>
      <c r="F106" s="75"/>
    </row>
    <row r="107" spans="1:6" x14ac:dyDescent="0.25">
      <c r="A107" s="123" t="s">
        <v>745</v>
      </c>
      <c r="B107" s="124" t="s">
        <v>137</v>
      </c>
      <c r="C107" s="124" t="s">
        <v>746</v>
      </c>
      <c r="D107" s="125">
        <v>31625</v>
      </c>
      <c r="E107" s="126">
        <v>31</v>
      </c>
      <c r="F107" s="75"/>
    </row>
    <row r="108" spans="1:6" x14ac:dyDescent="0.25">
      <c r="A108" s="123" t="s">
        <v>627</v>
      </c>
      <c r="B108" s="124" t="s">
        <v>137</v>
      </c>
      <c r="C108" s="124" t="s">
        <v>628</v>
      </c>
      <c r="D108" s="125">
        <v>31856</v>
      </c>
      <c r="E108" s="126">
        <v>30</v>
      </c>
      <c r="F108" s="75"/>
    </row>
    <row r="109" spans="1:6" hidden="1" x14ac:dyDescent="0.25">
      <c r="A109" s="123" t="s">
        <v>723</v>
      </c>
      <c r="B109" s="124" t="s">
        <v>137</v>
      </c>
      <c r="C109" s="124" t="s">
        <v>724</v>
      </c>
      <c r="D109" s="125">
        <v>32362</v>
      </c>
      <c r="E109" s="126">
        <v>29</v>
      </c>
      <c r="F109" s="75"/>
    </row>
    <row r="110" spans="1:6" hidden="1" x14ac:dyDescent="0.25">
      <c r="A110" s="123" t="s">
        <v>589</v>
      </c>
      <c r="B110" s="124" t="s">
        <v>137</v>
      </c>
      <c r="C110" s="124" t="s">
        <v>590</v>
      </c>
      <c r="D110" s="125">
        <v>32744</v>
      </c>
      <c r="E110" s="126">
        <v>28</v>
      </c>
      <c r="F110" s="75"/>
    </row>
    <row r="111" spans="1:6" hidden="1" x14ac:dyDescent="0.25">
      <c r="A111" s="123" t="s">
        <v>139</v>
      </c>
      <c r="B111" s="124" t="s">
        <v>137</v>
      </c>
      <c r="C111" s="124" t="s">
        <v>140</v>
      </c>
      <c r="D111" s="125">
        <v>33136</v>
      </c>
      <c r="E111" s="126">
        <v>27</v>
      </c>
      <c r="F111" s="75"/>
    </row>
    <row r="112" spans="1:6" hidden="1" x14ac:dyDescent="0.25">
      <c r="A112" s="123" t="s">
        <v>433</v>
      </c>
      <c r="B112" s="124" t="s">
        <v>137</v>
      </c>
      <c r="C112" s="124" t="s">
        <v>434</v>
      </c>
      <c r="D112" s="125">
        <v>33084</v>
      </c>
      <c r="E112" s="126">
        <v>27</v>
      </c>
      <c r="F112" s="75"/>
    </row>
    <row r="113" spans="1:6" hidden="1" x14ac:dyDescent="0.25">
      <c r="A113" s="123" t="s">
        <v>537</v>
      </c>
      <c r="B113" s="124" t="s">
        <v>137</v>
      </c>
      <c r="C113" s="124" t="s">
        <v>538</v>
      </c>
      <c r="D113" s="125">
        <v>32926</v>
      </c>
      <c r="E113" s="126">
        <v>27</v>
      </c>
      <c r="F113" s="75"/>
    </row>
    <row r="114" spans="1:6" hidden="1" x14ac:dyDescent="0.25">
      <c r="A114" s="123" t="s">
        <v>595</v>
      </c>
      <c r="B114" s="124" t="s">
        <v>137</v>
      </c>
      <c r="C114" s="124" t="s">
        <v>596</v>
      </c>
      <c r="D114" s="125">
        <v>33010</v>
      </c>
      <c r="E114" s="126">
        <v>27</v>
      </c>
      <c r="F114" s="75"/>
    </row>
    <row r="115" spans="1:6" hidden="1" x14ac:dyDescent="0.25">
      <c r="A115" s="123" t="s">
        <v>631</v>
      </c>
      <c r="B115" s="124" t="s">
        <v>137</v>
      </c>
      <c r="C115" s="124" t="s">
        <v>632</v>
      </c>
      <c r="D115" s="125">
        <v>33108</v>
      </c>
      <c r="E115" s="126">
        <v>27</v>
      </c>
      <c r="F115" s="75"/>
    </row>
    <row r="116" spans="1:6" hidden="1" x14ac:dyDescent="0.25">
      <c r="A116" s="123" t="s">
        <v>255</v>
      </c>
      <c r="B116" s="124" t="s">
        <v>126</v>
      </c>
      <c r="C116" s="124" t="s">
        <v>256</v>
      </c>
      <c r="D116" s="125">
        <v>18284</v>
      </c>
      <c r="E116" s="126">
        <v>67</v>
      </c>
      <c r="F116" s="75"/>
    </row>
    <row r="117" spans="1:6" hidden="1" x14ac:dyDescent="0.25">
      <c r="A117" s="123" t="s">
        <v>749</v>
      </c>
      <c r="B117" s="124" t="s">
        <v>126</v>
      </c>
      <c r="C117" s="124" t="s">
        <v>750</v>
      </c>
      <c r="D117" s="125">
        <v>18839</v>
      </c>
      <c r="E117" s="126">
        <v>66</v>
      </c>
      <c r="F117" s="75"/>
    </row>
    <row r="118" spans="1:6" hidden="1" x14ac:dyDescent="0.25">
      <c r="A118" s="123" t="s">
        <v>271</v>
      </c>
      <c r="B118" s="124" t="s">
        <v>126</v>
      </c>
      <c r="C118" s="124" t="s">
        <v>272</v>
      </c>
      <c r="D118" s="125">
        <v>19222</v>
      </c>
      <c r="E118" s="126">
        <v>65</v>
      </c>
      <c r="F118" s="75"/>
    </row>
    <row r="119" spans="1:6" hidden="1" x14ac:dyDescent="0.25">
      <c r="A119" s="123" t="s">
        <v>609</v>
      </c>
      <c r="B119" s="124" t="s">
        <v>126</v>
      </c>
      <c r="C119" s="124" t="s">
        <v>610</v>
      </c>
      <c r="D119" s="125">
        <v>19585</v>
      </c>
      <c r="E119" s="126">
        <v>64</v>
      </c>
      <c r="F119" s="75"/>
    </row>
    <row r="120" spans="1:6" hidden="1" x14ac:dyDescent="0.25">
      <c r="A120" s="123" t="s">
        <v>421</v>
      </c>
      <c r="B120" s="124" t="s">
        <v>126</v>
      </c>
      <c r="C120" s="124" t="s">
        <v>422</v>
      </c>
      <c r="D120" s="125">
        <v>20132</v>
      </c>
      <c r="E120" s="126">
        <v>62</v>
      </c>
      <c r="F120" s="75"/>
    </row>
    <row r="121" spans="1:6" hidden="1" x14ac:dyDescent="0.25">
      <c r="A121" s="123" t="s">
        <v>603</v>
      </c>
      <c r="B121" s="124" t="s">
        <v>126</v>
      </c>
      <c r="C121" s="124" t="s">
        <v>604</v>
      </c>
      <c r="D121" s="125">
        <v>20088</v>
      </c>
      <c r="E121" s="126">
        <v>62</v>
      </c>
      <c r="F121" s="75"/>
    </row>
    <row r="122" spans="1:6" hidden="1" x14ac:dyDescent="0.25">
      <c r="A122" s="123" t="s">
        <v>441</v>
      </c>
      <c r="B122" s="124" t="s">
        <v>126</v>
      </c>
      <c r="C122" s="124" t="s">
        <v>442</v>
      </c>
      <c r="D122" s="125">
        <v>20752</v>
      </c>
      <c r="E122" s="126">
        <v>61</v>
      </c>
      <c r="F122" s="75"/>
    </row>
    <row r="123" spans="1:6" hidden="1" x14ac:dyDescent="0.25">
      <c r="A123" s="123" t="s">
        <v>639</v>
      </c>
      <c r="B123" s="124" t="s">
        <v>126</v>
      </c>
      <c r="C123" s="124" t="s">
        <v>640</v>
      </c>
      <c r="D123" s="125">
        <v>20514</v>
      </c>
      <c r="E123" s="126">
        <v>61</v>
      </c>
      <c r="F123" s="75"/>
    </row>
    <row r="124" spans="1:6" hidden="1" x14ac:dyDescent="0.25">
      <c r="A124" s="123" t="s">
        <v>277</v>
      </c>
      <c r="B124" s="124" t="s">
        <v>126</v>
      </c>
      <c r="C124" s="124" t="s">
        <v>278</v>
      </c>
      <c r="D124" s="125">
        <v>20856</v>
      </c>
      <c r="E124" s="126">
        <v>60</v>
      </c>
      <c r="F124" s="75"/>
    </row>
    <row r="125" spans="1:6" hidden="1" x14ac:dyDescent="0.25">
      <c r="A125" s="123" t="s">
        <v>759</v>
      </c>
      <c r="B125" s="124" t="s">
        <v>126</v>
      </c>
      <c r="C125" s="124" t="s">
        <v>760</v>
      </c>
      <c r="D125" s="125">
        <v>20993</v>
      </c>
      <c r="E125" s="126">
        <v>60</v>
      </c>
      <c r="F125" s="75"/>
    </row>
    <row r="126" spans="1:6" hidden="1" x14ac:dyDescent="0.25">
      <c r="A126" s="123" t="s">
        <v>357</v>
      </c>
      <c r="B126" s="124" t="s">
        <v>126</v>
      </c>
      <c r="C126" s="124" t="s">
        <v>358</v>
      </c>
      <c r="D126" s="125">
        <v>21133</v>
      </c>
      <c r="E126" s="126">
        <v>59</v>
      </c>
      <c r="F126" s="75"/>
    </row>
    <row r="127" spans="1:6" hidden="1" x14ac:dyDescent="0.25">
      <c r="A127" s="123" t="s">
        <v>587</v>
      </c>
      <c r="B127" s="124" t="s">
        <v>126</v>
      </c>
      <c r="C127" s="124" t="s">
        <v>588</v>
      </c>
      <c r="D127" s="125">
        <v>21618</v>
      </c>
      <c r="E127" s="126">
        <v>58</v>
      </c>
      <c r="F127" s="75"/>
    </row>
    <row r="128" spans="1:6" hidden="1" x14ac:dyDescent="0.25">
      <c r="A128" s="123" t="s">
        <v>385</v>
      </c>
      <c r="B128" s="124" t="s">
        <v>126</v>
      </c>
      <c r="C128" s="124" t="s">
        <v>386</v>
      </c>
      <c r="D128" s="125">
        <v>22045</v>
      </c>
      <c r="E128" s="126">
        <v>57</v>
      </c>
      <c r="F128" s="75"/>
    </row>
    <row r="129" spans="1:6" hidden="1" x14ac:dyDescent="0.25">
      <c r="A129" s="123" t="s">
        <v>507</v>
      </c>
      <c r="B129" s="124" t="s">
        <v>126</v>
      </c>
      <c r="C129" s="124" t="s">
        <v>508</v>
      </c>
      <c r="D129" s="125">
        <v>22373</v>
      </c>
      <c r="E129" s="126">
        <v>56</v>
      </c>
      <c r="F129" s="75"/>
    </row>
    <row r="130" spans="1:6" hidden="1" x14ac:dyDescent="0.25">
      <c r="A130" s="123" t="s">
        <v>557</v>
      </c>
      <c r="B130" s="124" t="s">
        <v>126</v>
      </c>
      <c r="C130" s="124" t="s">
        <v>558</v>
      </c>
      <c r="D130" s="125">
        <v>22357</v>
      </c>
      <c r="E130" s="126">
        <v>56</v>
      </c>
      <c r="F130" s="75"/>
    </row>
    <row r="131" spans="1:6" hidden="1" x14ac:dyDescent="0.25">
      <c r="A131" s="123" t="s">
        <v>689</v>
      </c>
      <c r="B131" s="124" t="s">
        <v>126</v>
      </c>
      <c r="C131" s="124" t="s">
        <v>690</v>
      </c>
      <c r="D131" s="125">
        <v>22266</v>
      </c>
      <c r="E131" s="126">
        <v>56</v>
      </c>
      <c r="F131" s="75"/>
    </row>
    <row r="132" spans="1:6" hidden="1" x14ac:dyDescent="0.25">
      <c r="A132" s="123" t="s">
        <v>259</v>
      </c>
      <c r="B132" s="124" t="s">
        <v>126</v>
      </c>
      <c r="C132" s="124" t="s">
        <v>260</v>
      </c>
      <c r="D132" s="125">
        <v>22857</v>
      </c>
      <c r="E132" s="126">
        <v>55</v>
      </c>
      <c r="F132" s="75"/>
    </row>
    <row r="133" spans="1:6" hidden="1" x14ac:dyDescent="0.25">
      <c r="A133" s="123" t="s">
        <v>321</v>
      </c>
      <c r="B133" s="124" t="s">
        <v>126</v>
      </c>
      <c r="C133" s="124" t="s">
        <v>322</v>
      </c>
      <c r="D133" s="125">
        <v>23277</v>
      </c>
      <c r="E133" s="126">
        <v>54</v>
      </c>
      <c r="F133" s="75"/>
    </row>
    <row r="134" spans="1:6" hidden="1" x14ac:dyDescent="0.25">
      <c r="A134" s="123" t="s">
        <v>253</v>
      </c>
      <c r="B134" s="124" t="s">
        <v>126</v>
      </c>
      <c r="C134" s="124" t="s">
        <v>254</v>
      </c>
      <c r="D134" s="125">
        <v>23480</v>
      </c>
      <c r="E134" s="126">
        <v>53</v>
      </c>
      <c r="F134" s="75"/>
    </row>
    <row r="135" spans="1:6" hidden="1" x14ac:dyDescent="0.25">
      <c r="A135" s="123" t="s">
        <v>655</v>
      </c>
      <c r="B135" s="124" t="s">
        <v>126</v>
      </c>
      <c r="C135" s="124" t="s">
        <v>656</v>
      </c>
      <c r="D135" s="125">
        <v>23948</v>
      </c>
      <c r="E135" s="126">
        <v>52</v>
      </c>
      <c r="F135" s="75"/>
    </row>
    <row r="136" spans="1:6" hidden="1" x14ac:dyDescent="0.25">
      <c r="A136" s="123" t="s">
        <v>227</v>
      </c>
      <c r="B136" s="124" t="s">
        <v>126</v>
      </c>
      <c r="C136" s="124" t="s">
        <v>228</v>
      </c>
      <c r="D136" s="125">
        <v>24179</v>
      </c>
      <c r="E136" s="126">
        <v>51</v>
      </c>
      <c r="F136" s="75"/>
    </row>
    <row r="137" spans="1:6" hidden="1" x14ac:dyDescent="0.25">
      <c r="A137" s="123" t="s">
        <v>657</v>
      </c>
      <c r="B137" s="124" t="s">
        <v>126</v>
      </c>
      <c r="C137" s="124" t="s">
        <v>658</v>
      </c>
      <c r="D137" s="125">
        <v>24299</v>
      </c>
      <c r="E137" s="126">
        <v>51</v>
      </c>
      <c r="F137" s="75"/>
    </row>
    <row r="138" spans="1:6" hidden="1" x14ac:dyDescent="0.25">
      <c r="A138" s="123" t="s">
        <v>747</v>
      </c>
      <c r="B138" s="124" t="s">
        <v>126</v>
      </c>
      <c r="C138" s="124" t="s">
        <v>748</v>
      </c>
      <c r="D138" s="125">
        <v>24356</v>
      </c>
      <c r="E138" s="126">
        <v>51</v>
      </c>
      <c r="F138" s="75"/>
    </row>
    <row r="139" spans="1:6" hidden="1" x14ac:dyDescent="0.25">
      <c r="A139" s="123" t="s">
        <v>409</v>
      </c>
      <c r="B139" s="124" t="s">
        <v>126</v>
      </c>
      <c r="C139" s="124" t="s">
        <v>410</v>
      </c>
      <c r="D139" s="125">
        <v>24517</v>
      </c>
      <c r="E139" s="126">
        <v>50</v>
      </c>
      <c r="F139" s="75"/>
    </row>
    <row r="140" spans="1:6" hidden="1" x14ac:dyDescent="0.25">
      <c r="A140" s="123" t="s">
        <v>161</v>
      </c>
      <c r="B140" s="124" t="s">
        <v>126</v>
      </c>
      <c r="C140" s="124" t="s">
        <v>162</v>
      </c>
      <c r="D140" s="125">
        <v>24803</v>
      </c>
      <c r="E140" s="126">
        <v>49</v>
      </c>
      <c r="F140" s="75"/>
    </row>
    <row r="141" spans="1:6" hidden="1" x14ac:dyDescent="0.25">
      <c r="A141" s="123" t="s">
        <v>221</v>
      </c>
      <c r="B141" s="124" t="s">
        <v>126</v>
      </c>
      <c r="C141" s="124" t="s">
        <v>222</v>
      </c>
      <c r="D141" s="125">
        <v>24844</v>
      </c>
      <c r="E141" s="126">
        <v>49</v>
      </c>
      <c r="F141" s="75"/>
    </row>
    <row r="142" spans="1:6" hidden="1" x14ac:dyDescent="0.25">
      <c r="A142" s="123" t="s">
        <v>301</v>
      </c>
      <c r="B142" s="124" t="s">
        <v>126</v>
      </c>
      <c r="C142" s="124" t="s">
        <v>302</v>
      </c>
      <c r="D142" s="125">
        <v>25091</v>
      </c>
      <c r="E142" s="126">
        <v>49</v>
      </c>
      <c r="F142" s="75"/>
    </row>
    <row r="143" spans="1:6" hidden="1" x14ac:dyDescent="0.25">
      <c r="A143" s="123" t="s">
        <v>681</v>
      </c>
      <c r="B143" s="124" t="s">
        <v>126</v>
      </c>
      <c r="C143" s="124" t="s">
        <v>682</v>
      </c>
      <c r="D143" s="125">
        <v>25007</v>
      </c>
      <c r="E143" s="126">
        <v>49</v>
      </c>
      <c r="F143" s="75"/>
    </row>
    <row r="144" spans="1:6" hidden="1" x14ac:dyDescent="0.25">
      <c r="A144" s="123" t="s">
        <v>417</v>
      </c>
      <c r="B144" s="124" t="s">
        <v>126</v>
      </c>
      <c r="C144" s="124" t="s">
        <v>418</v>
      </c>
      <c r="D144" s="125">
        <v>25752</v>
      </c>
      <c r="E144" s="126">
        <v>47</v>
      </c>
      <c r="F144" s="75"/>
    </row>
    <row r="145" spans="1:6" hidden="1" x14ac:dyDescent="0.25">
      <c r="A145" s="123" t="s">
        <v>661</v>
      </c>
      <c r="B145" s="124" t="s">
        <v>126</v>
      </c>
      <c r="C145" s="124" t="s">
        <v>662</v>
      </c>
      <c r="D145" s="125">
        <v>25893</v>
      </c>
      <c r="E145" s="126">
        <v>46</v>
      </c>
      <c r="F145" s="75"/>
    </row>
    <row r="146" spans="1:6" x14ac:dyDescent="0.25">
      <c r="A146" s="123" t="s">
        <v>128</v>
      </c>
      <c r="B146" s="124" t="s">
        <v>126</v>
      </c>
      <c r="C146" s="124" t="s">
        <v>129</v>
      </c>
      <c r="D146" s="125">
        <v>26409</v>
      </c>
      <c r="E146" s="126">
        <v>45</v>
      </c>
      <c r="F146" s="75"/>
    </row>
    <row r="147" spans="1:6" x14ac:dyDescent="0.25">
      <c r="A147" s="123" t="s">
        <v>335</v>
      </c>
      <c r="B147" s="124" t="s">
        <v>126</v>
      </c>
      <c r="C147" s="124" t="s">
        <v>336</v>
      </c>
      <c r="D147" s="125">
        <v>26896</v>
      </c>
      <c r="E147" s="126">
        <v>44</v>
      </c>
      <c r="F147" s="75"/>
    </row>
    <row r="148" spans="1:6" x14ac:dyDescent="0.25">
      <c r="A148" s="123" t="s">
        <v>667</v>
      </c>
      <c r="B148" s="124" t="s">
        <v>126</v>
      </c>
      <c r="C148" s="124" t="s">
        <v>668</v>
      </c>
      <c r="D148" s="125">
        <v>26788</v>
      </c>
      <c r="E148" s="126">
        <v>44</v>
      </c>
      <c r="F148" s="75"/>
    </row>
    <row r="149" spans="1:6" x14ac:dyDescent="0.25">
      <c r="A149" s="123" t="s">
        <v>125</v>
      </c>
      <c r="B149" s="124" t="s">
        <v>126</v>
      </c>
      <c r="C149" s="124" t="s">
        <v>127</v>
      </c>
      <c r="D149" s="125">
        <v>27616</v>
      </c>
      <c r="E149" s="126">
        <v>42</v>
      </c>
      <c r="F149" s="75"/>
    </row>
    <row r="150" spans="1:6" x14ac:dyDescent="0.25">
      <c r="A150" s="123" t="s">
        <v>163</v>
      </c>
      <c r="B150" s="124" t="s">
        <v>126</v>
      </c>
      <c r="C150" s="124" t="s">
        <v>164</v>
      </c>
      <c r="D150" s="125">
        <v>27610</v>
      </c>
      <c r="E150" s="126">
        <v>42</v>
      </c>
      <c r="F150" s="75"/>
    </row>
    <row r="151" spans="1:6" x14ac:dyDescent="0.25">
      <c r="A151" s="123" t="s">
        <v>199</v>
      </c>
      <c r="B151" s="124" t="s">
        <v>126</v>
      </c>
      <c r="C151" s="124" t="s">
        <v>200</v>
      </c>
      <c r="D151" s="125">
        <v>27879</v>
      </c>
      <c r="E151" s="126">
        <v>41</v>
      </c>
      <c r="F151" s="75"/>
    </row>
    <row r="152" spans="1:6" x14ac:dyDescent="0.25">
      <c r="A152" s="123" t="s">
        <v>215</v>
      </c>
      <c r="B152" s="124" t="s">
        <v>126</v>
      </c>
      <c r="C152" s="124" t="s">
        <v>216</v>
      </c>
      <c r="D152" s="125">
        <v>27977</v>
      </c>
      <c r="E152" s="126">
        <v>41</v>
      </c>
      <c r="F152" s="75"/>
    </row>
    <row r="153" spans="1:6" x14ac:dyDescent="0.25">
      <c r="A153" s="123" t="s">
        <v>669</v>
      </c>
      <c r="B153" s="124" t="s">
        <v>126</v>
      </c>
      <c r="C153" s="124" t="s">
        <v>670</v>
      </c>
      <c r="D153" s="125">
        <v>27804</v>
      </c>
      <c r="E153" s="126">
        <v>41</v>
      </c>
      <c r="F153" s="75"/>
    </row>
    <row r="154" spans="1:6" x14ac:dyDescent="0.25">
      <c r="A154" s="123" t="s">
        <v>175</v>
      </c>
      <c r="B154" s="124" t="s">
        <v>126</v>
      </c>
      <c r="C154" s="124" t="s">
        <v>176</v>
      </c>
      <c r="D154" s="125">
        <v>28092</v>
      </c>
      <c r="E154" s="126">
        <v>40</v>
      </c>
      <c r="F154" s="75"/>
    </row>
    <row r="155" spans="1:6" x14ac:dyDescent="0.25">
      <c r="A155" s="123" t="s">
        <v>245</v>
      </c>
      <c r="B155" s="124" t="s">
        <v>126</v>
      </c>
      <c r="C155" s="124" t="s">
        <v>246</v>
      </c>
      <c r="D155" s="125">
        <v>28756</v>
      </c>
      <c r="E155" s="126">
        <v>39</v>
      </c>
      <c r="F155" s="75"/>
    </row>
    <row r="156" spans="1:6" x14ac:dyDescent="0.25">
      <c r="A156" s="123" t="s">
        <v>533</v>
      </c>
      <c r="B156" s="124" t="s">
        <v>126</v>
      </c>
      <c r="C156" s="124" t="s">
        <v>534</v>
      </c>
      <c r="D156" s="125">
        <v>28744</v>
      </c>
      <c r="E156" s="126">
        <v>39</v>
      </c>
      <c r="F156" s="75"/>
    </row>
    <row r="157" spans="1:6" x14ac:dyDescent="0.25">
      <c r="A157" s="123" t="s">
        <v>429</v>
      </c>
      <c r="B157" s="124" t="s">
        <v>126</v>
      </c>
      <c r="C157" s="124" t="s">
        <v>430</v>
      </c>
      <c r="D157" s="125">
        <v>29047</v>
      </c>
      <c r="E157" s="126">
        <v>38</v>
      </c>
      <c r="F157" s="75"/>
    </row>
    <row r="158" spans="1:6" x14ac:dyDescent="0.25">
      <c r="A158" s="123" t="s">
        <v>405</v>
      </c>
      <c r="B158" s="124" t="s">
        <v>126</v>
      </c>
      <c r="C158" s="124" t="s">
        <v>406</v>
      </c>
      <c r="D158" s="125">
        <v>30016</v>
      </c>
      <c r="E158" s="126">
        <v>35</v>
      </c>
      <c r="F158" s="75"/>
    </row>
    <row r="159" spans="1:6" x14ac:dyDescent="0.25">
      <c r="A159" s="123" t="s">
        <v>225</v>
      </c>
      <c r="B159" s="124" t="s">
        <v>126</v>
      </c>
      <c r="C159" s="124" t="s">
        <v>226</v>
      </c>
      <c r="D159" s="125">
        <v>30387</v>
      </c>
      <c r="E159" s="126">
        <v>34</v>
      </c>
      <c r="F159" s="75"/>
    </row>
    <row r="160" spans="1:6" x14ac:dyDescent="0.25">
      <c r="A160" s="123" t="s">
        <v>307</v>
      </c>
      <c r="B160" s="124" t="s">
        <v>126</v>
      </c>
      <c r="C160" s="124" t="s">
        <v>308</v>
      </c>
      <c r="D160" s="125">
        <v>30761</v>
      </c>
      <c r="E160" s="126">
        <v>33</v>
      </c>
      <c r="F160" s="75"/>
    </row>
    <row r="161" spans="1:6" x14ac:dyDescent="0.25">
      <c r="A161" s="123" t="s">
        <v>413</v>
      </c>
      <c r="B161" s="124" t="s">
        <v>126</v>
      </c>
      <c r="C161" s="124" t="s">
        <v>414</v>
      </c>
      <c r="D161" s="125">
        <v>30921</v>
      </c>
      <c r="E161" s="126">
        <v>33</v>
      </c>
      <c r="F161" s="75"/>
    </row>
    <row r="162" spans="1:6" x14ac:dyDescent="0.25">
      <c r="A162" s="123" t="s">
        <v>217</v>
      </c>
      <c r="B162" s="124" t="s">
        <v>126</v>
      </c>
      <c r="C162" s="124" t="s">
        <v>218</v>
      </c>
      <c r="D162" s="125">
        <v>31311</v>
      </c>
      <c r="E162" s="126">
        <v>32</v>
      </c>
      <c r="F162" s="75"/>
    </row>
    <row r="163" spans="1:6" x14ac:dyDescent="0.25">
      <c r="A163" s="123" t="s">
        <v>561</v>
      </c>
      <c r="B163" s="124" t="s">
        <v>126</v>
      </c>
      <c r="C163" s="124" t="s">
        <v>562</v>
      </c>
      <c r="D163" s="125">
        <v>31099</v>
      </c>
      <c r="E163" s="126">
        <v>32</v>
      </c>
      <c r="F163" s="75"/>
    </row>
    <row r="164" spans="1:6" hidden="1" x14ac:dyDescent="0.25">
      <c r="A164" s="123" t="s">
        <v>713</v>
      </c>
      <c r="B164" s="124" t="s">
        <v>126</v>
      </c>
      <c r="C164" s="124" t="s">
        <v>714</v>
      </c>
      <c r="D164" s="125">
        <v>32354</v>
      </c>
      <c r="E164" s="126">
        <v>29</v>
      </c>
      <c r="F164" s="75"/>
    </row>
    <row r="165" spans="1:6" hidden="1" x14ac:dyDescent="0.25">
      <c r="A165" s="123" t="s">
        <v>505</v>
      </c>
      <c r="B165" s="124" t="s">
        <v>126</v>
      </c>
      <c r="C165" s="124" t="s">
        <v>506</v>
      </c>
      <c r="D165" s="125">
        <v>32958</v>
      </c>
      <c r="E165" s="126">
        <v>27</v>
      </c>
      <c r="F165" s="75"/>
    </row>
    <row r="166" spans="1:6" hidden="1" x14ac:dyDescent="0.25">
      <c r="A166" s="123" t="s">
        <v>547</v>
      </c>
      <c r="B166" s="124" t="s">
        <v>126</v>
      </c>
      <c r="C166" s="124" t="s">
        <v>548</v>
      </c>
      <c r="D166" s="125">
        <v>32857</v>
      </c>
      <c r="E166" s="126">
        <v>27</v>
      </c>
      <c r="F166" s="75"/>
    </row>
    <row r="167" spans="1:6" hidden="1" x14ac:dyDescent="0.25">
      <c r="A167" s="123" t="s">
        <v>299</v>
      </c>
      <c r="B167" s="124" t="s">
        <v>116</v>
      </c>
      <c r="C167" s="124" t="s">
        <v>300</v>
      </c>
      <c r="D167" s="125">
        <v>18459</v>
      </c>
      <c r="E167" s="126">
        <v>67</v>
      </c>
      <c r="F167" s="75"/>
    </row>
    <row r="168" spans="1:6" hidden="1" x14ac:dyDescent="0.25">
      <c r="A168" s="123" t="s">
        <v>497</v>
      </c>
      <c r="B168" s="124" t="s">
        <v>116</v>
      </c>
      <c r="C168" s="124" t="s">
        <v>498</v>
      </c>
      <c r="D168" s="125">
        <v>18407</v>
      </c>
      <c r="E168" s="126">
        <v>67</v>
      </c>
      <c r="F168" s="75"/>
    </row>
    <row r="169" spans="1:6" hidden="1" x14ac:dyDescent="0.25">
      <c r="A169" s="123" t="s">
        <v>679</v>
      </c>
      <c r="B169" s="124" t="s">
        <v>116</v>
      </c>
      <c r="C169" s="124" t="s">
        <v>680</v>
      </c>
      <c r="D169" s="125">
        <v>18296</v>
      </c>
      <c r="E169" s="126">
        <v>67</v>
      </c>
      <c r="F169" s="75"/>
    </row>
    <row r="170" spans="1:6" hidden="1" x14ac:dyDescent="0.25">
      <c r="A170" s="123" t="s">
        <v>721</v>
      </c>
      <c r="B170" s="124" t="s">
        <v>116</v>
      </c>
      <c r="C170" s="124" t="s">
        <v>722</v>
      </c>
      <c r="D170" s="125">
        <v>18546</v>
      </c>
      <c r="E170" s="126">
        <v>67</v>
      </c>
      <c r="F170" s="75"/>
    </row>
    <row r="171" spans="1:6" hidden="1" x14ac:dyDescent="0.25">
      <c r="A171" s="123" t="s">
        <v>475</v>
      </c>
      <c r="B171" s="124" t="s">
        <v>116</v>
      </c>
      <c r="C171" s="124" t="s">
        <v>476</v>
      </c>
      <c r="D171" s="125">
        <v>19532</v>
      </c>
      <c r="E171" s="126">
        <v>64</v>
      </c>
      <c r="F171" s="75"/>
    </row>
    <row r="172" spans="1:6" hidden="1" x14ac:dyDescent="0.25">
      <c r="A172" s="123" t="s">
        <v>193</v>
      </c>
      <c r="B172" s="124" t="s">
        <v>116</v>
      </c>
      <c r="C172" s="124" t="s">
        <v>194</v>
      </c>
      <c r="D172" s="125">
        <v>19668</v>
      </c>
      <c r="E172" s="126">
        <v>63</v>
      </c>
      <c r="F172" s="75"/>
    </row>
    <row r="173" spans="1:6" hidden="1" x14ac:dyDescent="0.25">
      <c r="A173" s="123" t="s">
        <v>571</v>
      </c>
      <c r="B173" s="124" t="s">
        <v>116</v>
      </c>
      <c r="C173" s="124" t="s">
        <v>572</v>
      </c>
      <c r="D173" s="125">
        <v>19854</v>
      </c>
      <c r="E173" s="126">
        <v>63</v>
      </c>
      <c r="F173" s="75"/>
    </row>
    <row r="174" spans="1:6" hidden="1" x14ac:dyDescent="0.25">
      <c r="A174" s="123" t="s">
        <v>707</v>
      </c>
      <c r="B174" s="124" t="s">
        <v>116</v>
      </c>
      <c r="C174" s="124" t="s">
        <v>708</v>
      </c>
      <c r="D174" s="125">
        <v>20119</v>
      </c>
      <c r="E174" s="126">
        <v>62</v>
      </c>
      <c r="F174" s="75"/>
    </row>
    <row r="175" spans="1:6" hidden="1" x14ac:dyDescent="0.25">
      <c r="A175" s="123" t="s">
        <v>130</v>
      </c>
      <c r="B175" s="124" t="s">
        <v>116</v>
      </c>
      <c r="C175" s="124" t="s">
        <v>131</v>
      </c>
      <c r="D175" s="125">
        <v>20887</v>
      </c>
      <c r="E175" s="126">
        <v>60</v>
      </c>
      <c r="F175" s="75"/>
    </row>
    <row r="176" spans="1:6" hidden="1" x14ac:dyDescent="0.25">
      <c r="A176" s="123" t="s">
        <v>211</v>
      </c>
      <c r="B176" s="124" t="s">
        <v>116</v>
      </c>
      <c r="C176" s="124" t="s">
        <v>212</v>
      </c>
      <c r="D176" s="125">
        <v>21457</v>
      </c>
      <c r="E176" s="126">
        <v>59</v>
      </c>
      <c r="F176" s="75"/>
    </row>
    <row r="177" spans="1:6" hidden="1" x14ac:dyDescent="0.25">
      <c r="A177" s="123" t="s">
        <v>241</v>
      </c>
      <c r="B177" s="124" t="s">
        <v>116</v>
      </c>
      <c r="C177" s="124" t="s">
        <v>242</v>
      </c>
      <c r="D177" s="125">
        <v>21297</v>
      </c>
      <c r="E177" s="126">
        <v>59</v>
      </c>
      <c r="F177" s="75"/>
    </row>
    <row r="178" spans="1:6" hidden="1" x14ac:dyDescent="0.25">
      <c r="A178" s="123" t="s">
        <v>293</v>
      </c>
      <c r="B178" s="124" t="s">
        <v>116</v>
      </c>
      <c r="C178" s="124" t="s">
        <v>294</v>
      </c>
      <c r="D178" s="125">
        <v>21293</v>
      </c>
      <c r="E178" s="126">
        <v>59</v>
      </c>
      <c r="F178" s="75"/>
    </row>
    <row r="179" spans="1:6" hidden="1" x14ac:dyDescent="0.25">
      <c r="A179" s="123" t="s">
        <v>303</v>
      </c>
      <c r="B179" s="124" t="s">
        <v>116</v>
      </c>
      <c r="C179" s="124" t="s">
        <v>304</v>
      </c>
      <c r="D179" s="125">
        <v>21319</v>
      </c>
      <c r="E179" s="126">
        <v>59</v>
      </c>
      <c r="F179" s="75"/>
    </row>
    <row r="180" spans="1:6" hidden="1" x14ac:dyDescent="0.25">
      <c r="A180" s="123" t="s">
        <v>273</v>
      </c>
      <c r="B180" s="124" t="s">
        <v>116</v>
      </c>
      <c r="C180" s="124" t="s">
        <v>274</v>
      </c>
      <c r="D180" s="125">
        <v>21970</v>
      </c>
      <c r="E180" s="126">
        <v>57</v>
      </c>
      <c r="F180" s="75"/>
    </row>
    <row r="181" spans="1:6" hidden="1" x14ac:dyDescent="0.25">
      <c r="A181" s="123" t="s">
        <v>503</v>
      </c>
      <c r="B181" s="124" t="s">
        <v>116</v>
      </c>
      <c r="C181" s="124" t="s">
        <v>504</v>
      </c>
      <c r="D181" s="125">
        <v>21969</v>
      </c>
      <c r="E181" s="126">
        <v>57</v>
      </c>
      <c r="F181" s="75"/>
    </row>
    <row r="182" spans="1:6" hidden="1" x14ac:dyDescent="0.25">
      <c r="A182" s="123" t="s">
        <v>751</v>
      </c>
      <c r="B182" s="124" t="s">
        <v>116</v>
      </c>
      <c r="C182" s="124" t="s">
        <v>752</v>
      </c>
      <c r="D182" s="125">
        <v>22105</v>
      </c>
      <c r="E182" s="126">
        <v>57</v>
      </c>
      <c r="F182" s="75"/>
    </row>
    <row r="183" spans="1:6" hidden="1" x14ac:dyDescent="0.25">
      <c r="A183" s="123" t="s">
        <v>395</v>
      </c>
      <c r="B183" s="124" t="s">
        <v>116</v>
      </c>
      <c r="C183" s="124" t="s">
        <v>396</v>
      </c>
      <c r="D183" s="125">
        <v>22932</v>
      </c>
      <c r="E183" s="126">
        <v>55</v>
      </c>
      <c r="F183" s="75"/>
    </row>
    <row r="184" spans="1:6" hidden="1" x14ac:dyDescent="0.25">
      <c r="A184" s="123" t="s">
        <v>373</v>
      </c>
      <c r="B184" s="124" t="s">
        <v>116</v>
      </c>
      <c r="C184" s="124" t="s">
        <v>374</v>
      </c>
      <c r="D184" s="125">
        <v>22986</v>
      </c>
      <c r="E184" s="126">
        <v>54</v>
      </c>
      <c r="F184" s="75"/>
    </row>
    <row r="185" spans="1:6" hidden="1" x14ac:dyDescent="0.25">
      <c r="A185" s="123" t="s">
        <v>551</v>
      </c>
      <c r="B185" s="124" t="s">
        <v>116</v>
      </c>
      <c r="C185" s="124" t="s">
        <v>552</v>
      </c>
      <c r="D185" s="125">
        <v>23145</v>
      </c>
      <c r="E185" s="126">
        <v>54</v>
      </c>
      <c r="F185" s="75"/>
    </row>
    <row r="186" spans="1:6" hidden="1" x14ac:dyDescent="0.25">
      <c r="A186" s="123" t="s">
        <v>457</v>
      </c>
      <c r="B186" s="124" t="s">
        <v>116</v>
      </c>
      <c r="C186" s="124" t="s">
        <v>458</v>
      </c>
      <c r="D186" s="125">
        <v>23335</v>
      </c>
      <c r="E186" s="126">
        <v>53</v>
      </c>
      <c r="F186" s="75"/>
    </row>
    <row r="187" spans="1:6" hidden="1" x14ac:dyDescent="0.25">
      <c r="A187" s="123" t="s">
        <v>279</v>
      </c>
      <c r="B187" s="124" t="s">
        <v>116</v>
      </c>
      <c r="C187" s="124" t="s">
        <v>280</v>
      </c>
      <c r="D187" s="125">
        <v>23867</v>
      </c>
      <c r="E187" s="126">
        <v>52</v>
      </c>
      <c r="F187" s="75"/>
    </row>
    <row r="188" spans="1:6" hidden="1" x14ac:dyDescent="0.25">
      <c r="A188" s="123" t="s">
        <v>663</v>
      </c>
      <c r="B188" s="124" t="s">
        <v>116</v>
      </c>
      <c r="C188" s="124" t="s">
        <v>664</v>
      </c>
      <c r="D188" s="125">
        <v>23905</v>
      </c>
      <c r="E188" s="126">
        <v>52</v>
      </c>
      <c r="F188" s="75"/>
    </row>
    <row r="189" spans="1:6" hidden="1" x14ac:dyDescent="0.25">
      <c r="A189" s="123" t="s">
        <v>145</v>
      </c>
      <c r="B189" s="124" t="s">
        <v>116</v>
      </c>
      <c r="C189" s="124" t="s">
        <v>146</v>
      </c>
      <c r="D189" s="125">
        <v>24362</v>
      </c>
      <c r="E189" s="126">
        <v>51</v>
      </c>
      <c r="F189" s="75"/>
    </row>
    <row r="190" spans="1:6" hidden="1" x14ac:dyDescent="0.25">
      <c r="A190" s="123" t="s">
        <v>115</v>
      </c>
      <c r="B190" s="124" t="s">
        <v>116</v>
      </c>
      <c r="C190" s="124" t="s">
        <v>117</v>
      </c>
      <c r="D190" s="125">
        <v>24738</v>
      </c>
      <c r="E190" s="126">
        <v>50</v>
      </c>
      <c r="F190" s="75"/>
    </row>
    <row r="191" spans="1:6" hidden="1" x14ac:dyDescent="0.25">
      <c r="A191" s="123" t="s">
        <v>171</v>
      </c>
      <c r="B191" s="124" t="s">
        <v>116</v>
      </c>
      <c r="C191" s="124" t="s">
        <v>172</v>
      </c>
      <c r="D191" s="125">
        <v>24897</v>
      </c>
      <c r="E191" s="126">
        <v>49</v>
      </c>
      <c r="F191" s="75"/>
    </row>
    <row r="192" spans="1:6" hidden="1" x14ac:dyDescent="0.25">
      <c r="A192" s="123" t="s">
        <v>629</v>
      </c>
      <c r="B192" s="124" t="s">
        <v>116</v>
      </c>
      <c r="C192" s="124" t="s">
        <v>630</v>
      </c>
      <c r="D192" s="125">
        <v>24805</v>
      </c>
      <c r="E192" s="126">
        <v>49</v>
      </c>
      <c r="F192" s="75"/>
    </row>
    <row r="193" spans="1:6" hidden="1" x14ac:dyDescent="0.25">
      <c r="A193" s="123" t="s">
        <v>313</v>
      </c>
      <c r="B193" s="124" t="s">
        <v>116</v>
      </c>
      <c r="C193" s="124" t="s">
        <v>314</v>
      </c>
      <c r="D193" s="125">
        <v>25624</v>
      </c>
      <c r="E193" s="126">
        <v>47</v>
      </c>
      <c r="F193" s="75"/>
    </row>
    <row r="194" spans="1:6" hidden="1" x14ac:dyDescent="0.25">
      <c r="A194" s="123" t="s">
        <v>523</v>
      </c>
      <c r="B194" s="124" t="s">
        <v>116</v>
      </c>
      <c r="C194" s="124" t="s">
        <v>524</v>
      </c>
      <c r="D194" s="125">
        <v>25593</v>
      </c>
      <c r="E194" s="126">
        <v>47</v>
      </c>
      <c r="F194" s="75"/>
    </row>
    <row r="195" spans="1:6" hidden="1" x14ac:dyDescent="0.25">
      <c r="A195" s="123" t="s">
        <v>601</v>
      </c>
      <c r="B195" s="124" t="s">
        <v>116</v>
      </c>
      <c r="C195" s="124" t="s">
        <v>602</v>
      </c>
      <c r="D195" s="125">
        <v>25561</v>
      </c>
      <c r="E195" s="126">
        <v>47</v>
      </c>
      <c r="F195" s="75"/>
    </row>
    <row r="196" spans="1:6" hidden="1" x14ac:dyDescent="0.25">
      <c r="A196" s="123" t="s">
        <v>369</v>
      </c>
      <c r="B196" s="124" t="s">
        <v>116</v>
      </c>
      <c r="C196" s="124" t="s">
        <v>370</v>
      </c>
      <c r="D196" s="125">
        <v>26187</v>
      </c>
      <c r="E196" s="126">
        <v>46</v>
      </c>
      <c r="F196" s="75"/>
    </row>
    <row r="197" spans="1:6" hidden="1" x14ac:dyDescent="0.25">
      <c r="A197" s="123" t="s">
        <v>379</v>
      </c>
      <c r="B197" s="124" t="s">
        <v>116</v>
      </c>
      <c r="C197" s="124" t="s">
        <v>380</v>
      </c>
      <c r="D197" s="125">
        <v>25999</v>
      </c>
      <c r="E197" s="126">
        <v>46</v>
      </c>
      <c r="F197" s="75"/>
    </row>
    <row r="198" spans="1:6" x14ac:dyDescent="0.25">
      <c r="A198" s="123" t="s">
        <v>329</v>
      </c>
      <c r="B198" s="124" t="s">
        <v>116</v>
      </c>
      <c r="C198" s="124" t="s">
        <v>330</v>
      </c>
      <c r="D198" s="125">
        <v>26547</v>
      </c>
      <c r="E198" s="126">
        <v>45</v>
      </c>
      <c r="F198" s="75"/>
    </row>
    <row r="199" spans="1:6" x14ac:dyDescent="0.25">
      <c r="A199" s="123" t="s">
        <v>351</v>
      </c>
      <c r="B199" s="124" t="s">
        <v>116</v>
      </c>
      <c r="C199" s="124" t="s">
        <v>352</v>
      </c>
      <c r="D199" s="125">
        <v>26385</v>
      </c>
      <c r="E199" s="126">
        <v>45</v>
      </c>
      <c r="F199" s="75"/>
    </row>
    <row r="200" spans="1:6" x14ac:dyDescent="0.25">
      <c r="A200" s="123" t="s">
        <v>573</v>
      </c>
      <c r="B200" s="124" t="s">
        <v>116</v>
      </c>
      <c r="C200" s="124" t="s">
        <v>574</v>
      </c>
      <c r="D200" s="125">
        <v>27297</v>
      </c>
      <c r="E200" s="126">
        <v>43</v>
      </c>
      <c r="F200" s="75"/>
    </row>
    <row r="201" spans="1:6" x14ac:dyDescent="0.25">
      <c r="A201" s="123" t="s">
        <v>701</v>
      </c>
      <c r="B201" s="124" t="s">
        <v>116</v>
      </c>
      <c r="C201" s="124" t="s">
        <v>702</v>
      </c>
      <c r="D201" s="125">
        <v>27435</v>
      </c>
      <c r="E201" s="126">
        <v>42</v>
      </c>
      <c r="F201" s="75"/>
    </row>
    <row r="202" spans="1:6" x14ac:dyDescent="0.25">
      <c r="A202" s="123" t="s">
        <v>727</v>
      </c>
      <c r="B202" s="124" t="s">
        <v>116</v>
      </c>
      <c r="C202" s="124" t="s">
        <v>728</v>
      </c>
      <c r="D202" s="125">
        <v>28018</v>
      </c>
      <c r="E202" s="126">
        <v>41</v>
      </c>
      <c r="F202" s="75"/>
    </row>
    <row r="203" spans="1:6" x14ac:dyDescent="0.25">
      <c r="A203" s="123" t="s">
        <v>477</v>
      </c>
      <c r="B203" s="124" t="s">
        <v>116</v>
      </c>
      <c r="C203" s="124" t="s">
        <v>478</v>
      </c>
      <c r="D203" s="125">
        <v>28381</v>
      </c>
      <c r="E203" s="126">
        <v>40</v>
      </c>
      <c r="F203" s="75"/>
    </row>
    <row r="204" spans="1:6" x14ac:dyDescent="0.25">
      <c r="A204" s="123" t="s">
        <v>675</v>
      </c>
      <c r="B204" s="124" t="s">
        <v>116</v>
      </c>
      <c r="C204" s="124" t="s">
        <v>676</v>
      </c>
      <c r="D204" s="125">
        <v>28315</v>
      </c>
      <c r="E204" s="126">
        <v>40</v>
      </c>
      <c r="F204" s="75"/>
    </row>
    <row r="205" spans="1:6" x14ac:dyDescent="0.25">
      <c r="A205" s="123" t="s">
        <v>319</v>
      </c>
      <c r="B205" s="124" t="s">
        <v>116</v>
      </c>
      <c r="C205" s="124" t="s">
        <v>320</v>
      </c>
      <c r="D205" s="125">
        <v>28646</v>
      </c>
      <c r="E205" s="126">
        <v>39</v>
      </c>
      <c r="F205" s="75"/>
    </row>
    <row r="206" spans="1:6" x14ac:dyDescent="0.25">
      <c r="A206" s="123" t="s">
        <v>491</v>
      </c>
      <c r="B206" s="124" t="s">
        <v>116</v>
      </c>
      <c r="C206" s="124" t="s">
        <v>492</v>
      </c>
      <c r="D206" s="125">
        <v>29044</v>
      </c>
      <c r="E206" s="126">
        <v>38</v>
      </c>
      <c r="F206" s="75"/>
    </row>
    <row r="207" spans="1:6" x14ac:dyDescent="0.25">
      <c r="A207" s="123" t="s">
        <v>567</v>
      </c>
      <c r="B207" s="124" t="s">
        <v>116</v>
      </c>
      <c r="C207" s="124" t="s">
        <v>568</v>
      </c>
      <c r="D207" s="125">
        <v>28943</v>
      </c>
      <c r="E207" s="126">
        <v>38</v>
      </c>
      <c r="F207" s="75"/>
    </row>
    <row r="208" spans="1:6" x14ac:dyDescent="0.25">
      <c r="A208" s="123" t="s">
        <v>685</v>
      </c>
      <c r="B208" s="124" t="s">
        <v>116</v>
      </c>
      <c r="C208" s="124" t="s">
        <v>686</v>
      </c>
      <c r="D208" s="125">
        <v>28890</v>
      </c>
      <c r="E208" s="126">
        <v>38</v>
      </c>
      <c r="F208" s="75"/>
    </row>
    <row r="209" spans="1:6" x14ac:dyDescent="0.25">
      <c r="A209" s="123" t="s">
        <v>737</v>
      </c>
      <c r="B209" s="124" t="s">
        <v>116</v>
      </c>
      <c r="C209" s="124" t="s">
        <v>738</v>
      </c>
      <c r="D209" s="125">
        <v>29113</v>
      </c>
      <c r="E209" s="126">
        <v>38</v>
      </c>
      <c r="F209" s="75"/>
    </row>
    <row r="210" spans="1:6" x14ac:dyDescent="0.25">
      <c r="A210" s="123" t="s">
        <v>239</v>
      </c>
      <c r="B210" s="124" t="s">
        <v>116</v>
      </c>
      <c r="C210" s="124" t="s">
        <v>240</v>
      </c>
      <c r="D210" s="125">
        <v>29585</v>
      </c>
      <c r="E210" s="126">
        <v>36</v>
      </c>
      <c r="F210" s="75"/>
    </row>
    <row r="211" spans="1:6" x14ac:dyDescent="0.25">
      <c r="A211" s="123" t="s">
        <v>741</v>
      </c>
      <c r="B211" s="124" t="s">
        <v>116</v>
      </c>
      <c r="C211" s="124" t="s">
        <v>742</v>
      </c>
      <c r="D211" s="125">
        <v>29960</v>
      </c>
      <c r="E211" s="126">
        <v>35</v>
      </c>
      <c r="F211" s="75"/>
    </row>
    <row r="212" spans="1:6" x14ac:dyDescent="0.25">
      <c r="A212" s="123" t="s">
        <v>181</v>
      </c>
      <c r="B212" s="124" t="s">
        <v>116</v>
      </c>
      <c r="C212" s="124" t="s">
        <v>182</v>
      </c>
      <c r="D212" s="125">
        <v>30380</v>
      </c>
      <c r="E212" s="126">
        <v>34</v>
      </c>
      <c r="F212" s="75"/>
    </row>
    <row r="213" spans="1:6" x14ac:dyDescent="0.25">
      <c r="A213" s="123" t="s">
        <v>473</v>
      </c>
      <c r="B213" s="124" t="s">
        <v>116</v>
      </c>
      <c r="C213" s="124" t="s">
        <v>474</v>
      </c>
      <c r="D213" s="125">
        <v>30514</v>
      </c>
      <c r="E213" s="126">
        <v>34</v>
      </c>
      <c r="F213" s="75"/>
    </row>
    <row r="214" spans="1:6" x14ac:dyDescent="0.25">
      <c r="A214" s="123" t="s">
        <v>599</v>
      </c>
      <c r="B214" s="124" t="s">
        <v>116</v>
      </c>
      <c r="C214" s="124" t="s">
        <v>600</v>
      </c>
      <c r="D214" s="125">
        <v>30966</v>
      </c>
      <c r="E214" s="126">
        <v>33</v>
      </c>
      <c r="F214" s="75"/>
    </row>
    <row r="215" spans="1:6" x14ac:dyDescent="0.25">
      <c r="A215" s="123" t="s">
        <v>733</v>
      </c>
      <c r="B215" s="124" t="s">
        <v>116</v>
      </c>
      <c r="C215" s="124" t="s">
        <v>734</v>
      </c>
      <c r="D215" s="125">
        <v>30754</v>
      </c>
      <c r="E215" s="126">
        <v>33</v>
      </c>
      <c r="F215" s="75"/>
    </row>
    <row r="216" spans="1:6" x14ac:dyDescent="0.25">
      <c r="A216" s="123" t="s">
        <v>451</v>
      </c>
      <c r="B216" s="124" t="s">
        <v>116</v>
      </c>
      <c r="C216" s="124" t="s">
        <v>452</v>
      </c>
      <c r="D216" s="125">
        <v>31406</v>
      </c>
      <c r="E216" s="126">
        <v>31</v>
      </c>
      <c r="F216" s="75"/>
    </row>
    <row r="217" spans="1:6" x14ac:dyDescent="0.25">
      <c r="A217" s="123" t="s">
        <v>185</v>
      </c>
      <c r="B217" s="124" t="s">
        <v>116</v>
      </c>
      <c r="C217" s="124" t="s">
        <v>186</v>
      </c>
      <c r="D217" s="125">
        <v>31913</v>
      </c>
      <c r="E217" s="126">
        <v>30</v>
      </c>
      <c r="F217" s="75"/>
    </row>
    <row r="218" spans="1:6" x14ac:dyDescent="0.25">
      <c r="A218" s="123" t="s">
        <v>261</v>
      </c>
      <c r="B218" s="124" t="s">
        <v>116</v>
      </c>
      <c r="C218" s="124" t="s">
        <v>262</v>
      </c>
      <c r="D218" s="125">
        <v>32019</v>
      </c>
      <c r="E218" s="126">
        <v>30</v>
      </c>
      <c r="F218" s="75"/>
    </row>
    <row r="219" spans="1:6" hidden="1" x14ac:dyDescent="0.25">
      <c r="A219" s="123" t="s">
        <v>445</v>
      </c>
      <c r="B219" s="124" t="s">
        <v>116</v>
      </c>
      <c r="C219" s="124" t="s">
        <v>446</v>
      </c>
      <c r="D219" s="125">
        <v>32326</v>
      </c>
      <c r="E219" s="126">
        <v>29</v>
      </c>
      <c r="F219" s="75"/>
    </row>
    <row r="220" spans="1:6" hidden="1" x14ac:dyDescent="0.25">
      <c r="A220" s="123" t="s">
        <v>447</v>
      </c>
      <c r="B220" s="124" t="s">
        <v>116</v>
      </c>
      <c r="C220" s="124" t="s">
        <v>448</v>
      </c>
      <c r="D220" s="125">
        <v>32138</v>
      </c>
      <c r="E220" s="126">
        <v>29</v>
      </c>
      <c r="F220" s="75"/>
    </row>
    <row r="221" spans="1:6" hidden="1" x14ac:dyDescent="0.25">
      <c r="A221" s="123" t="s">
        <v>399</v>
      </c>
      <c r="B221" s="124" t="s">
        <v>116</v>
      </c>
      <c r="C221" s="124" t="s">
        <v>400</v>
      </c>
      <c r="D221" s="125">
        <v>32693</v>
      </c>
      <c r="E221" s="126">
        <v>28</v>
      </c>
      <c r="F221" s="75"/>
    </row>
    <row r="222" spans="1:6" hidden="1" x14ac:dyDescent="0.25">
      <c r="A222" s="123" t="s">
        <v>203</v>
      </c>
      <c r="B222" s="124" t="s">
        <v>116</v>
      </c>
      <c r="C222" s="124" t="s">
        <v>204</v>
      </c>
      <c r="D222" s="125">
        <v>33176</v>
      </c>
      <c r="E222" s="126">
        <v>27</v>
      </c>
      <c r="F222" s="75"/>
    </row>
    <row r="223" spans="1:6" hidden="1" x14ac:dyDescent="0.25">
      <c r="A223" s="123" t="s">
        <v>325</v>
      </c>
      <c r="B223" s="124" t="s">
        <v>116</v>
      </c>
      <c r="C223" s="124" t="s">
        <v>326</v>
      </c>
      <c r="D223" s="125">
        <v>33158</v>
      </c>
      <c r="E223" s="126">
        <v>27</v>
      </c>
      <c r="F223" s="75"/>
    </row>
    <row r="224" spans="1:6" hidden="1" x14ac:dyDescent="0.25">
      <c r="A224" s="123" t="s">
        <v>151</v>
      </c>
      <c r="B224" s="124" t="s">
        <v>119</v>
      </c>
      <c r="C224" s="124" t="s">
        <v>152</v>
      </c>
      <c r="D224" s="125">
        <v>18275</v>
      </c>
      <c r="E224" s="126">
        <v>67</v>
      </c>
      <c r="F224" s="75"/>
    </row>
    <row r="225" spans="1:6" hidden="1" x14ac:dyDescent="0.25">
      <c r="A225" s="123" t="s">
        <v>419</v>
      </c>
      <c r="B225" s="124" t="s">
        <v>119</v>
      </c>
      <c r="C225" s="124" t="s">
        <v>420</v>
      </c>
      <c r="D225" s="125">
        <v>18565</v>
      </c>
      <c r="E225" s="126">
        <v>67</v>
      </c>
      <c r="F225" s="75"/>
    </row>
    <row r="226" spans="1:6" hidden="1" x14ac:dyDescent="0.25">
      <c r="A226" s="123" t="s">
        <v>499</v>
      </c>
      <c r="B226" s="124" t="s">
        <v>119</v>
      </c>
      <c r="C226" s="124" t="s">
        <v>500</v>
      </c>
      <c r="D226" s="125">
        <v>18428</v>
      </c>
      <c r="E226" s="126">
        <v>67</v>
      </c>
      <c r="F226" s="75"/>
    </row>
    <row r="227" spans="1:6" hidden="1" x14ac:dyDescent="0.25">
      <c r="A227" s="123" t="s">
        <v>517</v>
      </c>
      <c r="B227" s="124" t="s">
        <v>119</v>
      </c>
      <c r="C227" s="124" t="s">
        <v>518</v>
      </c>
      <c r="D227" s="125">
        <v>18400</v>
      </c>
      <c r="E227" s="126">
        <v>67</v>
      </c>
      <c r="F227" s="75"/>
    </row>
    <row r="228" spans="1:6" hidden="1" x14ac:dyDescent="0.25">
      <c r="A228" s="123" t="s">
        <v>118</v>
      </c>
      <c r="B228" s="124" t="s">
        <v>119</v>
      </c>
      <c r="C228" s="124" t="s">
        <v>120</v>
      </c>
      <c r="D228" s="125">
        <v>18633</v>
      </c>
      <c r="E228" s="126">
        <v>66</v>
      </c>
      <c r="F228" s="75"/>
    </row>
    <row r="229" spans="1:6" hidden="1" x14ac:dyDescent="0.25">
      <c r="A229" s="123" t="s">
        <v>349</v>
      </c>
      <c r="B229" s="124" t="s">
        <v>119</v>
      </c>
      <c r="C229" s="124" t="s">
        <v>350</v>
      </c>
      <c r="D229" s="125">
        <v>19440</v>
      </c>
      <c r="E229" s="126">
        <v>64</v>
      </c>
      <c r="F229" s="75"/>
    </row>
    <row r="230" spans="1:6" hidden="1" x14ac:dyDescent="0.25">
      <c r="A230" s="123" t="s">
        <v>367</v>
      </c>
      <c r="B230" s="124" t="s">
        <v>119</v>
      </c>
      <c r="C230" s="124" t="s">
        <v>368</v>
      </c>
      <c r="D230" s="125">
        <v>19340</v>
      </c>
      <c r="E230" s="126">
        <v>64</v>
      </c>
      <c r="F230" s="75"/>
    </row>
    <row r="231" spans="1:6" hidden="1" x14ac:dyDescent="0.25">
      <c r="A231" s="123" t="s">
        <v>593</v>
      </c>
      <c r="B231" s="124" t="s">
        <v>119</v>
      </c>
      <c r="C231" s="124" t="s">
        <v>594</v>
      </c>
      <c r="D231" s="125">
        <v>19420</v>
      </c>
      <c r="E231" s="126">
        <v>64</v>
      </c>
      <c r="F231" s="75"/>
    </row>
    <row r="232" spans="1:6" hidden="1" x14ac:dyDescent="0.25">
      <c r="A232" s="123" t="s">
        <v>621</v>
      </c>
      <c r="B232" s="124" t="s">
        <v>119</v>
      </c>
      <c r="C232" s="124" t="s">
        <v>622</v>
      </c>
      <c r="D232" s="125">
        <v>19604</v>
      </c>
      <c r="E232" s="126">
        <v>64</v>
      </c>
      <c r="F232" s="75"/>
    </row>
    <row r="233" spans="1:6" hidden="1" x14ac:dyDescent="0.25">
      <c r="A233" s="123" t="s">
        <v>411</v>
      </c>
      <c r="B233" s="124" t="s">
        <v>119</v>
      </c>
      <c r="C233" s="124" t="s">
        <v>412</v>
      </c>
      <c r="D233" s="125">
        <v>20038</v>
      </c>
      <c r="E233" s="126">
        <v>62</v>
      </c>
      <c r="F233" s="75"/>
    </row>
    <row r="234" spans="1:6" hidden="1" x14ac:dyDescent="0.25">
      <c r="A234" s="123" t="s">
        <v>461</v>
      </c>
      <c r="B234" s="124" t="s">
        <v>119</v>
      </c>
      <c r="C234" s="124" t="s">
        <v>462</v>
      </c>
      <c r="D234" s="125">
        <v>21119</v>
      </c>
      <c r="E234" s="126">
        <v>60</v>
      </c>
      <c r="F234" s="75"/>
    </row>
    <row r="235" spans="1:6" hidden="1" x14ac:dyDescent="0.25">
      <c r="A235" s="123" t="s">
        <v>183</v>
      </c>
      <c r="B235" s="124" t="s">
        <v>119</v>
      </c>
      <c r="C235" s="124" t="s">
        <v>184</v>
      </c>
      <c r="D235" s="125">
        <v>21701</v>
      </c>
      <c r="E235" s="126">
        <v>58</v>
      </c>
      <c r="F235" s="75"/>
    </row>
    <row r="236" spans="1:6" hidden="1" x14ac:dyDescent="0.25">
      <c r="A236" s="123" t="s">
        <v>521</v>
      </c>
      <c r="B236" s="124" t="s">
        <v>119</v>
      </c>
      <c r="C236" s="124" t="s">
        <v>522</v>
      </c>
      <c r="D236" s="125">
        <v>21515</v>
      </c>
      <c r="E236" s="126">
        <v>58</v>
      </c>
      <c r="F236" s="75"/>
    </row>
    <row r="237" spans="1:6" hidden="1" x14ac:dyDescent="0.25">
      <c r="A237" s="123" t="s">
        <v>717</v>
      </c>
      <c r="B237" s="124" t="s">
        <v>119</v>
      </c>
      <c r="C237" s="124" t="s">
        <v>718</v>
      </c>
      <c r="D237" s="125">
        <v>21839</v>
      </c>
      <c r="E237" s="126">
        <v>58</v>
      </c>
      <c r="F237" s="75"/>
    </row>
    <row r="238" spans="1:6" hidden="1" x14ac:dyDescent="0.25">
      <c r="A238" s="123" t="s">
        <v>493</v>
      </c>
      <c r="B238" s="124" t="s">
        <v>119</v>
      </c>
      <c r="C238" s="124" t="s">
        <v>494</v>
      </c>
      <c r="D238" s="125">
        <v>21899</v>
      </c>
      <c r="E238" s="126">
        <v>57</v>
      </c>
      <c r="F238" s="75"/>
    </row>
    <row r="239" spans="1:6" hidden="1" x14ac:dyDescent="0.25">
      <c r="A239" s="123" t="s">
        <v>179</v>
      </c>
      <c r="B239" s="124" t="s">
        <v>119</v>
      </c>
      <c r="C239" s="124" t="s">
        <v>180</v>
      </c>
      <c r="D239" s="125">
        <v>22372</v>
      </c>
      <c r="E239" s="126">
        <v>56</v>
      </c>
      <c r="F239" s="75"/>
    </row>
    <row r="240" spans="1:6" hidden="1" x14ac:dyDescent="0.25">
      <c r="A240" s="123" t="s">
        <v>485</v>
      </c>
      <c r="B240" s="124" t="s">
        <v>119</v>
      </c>
      <c r="C240" s="124" t="s">
        <v>486</v>
      </c>
      <c r="D240" s="125">
        <v>22930</v>
      </c>
      <c r="E240" s="126">
        <v>55</v>
      </c>
      <c r="F240" s="75"/>
    </row>
    <row r="241" spans="1:6" hidden="1" x14ac:dyDescent="0.25">
      <c r="A241" s="123" t="s">
        <v>665</v>
      </c>
      <c r="B241" s="124" t="s">
        <v>119</v>
      </c>
      <c r="C241" s="124" t="s">
        <v>666</v>
      </c>
      <c r="D241" s="125">
        <v>22734</v>
      </c>
      <c r="E241" s="126">
        <v>55</v>
      </c>
      <c r="F241" s="75"/>
    </row>
    <row r="242" spans="1:6" hidden="1" x14ac:dyDescent="0.25">
      <c r="A242" s="123" t="s">
        <v>191</v>
      </c>
      <c r="B242" s="124" t="s">
        <v>119</v>
      </c>
      <c r="C242" s="124" t="s">
        <v>192</v>
      </c>
      <c r="D242" s="125">
        <v>23502</v>
      </c>
      <c r="E242" s="126">
        <v>53</v>
      </c>
      <c r="F242" s="75"/>
    </row>
    <row r="243" spans="1:6" hidden="1" x14ac:dyDescent="0.25">
      <c r="A243" s="123" t="s">
        <v>149</v>
      </c>
      <c r="B243" s="124" t="s">
        <v>119</v>
      </c>
      <c r="C243" s="124" t="s">
        <v>150</v>
      </c>
      <c r="D243" s="125">
        <v>23795</v>
      </c>
      <c r="E243" s="126">
        <v>52</v>
      </c>
      <c r="F243" s="75"/>
    </row>
    <row r="244" spans="1:6" hidden="1" x14ac:dyDescent="0.25">
      <c r="A244" s="123" t="s">
        <v>569</v>
      </c>
      <c r="B244" s="124" t="s">
        <v>119</v>
      </c>
      <c r="C244" s="124" t="s">
        <v>570</v>
      </c>
      <c r="D244" s="125">
        <v>23770</v>
      </c>
      <c r="E244" s="126">
        <v>52</v>
      </c>
      <c r="F244" s="75"/>
    </row>
    <row r="245" spans="1:6" hidden="1" x14ac:dyDescent="0.25">
      <c r="A245" s="123" t="s">
        <v>673</v>
      </c>
      <c r="B245" s="124" t="s">
        <v>119</v>
      </c>
      <c r="C245" s="124" t="s">
        <v>674</v>
      </c>
      <c r="D245" s="125">
        <v>23891</v>
      </c>
      <c r="E245" s="126">
        <v>52</v>
      </c>
      <c r="F245" s="75"/>
    </row>
    <row r="246" spans="1:6" hidden="1" x14ac:dyDescent="0.25">
      <c r="A246" s="123" t="s">
        <v>691</v>
      </c>
      <c r="B246" s="124" t="s">
        <v>119</v>
      </c>
      <c r="C246" s="124" t="s">
        <v>692</v>
      </c>
      <c r="D246" s="125">
        <v>24017</v>
      </c>
      <c r="E246" s="126">
        <v>52</v>
      </c>
      <c r="F246" s="75"/>
    </row>
    <row r="247" spans="1:6" hidden="1" x14ac:dyDescent="0.25">
      <c r="A247" s="123" t="s">
        <v>177</v>
      </c>
      <c r="B247" s="124" t="s">
        <v>119</v>
      </c>
      <c r="C247" s="124" t="s">
        <v>178</v>
      </c>
      <c r="D247" s="125">
        <v>24049</v>
      </c>
      <c r="E247" s="126">
        <v>51</v>
      </c>
      <c r="F247" s="75"/>
    </row>
    <row r="248" spans="1:6" hidden="1" x14ac:dyDescent="0.25">
      <c r="A248" s="123" t="s">
        <v>283</v>
      </c>
      <c r="B248" s="124" t="s">
        <v>119</v>
      </c>
      <c r="C248" s="124" t="s">
        <v>284</v>
      </c>
      <c r="D248" s="125">
        <v>24995</v>
      </c>
      <c r="E248" s="126">
        <v>49</v>
      </c>
      <c r="F248" s="75"/>
    </row>
    <row r="249" spans="1:6" hidden="1" x14ac:dyDescent="0.25">
      <c r="A249" s="123" t="s">
        <v>361</v>
      </c>
      <c r="B249" s="124" t="s">
        <v>119</v>
      </c>
      <c r="C249" s="124" t="s">
        <v>362</v>
      </c>
      <c r="D249" s="125">
        <v>24886</v>
      </c>
      <c r="E249" s="126">
        <v>49</v>
      </c>
      <c r="F249" s="75"/>
    </row>
    <row r="250" spans="1:6" hidden="1" x14ac:dyDescent="0.25">
      <c r="A250" s="123" t="s">
        <v>381</v>
      </c>
      <c r="B250" s="124" t="s">
        <v>119</v>
      </c>
      <c r="C250" s="124" t="s">
        <v>382</v>
      </c>
      <c r="D250" s="125">
        <v>24787</v>
      </c>
      <c r="E250" s="126">
        <v>49</v>
      </c>
      <c r="F250" s="75"/>
    </row>
    <row r="251" spans="1:6" hidden="1" x14ac:dyDescent="0.25">
      <c r="A251" s="123" t="s">
        <v>541</v>
      </c>
      <c r="B251" s="124" t="s">
        <v>119</v>
      </c>
      <c r="C251" s="124" t="s">
        <v>542</v>
      </c>
      <c r="D251" s="125">
        <v>24886</v>
      </c>
      <c r="E251" s="126">
        <v>49</v>
      </c>
      <c r="F251" s="75"/>
    </row>
    <row r="252" spans="1:6" hidden="1" x14ac:dyDescent="0.25">
      <c r="A252" s="123" t="s">
        <v>693</v>
      </c>
      <c r="B252" s="124" t="s">
        <v>119</v>
      </c>
      <c r="C252" s="124" t="s">
        <v>694</v>
      </c>
      <c r="D252" s="125">
        <v>25358</v>
      </c>
      <c r="E252" s="126">
        <v>48</v>
      </c>
      <c r="F252" s="75"/>
    </row>
    <row r="253" spans="1:6" hidden="1" x14ac:dyDescent="0.25">
      <c r="A253" s="123" t="s">
        <v>387</v>
      </c>
      <c r="B253" s="124" t="s">
        <v>119</v>
      </c>
      <c r="C253" s="124" t="s">
        <v>388</v>
      </c>
      <c r="D253" s="125">
        <v>26063</v>
      </c>
      <c r="E253" s="126">
        <v>46</v>
      </c>
      <c r="F253" s="75"/>
    </row>
    <row r="254" spans="1:6" x14ac:dyDescent="0.25">
      <c r="A254" s="123" t="s">
        <v>649</v>
      </c>
      <c r="B254" s="124" t="s">
        <v>119</v>
      </c>
      <c r="C254" s="124" t="s">
        <v>650</v>
      </c>
      <c r="D254" s="125">
        <v>27288</v>
      </c>
      <c r="E254" s="126">
        <v>43</v>
      </c>
      <c r="F254" s="75"/>
    </row>
    <row r="255" spans="1:6" x14ac:dyDescent="0.25">
      <c r="A255" s="123" t="s">
        <v>285</v>
      </c>
      <c r="B255" s="124" t="s">
        <v>119</v>
      </c>
      <c r="C255" s="124" t="s">
        <v>286</v>
      </c>
      <c r="D255" s="125">
        <v>27384</v>
      </c>
      <c r="E255" s="126">
        <v>42</v>
      </c>
      <c r="F255" s="75"/>
    </row>
    <row r="256" spans="1:6" x14ac:dyDescent="0.25">
      <c r="A256" s="123" t="s">
        <v>365</v>
      </c>
      <c r="B256" s="124" t="s">
        <v>119</v>
      </c>
      <c r="C256" s="124" t="s">
        <v>366</v>
      </c>
      <c r="D256" s="125">
        <v>28008</v>
      </c>
      <c r="E256" s="126">
        <v>41</v>
      </c>
      <c r="F256" s="75"/>
    </row>
    <row r="257" spans="1:6" x14ac:dyDescent="0.25">
      <c r="A257" s="123" t="s">
        <v>359</v>
      </c>
      <c r="B257" s="124" t="s">
        <v>119</v>
      </c>
      <c r="C257" s="124" t="s">
        <v>360</v>
      </c>
      <c r="D257" s="125">
        <v>28097</v>
      </c>
      <c r="E257" s="126">
        <v>40</v>
      </c>
      <c r="F257" s="75"/>
    </row>
    <row r="258" spans="1:6" x14ac:dyDescent="0.25">
      <c r="A258" s="123" t="s">
        <v>155</v>
      </c>
      <c r="B258" s="124" t="s">
        <v>119</v>
      </c>
      <c r="C258" s="124" t="s">
        <v>156</v>
      </c>
      <c r="D258" s="125">
        <v>28454</v>
      </c>
      <c r="E258" s="126">
        <v>39</v>
      </c>
      <c r="F258" s="75"/>
    </row>
    <row r="259" spans="1:6" x14ac:dyDescent="0.25">
      <c r="A259" s="123" t="s">
        <v>483</v>
      </c>
      <c r="B259" s="124" t="s">
        <v>119</v>
      </c>
      <c r="C259" s="124" t="s">
        <v>484</v>
      </c>
      <c r="D259" s="125">
        <v>28476</v>
      </c>
      <c r="E259" s="126">
        <v>39</v>
      </c>
      <c r="F259" s="75"/>
    </row>
    <row r="260" spans="1:6" x14ac:dyDescent="0.25">
      <c r="A260" s="123" t="s">
        <v>397</v>
      </c>
      <c r="B260" s="124" t="s">
        <v>119</v>
      </c>
      <c r="C260" s="124" t="s">
        <v>398</v>
      </c>
      <c r="D260" s="125">
        <v>28882</v>
      </c>
      <c r="E260" s="126">
        <v>38</v>
      </c>
      <c r="F260" s="75"/>
    </row>
    <row r="261" spans="1:6" x14ac:dyDescent="0.25">
      <c r="A261" s="123" t="s">
        <v>501</v>
      </c>
      <c r="B261" s="124" t="s">
        <v>119</v>
      </c>
      <c r="C261" s="124" t="s">
        <v>502</v>
      </c>
      <c r="D261" s="125">
        <v>29648</v>
      </c>
      <c r="E261" s="126">
        <v>36</v>
      </c>
      <c r="F261" s="75"/>
    </row>
    <row r="262" spans="1:6" x14ac:dyDescent="0.25">
      <c r="A262" s="123" t="s">
        <v>229</v>
      </c>
      <c r="B262" s="124" t="s">
        <v>119</v>
      </c>
      <c r="C262" s="124" t="s">
        <v>230</v>
      </c>
      <c r="D262" s="125">
        <v>29918</v>
      </c>
      <c r="E262" s="126">
        <v>35</v>
      </c>
      <c r="F262" s="75"/>
    </row>
    <row r="263" spans="1:6" x14ac:dyDescent="0.25">
      <c r="A263" s="123" t="s">
        <v>305</v>
      </c>
      <c r="B263" s="124" t="s">
        <v>119</v>
      </c>
      <c r="C263" s="124" t="s">
        <v>306</v>
      </c>
      <c r="D263" s="125">
        <v>30212</v>
      </c>
      <c r="E263" s="126">
        <v>35</v>
      </c>
      <c r="F263" s="75"/>
    </row>
    <row r="264" spans="1:6" x14ac:dyDescent="0.25">
      <c r="A264" s="123" t="s">
        <v>247</v>
      </c>
      <c r="B264" s="124" t="s">
        <v>119</v>
      </c>
      <c r="C264" s="124" t="s">
        <v>248</v>
      </c>
      <c r="D264" s="125">
        <v>30617</v>
      </c>
      <c r="E264" s="126">
        <v>34</v>
      </c>
      <c r="F264" s="75"/>
    </row>
    <row r="265" spans="1:6" x14ac:dyDescent="0.25">
      <c r="A265" s="123" t="s">
        <v>375</v>
      </c>
      <c r="B265" s="124" t="s">
        <v>119</v>
      </c>
      <c r="C265" s="124" t="s">
        <v>376</v>
      </c>
      <c r="D265" s="125">
        <v>30369</v>
      </c>
      <c r="E265" s="126">
        <v>34</v>
      </c>
      <c r="F265" s="75"/>
    </row>
    <row r="266" spans="1:6" x14ac:dyDescent="0.25">
      <c r="A266" s="123" t="s">
        <v>363</v>
      </c>
      <c r="B266" s="124" t="s">
        <v>119</v>
      </c>
      <c r="C266" s="124" t="s">
        <v>364</v>
      </c>
      <c r="D266" s="125">
        <v>30625</v>
      </c>
      <c r="E266" s="126">
        <v>33</v>
      </c>
      <c r="F266" s="75"/>
    </row>
    <row r="267" spans="1:6" x14ac:dyDescent="0.25">
      <c r="A267" s="123" t="s">
        <v>449</v>
      </c>
      <c r="B267" s="124" t="s">
        <v>119</v>
      </c>
      <c r="C267" s="124" t="s">
        <v>450</v>
      </c>
      <c r="D267" s="125">
        <v>30804</v>
      </c>
      <c r="E267" s="126">
        <v>33</v>
      </c>
      <c r="F267" s="75"/>
    </row>
    <row r="268" spans="1:6" x14ac:dyDescent="0.25">
      <c r="A268" s="123" t="s">
        <v>645</v>
      </c>
      <c r="B268" s="124" t="s">
        <v>119</v>
      </c>
      <c r="C268" s="124" t="s">
        <v>646</v>
      </c>
      <c r="D268" s="125">
        <v>31168</v>
      </c>
      <c r="E268" s="126">
        <v>32</v>
      </c>
      <c r="F268" s="75"/>
    </row>
    <row r="269" spans="1:6" x14ac:dyDescent="0.25">
      <c r="A269" s="123" t="s">
        <v>699</v>
      </c>
      <c r="B269" s="124" t="s">
        <v>119</v>
      </c>
      <c r="C269" s="124" t="s">
        <v>700</v>
      </c>
      <c r="D269" s="125">
        <v>31470</v>
      </c>
      <c r="E269" s="126">
        <v>31</v>
      </c>
      <c r="F269" s="75"/>
    </row>
    <row r="270" spans="1:6" hidden="1" x14ac:dyDescent="0.25">
      <c r="A270" s="123" t="s">
        <v>583</v>
      </c>
      <c r="B270" s="124" t="s">
        <v>119</v>
      </c>
      <c r="C270" s="124" t="s">
        <v>584</v>
      </c>
      <c r="D270" s="125">
        <v>32513</v>
      </c>
      <c r="E270" s="126">
        <v>28</v>
      </c>
      <c r="F270" s="75"/>
    </row>
    <row r="271" spans="1:6" hidden="1" x14ac:dyDescent="0.25">
      <c r="A271" s="123" t="s">
        <v>647</v>
      </c>
      <c r="B271" s="124" t="s">
        <v>119</v>
      </c>
      <c r="C271" s="124" t="s">
        <v>648</v>
      </c>
      <c r="D271" s="125">
        <v>32583</v>
      </c>
      <c r="E271" s="126">
        <v>28</v>
      </c>
      <c r="F271" s="75"/>
    </row>
    <row r="272" spans="1:6" hidden="1" x14ac:dyDescent="0.25">
      <c r="A272" s="123" t="s">
        <v>157</v>
      </c>
      <c r="B272" s="124" t="s">
        <v>119</v>
      </c>
      <c r="C272" s="124" t="s">
        <v>158</v>
      </c>
      <c r="D272" s="125">
        <v>32836</v>
      </c>
      <c r="E272" s="126">
        <v>27</v>
      </c>
      <c r="F272" s="75"/>
    </row>
    <row r="273" spans="1:6" hidden="1" x14ac:dyDescent="0.25">
      <c r="A273" s="123" t="s">
        <v>735</v>
      </c>
      <c r="B273" s="124" t="s">
        <v>119</v>
      </c>
      <c r="C273" s="124" t="s">
        <v>736</v>
      </c>
      <c r="D273" s="125">
        <v>32894</v>
      </c>
      <c r="E273" s="126">
        <v>27</v>
      </c>
      <c r="F273" s="75"/>
    </row>
    <row r="274" spans="1:6" hidden="1" x14ac:dyDescent="0.25">
      <c r="A274" s="123" t="s">
        <v>489</v>
      </c>
      <c r="B274" s="124" t="s">
        <v>119</v>
      </c>
      <c r="C274" s="124" t="s">
        <v>490</v>
      </c>
      <c r="D274" s="125">
        <v>33238</v>
      </c>
      <c r="E274" s="126">
        <v>26</v>
      </c>
      <c r="F274" s="75"/>
    </row>
    <row r="275" spans="1:6" hidden="1" x14ac:dyDescent="0.25">
      <c r="A275" s="123" t="s">
        <v>108</v>
      </c>
      <c r="B275" s="124" t="s">
        <v>109</v>
      </c>
      <c r="C275" s="124" t="s">
        <v>110</v>
      </c>
      <c r="D275" s="125">
        <v>18833</v>
      </c>
      <c r="E275" s="126">
        <v>66</v>
      </c>
      <c r="F275" s="75"/>
    </row>
    <row r="276" spans="1:6" hidden="1" x14ac:dyDescent="0.25">
      <c r="A276" s="123" t="s">
        <v>635</v>
      </c>
      <c r="B276" s="124" t="s">
        <v>109</v>
      </c>
      <c r="C276" s="124" t="s">
        <v>636</v>
      </c>
      <c r="D276" s="125">
        <v>18818</v>
      </c>
      <c r="E276" s="126">
        <v>66</v>
      </c>
      <c r="F276" s="75"/>
    </row>
    <row r="277" spans="1:6" hidden="1" x14ac:dyDescent="0.25">
      <c r="A277" s="123" t="s">
        <v>311</v>
      </c>
      <c r="B277" s="124" t="s">
        <v>109</v>
      </c>
      <c r="C277" s="124" t="s">
        <v>312</v>
      </c>
      <c r="D277" s="125">
        <v>19438</v>
      </c>
      <c r="E277" s="126">
        <v>64</v>
      </c>
      <c r="F277" s="75"/>
    </row>
    <row r="278" spans="1:6" hidden="1" x14ac:dyDescent="0.25">
      <c r="A278" s="123" t="s">
        <v>223</v>
      </c>
      <c r="B278" s="124" t="s">
        <v>109</v>
      </c>
      <c r="C278" s="124" t="s">
        <v>224</v>
      </c>
      <c r="D278" s="125">
        <v>19971</v>
      </c>
      <c r="E278" s="126">
        <v>63</v>
      </c>
      <c r="F278" s="75"/>
    </row>
    <row r="279" spans="1:6" hidden="1" x14ac:dyDescent="0.25">
      <c r="A279" s="123" t="s">
        <v>725</v>
      </c>
      <c r="B279" s="124" t="s">
        <v>109</v>
      </c>
      <c r="C279" s="124" t="s">
        <v>726</v>
      </c>
      <c r="D279" s="125">
        <v>19792</v>
      </c>
      <c r="E279" s="126">
        <v>63</v>
      </c>
      <c r="F279" s="75"/>
    </row>
    <row r="280" spans="1:6" hidden="1" x14ac:dyDescent="0.25">
      <c r="A280" s="123" t="s">
        <v>269</v>
      </c>
      <c r="B280" s="124" t="s">
        <v>109</v>
      </c>
      <c r="C280" s="124" t="s">
        <v>270</v>
      </c>
      <c r="D280" s="125">
        <v>20071</v>
      </c>
      <c r="E280" s="126">
        <v>62</v>
      </c>
      <c r="F280" s="75"/>
    </row>
    <row r="281" spans="1:6" hidden="1" x14ac:dyDescent="0.25">
      <c r="A281" s="123" t="s">
        <v>281</v>
      </c>
      <c r="B281" s="124" t="s">
        <v>109</v>
      </c>
      <c r="C281" s="124" t="s">
        <v>282</v>
      </c>
      <c r="D281" s="125">
        <v>20119</v>
      </c>
      <c r="E281" s="126">
        <v>62</v>
      </c>
      <c r="F281" s="75"/>
    </row>
    <row r="282" spans="1:6" hidden="1" x14ac:dyDescent="0.25">
      <c r="A282" s="123" t="s">
        <v>487</v>
      </c>
      <c r="B282" s="124" t="s">
        <v>109</v>
      </c>
      <c r="C282" s="124" t="s">
        <v>488</v>
      </c>
      <c r="D282" s="125">
        <v>20207</v>
      </c>
      <c r="E282" s="126">
        <v>62</v>
      </c>
      <c r="F282" s="75"/>
    </row>
    <row r="283" spans="1:6" hidden="1" x14ac:dyDescent="0.25">
      <c r="A283" s="123" t="s">
        <v>683</v>
      </c>
      <c r="B283" s="124" t="s">
        <v>109</v>
      </c>
      <c r="C283" s="124" t="s">
        <v>684</v>
      </c>
      <c r="D283" s="125">
        <v>20053</v>
      </c>
      <c r="E283" s="126">
        <v>62</v>
      </c>
      <c r="F283" s="75"/>
    </row>
    <row r="284" spans="1:6" hidden="1" x14ac:dyDescent="0.25">
      <c r="A284" s="123" t="s">
        <v>585</v>
      </c>
      <c r="B284" s="124" t="s">
        <v>109</v>
      </c>
      <c r="C284" s="124" t="s">
        <v>586</v>
      </c>
      <c r="D284" s="125">
        <v>20511</v>
      </c>
      <c r="E284" s="126">
        <v>61</v>
      </c>
      <c r="F284" s="75"/>
    </row>
    <row r="285" spans="1:6" hidden="1" x14ac:dyDescent="0.25">
      <c r="A285" s="123" t="s">
        <v>153</v>
      </c>
      <c r="B285" s="124" t="s">
        <v>109</v>
      </c>
      <c r="C285" s="124" t="s">
        <v>154</v>
      </c>
      <c r="D285" s="125">
        <v>20798</v>
      </c>
      <c r="E285" s="126">
        <v>60</v>
      </c>
      <c r="F285" s="75"/>
    </row>
    <row r="286" spans="1:6" hidden="1" x14ac:dyDescent="0.25">
      <c r="A286" s="123" t="s">
        <v>495</v>
      </c>
      <c r="B286" s="124" t="s">
        <v>109</v>
      </c>
      <c r="C286" s="124" t="s">
        <v>496</v>
      </c>
      <c r="D286" s="125">
        <v>21124</v>
      </c>
      <c r="E286" s="126">
        <v>60</v>
      </c>
      <c r="F286" s="75"/>
    </row>
    <row r="287" spans="1:6" hidden="1" x14ac:dyDescent="0.25">
      <c r="A287" s="123" t="s">
        <v>431</v>
      </c>
      <c r="B287" s="124" t="s">
        <v>109</v>
      </c>
      <c r="C287" s="124" t="s">
        <v>432</v>
      </c>
      <c r="D287" s="125">
        <v>21448</v>
      </c>
      <c r="E287" s="126">
        <v>59</v>
      </c>
      <c r="F287" s="75"/>
    </row>
    <row r="288" spans="1:6" hidden="1" x14ac:dyDescent="0.25">
      <c r="A288" s="123" t="s">
        <v>545</v>
      </c>
      <c r="B288" s="124" t="s">
        <v>109</v>
      </c>
      <c r="C288" s="124" t="s">
        <v>546</v>
      </c>
      <c r="D288" s="125">
        <v>21330</v>
      </c>
      <c r="E288" s="126">
        <v>59</v>
      </c>
      <c r="F288" s="75"/>
    </row>
    <row r="289" spans="1:6" hidden="1" x14ac:dyDescent="0.25">
      <c r="A289" s="123" t="s">
        <v>113</v>
      </c>
      <c r="B289" s="124" t="s">
        <v>109</v>
      </c>
      <c r="C289" s="124" t="s">
        <v>114</v>
      </c>
      <c r="D289" s="125">
        <v>21607</v>
      </c>
      <c r="E289" s="126">
        <v>58</v>
      </c>
      <c r="F289" s="75"/>
    </row>
    <row r="290" spans="1:6" hidden="1" x14ac:dyDescent="0.25">
      <c r="A290" s="123" t="s">
        <v>237</v>
      </c>
      <c r="B290" s="124" t="s">
        <v>109</v>
      </c>
      <c r="C290" s="124" t="s">
        <v>238</v>
      </c>
      <c r="D290" s="125">
        <v>21790</v>
      </c>
      <c r="E290" s="126">
        <v>58</v>
      </c>
      <c r="F290" s="75"/>
    </row>
    <row r="291" spans="1:6" hidden="1" x14ac:dyDescent="0.25">
      <c r="A291" s="123" t="s">
        <v>715</v>
      </c>
      <c r="B291" s="124" t="s">
        <v>109</v>
      </c>
      <c r="C291" s="124" t="s">
        <v>716</v>
      </c>
      <c r="D291" s="125">
        <v>22357</v>
      </c>
      <c r="E291" s="126">
        <v>56</v>
      </c>
      <c r="F291" s="75"/>
    </row>
    <row r="292" spans="1:6" hidden="1" x14ac:dyDescent="0.25">
      <c r="A292" s="123" t="s">
        <v>315</v>
      </c>
      <c r="B292" s="124" t="s">
        <v>109</v>
      </c>
      <c r="C292" s="124" t="s">
        <v>316</v>
      </c>
      <c r="D292" s="125">
        <v>22631</v>
      </c>
      <c r="E292" s="126">
        <v>55</v>
      </c>
      <c r="F292" s="75"/>
    </row>
    <row r="293" spans="1:6" hidden="1" x14ac:dyDescent="0.25">
      <c r="A293" s="123" t="s">
        <v>687</v>
      </c>
      <c r="B293" s="124" t="s">
        <v>109</v>
      </c>
      <c r="C293" s="124" t="s">
        <v>688</v>
      </c>
      <c r="D293" s="125">
        <v>22756</v>
      </c>
      <c r="E293" s="126">
        <v>55</v>
      </c>
      <c r="F293" s="75"/>
    </row>
    <row r="294" spans="1:6" hidden="1" x14ac:dyDescent="0.25">
      <c r="A294" s="123" t="s">
        <v>453</v>
      </c>
      <c r="B294" s="124" t="s">
        <v>109</v>
      </c>
      <c r="C294" s="124" t="s">
        <v>454</v>
      </c>
      <c r="D294" s="125">
        <v>23415</v>
      </c>
      <c r="E294" s="126">
        <v>53</v>
      </c>
      <c r="F294" s="75"/>
    </row>
    <row r="295" spans="1:6" hidden="1" x14ac:dyDescent="0.25">
      <c r="A295" s="123" t="s">
        <v>513</v>
      </c>
      <c r="B295" s="124" t="s">
        <v>109</v>
      </c>
      <c r="C295" s="124" t="s">
        <v>514</v>
      </c>
      <c r="D295" s="125">
        <v>23474</v>
      </c>
      <c r="E295" s="126">
        <v>53</v>
      </c>
      <c r="F295" s="75"/>
    </row>
    <row r="296" spans="1:6" hidden="1" x14ac:dyDescent="0.25">
      <c r="A296" s="123" t="s">
        <v>527</v>
      </c>
      <c r="B296" s="124" t="s">
        <v>109</v>
      </c>
      <c r="C296" s="124" t="s">
        <v>528</v>
      </c>
      <c r="D296" s="125">
        <v>23326</v>
      </c>
      <c r="E296" s="126">
        <v>53</v>
      </c>
      <c r="F296" s="75"/>
    </row>
    <row r="297" spans="1:6" hidden="1" x14ac:dyDescent="0.25">
      <c r="A297" s="123" t="s">
        <v>643</v>
      </c>
      <c r="B297" s="124" t="s">
        <v>109</v>
      </c>
      <c r="C297" s="124" t="s">
        <v>644</v>
      </c>
      <c r="D297" s="125">
        <v>23331</v>
      </c>
      <c r="E297" s="126">
        <v>53</v>
      </c>
      <c r="F297" s="75"/>
    </row>
    <row r="298" spans="1:6" hidden="1" x14ac:dyDescent="0.25">
      <c r="A298" s="123" t="s">
        <v>443</v>
      </c>
      <c r="B298" s="124" t="s">
        <v>109</v>
      </c>
      <c r="C298" s="124" t="s">
        <v>444</v>
      </c>
      <c r="D298" s="125">
        <v>23765</v>
      </c>
      <c r="E298" s="126">
        <v>52</v>
      </c>
      <c r="F298" s="75"/>
    </row>
    <row r="299" spans="1:6" hidden="1" x14ac:dyDescent="0.25">
      <c r="A299" s="123" t="s">
        <v>459</v>
      </c>
      <c r="B299" s="124" t="s">
        <v>109</v>
      </c>
      <c r="C299" s="124" t="s">
        <v>460</v>
      </c>
      <c r="D299" s="125">
        <v>23870</v>
      </c>
      <c r="E299" s="126">
        <v>52</v>
      </c>
      <c r="F299" s="75"/>
    </row>
    <row r="300" spans="1:6" hidden="1" x14ac:dyDescent="0.25">
      <c r="A300" s="123" t="s">
        <v>633</v>
      </c>
      <c r="B300" s="124" t="s">
        <v>109</v>
      </c>
      <c r="C300" s="124" t="s">
        <v>634</v>
      </c>
      <c r="D300" s="125">
        <v>24511</v>
      </c>
      <c r="E300" s="126">
        <v>50</v>
      </c>
      <c r="F300" s="75"/>
    </row>
    <row r="301" spans="1:6" hidden="1" x14ac:dyDescent="0.25">
      <c r="A301" s="123" t="s">
        <v>353</v>
      </c>
      <c r="B301" s="124" t="s">
        <v>109</v>
      </c>
      <c r="C301" s="124" t="s">
        <v>354</v>
      </c>
      <c r="D301" s="125">
        <v>25109</v>
      </c>
      <c r="E301" s="126">
        <v>49</v>
      </c>
      <c r="F301" s="75"/>
    </row>
    <row r="302" spans="1:6" hidden="1" x14ac:dyDescent="0.25">
      <c r="A302" s="123" t="s">
        <v>697</v>
      </c>
      <c r="B302" s="124" t="s">
        <v>109</v>
      </c>
      <c r="C302" s="124" t="s">
        <v>698</v>
      </c>
      <c r="D302" s="125">
        <v>24840</v>
      </c>
      <c r="E302" s="126">
        <v>49</v>
      </c>
      <c r="F302" s="75"/>
    </row>
    <row r="303" spans="1:6" hidden="1" x14ac:dyDescent="0.25">
      <c r="A303" s="123" t="s">
        <v>339</v>
      </c>
      <c r="B303" s="124" t="s">
        <v>109</v>
      </c>
      <c r="C303" s="124" t="s">
        <v>340</v>
      </c>
      <c r="D303" s="125">
        <v>25689</v>
      </c>
      <c r="E303" s="126">
        <v>47</v>
      </c>
      <c r="F303" s="75"/>
    </row>
    <row r="304" spans="1:6" hidden="1" x14ac:dyDescent="0.25">
      <c r="A304" s="123" t="s">
        <v>625</v>
      </c>
      <c r="B304" s="124" t="s">
        <v>109</v>
      </c>
      <c r="C304" s="124" t="s">
        <v>626</v>
      </c>
      <c r="D304" s="125">
        <v>26233</v>
      </c>
      <c r="E304" s="126">
        <v>46</v>
      </c>
      <c r="F304" s="75"/>
    </row>
    <row r="305" spans="1:6" x14ac:dyDescent="0.25">
      <c r="A305" s="123" t="s">
        <v>317</v>
      </c>
      <c r="B305" s="124" t="s">
        <v>109</v>
      </c>
      <c r="C305" s="124" t="s">
        <v>318</v>
      </c>
      <c r="D305" s="125">
        <v>26266</v>
      </c>
      <c r="E305" s="126">
        <v>45</v>
      </c>
      <c r="F305" s="75"/>
    </row>
    <row r="306" spans="1:6" x14ac:dyDescent="0.25">
      <c r="A306" s="123" t="s">
        <v>341</v>
      </c>
      <c r="B306" s="124" t="s">
        <v>109</v>
      </c>
      <c r="C306" s="124" t="s">
        <v>342</v>
      </c>
      <c r="D306" s="125">
        <v>27199</v>
      </c>
      <c r="E306" s="126">
        <v>43</v>
      </c>
      <c r="F306" s="75"/>
    </row>
    <row r="307" spans="1:6" x14ac:dyDescent="0.25">
      <c r="A307" s="123" t="s">
        <v>463</v>
      </c>
      <c r="B307" s="124" t="s">
        <v>109</v>
      </c>
      <c r="C307" s="124" t="s">
        <v>464</v>
      </c>
      <c r="D307" s="125">
        <v>27152</v>
      </c>
      <c r="E307" s="126">
        <v>43</v>
      </c>
      <c r="F307" s="75"/>
    </row>
    <row r="308" spans="1:6" x14ac:dyDescent="0.25">
      <c r="A308" s="123" t="s">
        <v>555</v>
      </c>
      <c r="B308" s="124" t="s">
        <v>109</v>
      </c>
      <c r="C308" s="124" t="s">
        <v>556</v>
      </c>
      <c r="D308" s="125">
        <v>27252</v>
      </c>
      <c r="E308" s="126">
        <v>43</v>
      </c>
      <c r="F308" s="75"/>
    </row>
    <row r="309" spans="1:6" x14ac:dyDescent="0.25">
      <c r="A309" s="123" t="s">
        <v>467</v>
      </c>
      <c r="B309" s="124" t="s">
        <v>109</v>
      </c>
      <c r="C309" s="124" t="s">
        <v>468</v>
      </c>
      <c r="D309" s="125">
        <v>27549</v>
      </c>
      <c r="E309" s="126">
        <v>42</v>
      </c>
      <c r="F309" s="75"/>
    </row>
    <row r="310" spans="1:6" x14ac:dyDescent="0.25">
      <c r="A310" s="123" t="s">
        <v>287</v>
      </c>
      <c r="B310" s="124" t="s">
        <v>109</v>
      </c>
      <c r="C310" s="124" t="s">
        <v>288</v>
      </c>
      <c r="D310" s="125">
        <v>27898</v>
      </c>
      <c r="E310" s="126">
        <v>41</v>
      </c>
      <c r="F310" s="75"/>
    </row>
    <row r="311" spans="1:6" x14ac:dyDescent="0.25">
      <c r="A311" s="123" t="s">
        <v>703</v>
      </c>
      <c r="B311" s="124" t="s">
        <v>109</v>
      </c>
      <c r="C311" s="124" t="s">
        <v>704</v>
      </c>
      <c r="D311" s="125">
        <v>27790</v>
      </c>
      <c r="E311" s="126">
        <v>41</v>
      </c>
      <c r="F311" s="75"/>
    </row>
    <row r="312" spans="1:6" x14ac:dyDescent="0.25">
      <c r="A312" s="123" t="s">
        <v>143</v>
      </c>
      <c r="B312" s="124" t="s">
        <v>109</v>
      </c>
      <c r="C312" s="124" t="s">
        <v>144</v>
      </c>
      <c r="D312" s="125">
        <v>28116</v>
      </c>
      <c r="E312" s="126">
        <v>40</v>
      </c>
      <c r="F312" s="75"/>
    </row>
    <row r="313" spans="1:6" x14ac:dyDescent="0.25">
      <c r="A313" s="123" t="s">
        <v>219</v>
      </c>
      <c r="B313" s="124" t="s">
        <v>109</v>
      </c>
      <c r="C313" s="124" t="s">
        <v>220</v>
      </c>
      <c r="D313" s="125">
        <v>28777</v>
      </c>
      <c r="E313" s="126">
        <v>39</v>
      </c>
      <c r="F313" s="75"/>
    </row>
    <row r="314" spans="1:6" x14ac:dyDescent="0.25">
      <c r="A314" s="123" t="s">
        <v>134</v>
      </c>
      <c r="B314" s="124" t="s">
        <v>109</v>
      </c>
      <c r="C314" s="124" t="s">
        <v>135</v>
      </c>
      <c r="D314" s="125">
        <v>29223</v>
      </c>
      <c r="E314" s="126">
        <v>37</v>
      </c>
      <c r="F314" s="75"/>
    </row>
    <row r="315" spans="1:6" x14ac:dyDescent="0.25">
      <c r="A315" s="123" t="s">
        <v>519</v>
      </c>
      <c r="B315" s="124" t="s">
        <v>109</v>
      </c>
      <c r="C315" s="124" t="s">
        <v>520</v>
      </c>
      <c r="D315" s="125">
        <v>29235</v>
      </c>
      <c r="E315" s="126">
        <v>37</v>
      </c>
      <c r="F315" s="75"/>
    </row>
    <row r="316" spans="1:6" x14ac:dyDescent="0.25">
      <c r="A316" s="123" t="s">
        <v>345</v>
      </c>
      <c r="B316" s="124" t="s">
        <v>109</v>
      </c>
      <c r="C316" s="124" t="s">
        <v>346</v>
      </c>
      <c r="D316" s="125">
        <v>29872</v>
      </c>
      <c r="E316" s="126">
        <v>36</v>
      </c>
      <c r="F316" s="75"/>
    </row>
    <row r="317" spans="1:6" x14ac:dyDescent="0.25">
      <c r="A317" s="123" t="s">
        <v>659</v>
      </c>
      <c r="B317" s="124" t="s">
        <v>109</v>
      </c>
      <c r="C317" s="124" t="s">
        <v>660</v>
      </c>
      <c r="D317" s="125">
        <v>29690</v>
      </c>
      <c r="E317" s="126">
        <v>36</v>
      </c>
      <c r="F317" s="75"/>
    </row>
    <row r="318" spans="1:6" x14ac:dyDescent="0.25">
      <c r="A318" s="123" t="s">
        <v>619</v>
      </c>
      <c r="B318" s="124" t="s">
        <v>109</v>
      </c>
      <c r="C318" s="124" t="s">
        <v>620</v>
      </c>
      <c r="D318" s="125">
        <v>30139</v>
      </c>
      <c r="E318" s="126">
        <v>35</v>
      </c>
      <c r="F318" s="75"/>
    </row>
    <row r="319" spans="1:6" x14ac:dyDescent="0.25">
      <c r="A319" s="123" t="s">
        <v>147</v>
      </c>
      <c r="B319" s="124" t="s">
        <v>109</v>
      </c>
      <c r="C319" s="124" t="s">
        <v>148</v>
      </c>
      <c r="D319" s="125">
        <v>30411</v>
      </c>
      <c r="E319" s="126">
        <v>34</v>
      </c>
      <c r="F319" s="75"/>
    </row>
    <row r="320" spans="1:6" x14ac:dyDescent="0.25">
      <c r="A320" s="123" t="s">
        <v>231</v>
      </c>
      <c r="B320" s="124" t="s">
        <v>109</v>
      </c>
      <c r="C320" s="124" t="s">
        <v>232</v>
      </c>
      <c r="D320" s="125">
        <v>30478</v>
      </c>
      <c r="E320" s="126">
        <v>34</v>
      </c>
      <c r="F320" s="75"/>
    </row>
    <row r="321" spans="1:6" x14ac:dyDescent="0.25">
      <c r="A321" s="123" t="s">
        <v>243</v>
      </c>
      <c r="B321" s="124" t="s">
        <v>109</v>
      </c>
      <c r="C321" s="124" t="s">
        <v>244</v>
      </c>
      <c r="D321" s="125">
        <v>30388</v>
      </c>
      <c r="E321" s="126">
        <v>34</v>
      </c>
      <c r="F321" s="75"/>
    </row>
    <row r="322" spans="1:6" x14ac:dyDescent="0.25">
      <c r="A322" s="123" t="s">
        <v>509</v>
      </c>
      <c r="B322" s="124" t="s">
        <v>109</v>
      </c>
      <c r="C322" s="124" t="s">
        <v>510</v>
      </c>
      <c r="D322" s="125">
        <v>30356</v>
      </c>
      <c r="E322" s="126">
        <v>34</v>
      </c>
      <c r="F322" s="75"/>
    </row>
    <row r="323" spans="1:6" x14ac:dyDescent="0.25">
      <c r="A323" s="123" t="s">
        <v>309</v>
      </c>
      <c r="B323" s="124" t="s">
        <v>109</v>
      </c>
      <c r="C323" s="124" t="s">
        <v>310</v>
      </c>
      <c r="D323" s="125">
        <v>30753</v>
      </c>
      <c r="E323" s="126">
        <v>33</v>
      </c>
      <c r="F323" s="75"/>
    </row>
    <row r="324" spans="1:6" x14ac:dyDescent="0.25">
      <c r="A324" s="123" t="s">
        <v>289</v>
      </c>
      <c r="B324" s="124" t="s">
        <v>109</v>
      </c>
      <c r="C324" s="124" t="s">
        <v>290</v>
      </c>
      <c r="D324" s="125">
        <v>31021</v>
      </c>
      <c r="E324" s="126">
        <v>32</v>
      </c>
      <c r="F324" s="75"/>
    </row>
    <row r="325" spans="1:6" x14ac:dyDescent="0.25">
      <c r="A325" s="123" t="s">
        <v>531</v>
      </c>
      <c r="B325" s="124" t="s">
        <v>109</v>
      </c>
      <c r="C325" s="124" t="s">
        <v>532</v>
      </c>
      <c r="D325" s="125">
        <v>31430</v>
      </c>
      <c r="E325" s="126">
        <v>31</v>
      </c>
      <c r="F325" s="75"/>
    </row>
    <row r="326" spans="1:6" x14ac:dyDescent="0.25">
      <c r="A326" s="123" t="s">
        <v>677</v>
      </c>
      <c r="B326" s="124" t="s">
        <v>109</v>
      </c>
      <c r="C326" s="124" t="s">
        <v>678</v>
      </c>
      <c r="D326" s="125">
        <v>31521</v>
      </c>
      <c r="E326" s="126">
        <v>31</v>
      </c>
      <c r="F326" s="75"/>
    </row>
    <row r="327" spans="1:6" hidden="1" x14ac:dyDescent="0.25">
      <c r="A327" s="123" t="s">
        <v>343</v>
      </c>
      <c r="B327" s="124" t="s">
        <v>109</v>
      </c>
      <c r="C327" s="124" t="s">
        <v>344</v>
      </c>
      <c r="D327" s="125">
        <v>32090</v>
      </c>
      <c r="E327" s="126">
        <v>29</v>
      </c>
      <c r="F327" s="75"/>
    </row>
    <row r="328" spans="1:6" hidden="1" x14ac:dyDescent="0.25">
      <c r="A328" s="123" t="s">
        <v>389</v>
      </c>
      <c r="B328" s="124" t="s">
        <v>109</v>
      </c>
      <c r="C328" s="124" t="s">
        <v>390</v>
      </c>
      <c r="D328" s="125">
        <v>32121</v>
      </c>
      <c r="E328" s="126">
        <v>29</v>
      </c>
      <c r="F328" s="75"/>
    </row>
    <row r="329" spans="1:6" hidden="1" x14ac:dyDescent="0.25">
      <c r="A329" s="123" t="s">
        <v>407</v>
      </c>
      <c r="B329" s="124" t="s">
        <v>109</v>
      </c>
      <c r="C329" s="124" t="s">
        <v>408</v>
      </c>
      <c r="D329" s="125">
        <v>32116</v>
      </c>
      <c r="E329" s="126">
        <v>29</v>
      </c>
      <c r="F329" s="75"/>
    </row>
    <row r="330" spans="1:6" hidden="1" x14ac:dyDescent="0.25">
      <c r="A330" s="123" t="s">
        <v>597</v>
      </c>
      <c r="B330" s="124" t="s">
        <v>109</v>
      </c>
      <c r="C330" s="124" t="s">
        <v>598</v>
      </c>
      <c r="D330" s="125">
        <v>32431</v>
      </c>
      <c r="E330" s="126">
        <v>29</v>
      </c>
      <c r="F330" s="75"/>
    </row>
    <row r="331" spans="1:6" hidden="1" x14ac:dyDescent="0.25">
      <c r="A331" s="123" t="s">
        <v>539</v>
      </c>
      <c r="B331" s="124" t="s">
        <v>109</v>
      </c>
      <c r="C331" s="124" t="s">
        <v>540</v>
      </c>
      <c r="D331" s="125">
        <v>32602</v>
      </c>
      <c r="E331" s="126">
        <v>28</v>
      </c>
      <c r="F331" s="75"/>
    </row>
    <row r="332" spans="1:6" hidden="1" x14ac:dyDescent="0.25">
      <c r="A332" s="123" t="s">
        <v>753</v>
      </c>
      <c r="B332" s="124" t="s">
        <v>109</v>
      </c>
      <c r="C332" s="124" t="s">
        <v>754</v>
      </c>
      <c r="D332" s="125">
        <v>32499</v>
      </c>
      <c r="E332" s="126">
        <v>28</v>
      </c>
      <c r="F332" s="75"/>
    </row>
    <row r="333" spans="1:6" hidden="1" x14ac:dyDescent="0.25">
      <c r="A333" s="123" t="s">
        <v>123</v>
      </c>
      <c r="B333" s="124" t="s">
        <v>109</v>
      </c>
      <c r="C333" s="124" t="s">
        <v>124</v>
      </c>
      <c r="D333" s="125">
        <v>32858</v>
      </c>
      <c r="E333" s="126">
        <v>27</v>
      </c>
      <c r="F333" s="75"/>
    </row>
    <row r="334" spans="1:6" ht="15.75" hidden="1" thickBot="1" x14ac:dyDescent="0.3">
      <c r="A334" s="127" t="s">
        <v>159</v>
      </c>
      <c r="B334" s="128" t="s">
        <v>109</v>
      </c>
      <c r="C334" s="128" t="s">
        <v>160</v>
      </c>
      <c r="D334" s="129">
        <v>33151</v>
      </c>
      <c r="E334" s="130">
        <v>27</v>
      </c>
      <c r="F334" s="75"/>
    </row>
  </sheetData>
  <autoFilter ref="A8:E334">
    <filterColumn colId="4">
      <customFilters and="1">
        <customFilter operator="greaterThanOrEqual" val="30"/>
        <customFilter operator="lessThanOrEqual" val="45"/>
      </customFilters>
    </filterColumn>
  </autoFilter>
  <sortState ref="A9:E334">
    <sortCondition ref="B9:B334"/>
    <sortCondition descending="1" ref="E9:E334"/>
  </sortState>
  <conditionalFormatting sqref="A9:E334">
    <cfRule type="expression" dxfId="5" priority="1">
      <formula>MOD(ROW(A9),2)=0</formula>
    </cfRule>
    <cfRule type="expression" dxfId="4" priority="2">
      <formula>MOD(ROW(A9),2)=1</formula>
    </cfRule>
  </conditionalFormatting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/>
  </sheetViews>
  <sheetFormatPr defaultRowHeight="15" x14ac:dyDescent="0.25"/>
  <cols>
    <col min="1" max="1" width="14" customWidth="1"/>
    <col min="2" max="2" width="12.28515625" customWidth="1"/>
    <col min="3" max="8" width="11.7109375" customWidth="1"/>
  </cols>
  <sheetData>
    <row r="1" spans="1:8" ht="15" customHeight="1" x14ac:dyDescent="0.4">
      <c r="A1" s="1"/>
      <c r="B1" s="1"/>
      <c r="C1" s="1"/>
      <c r="D1" s="1"/>
      <c r="E1" s="77"/>
      <c r="F1" s="77"/>
      <c r="G1" s="77"/>
      <c r="H1" s="77"/>
    </row>
    <row r="2" spans="1:8" ht="15" customHeight="1" x14ac:dyDescent="0.4">
      <c r="A2" s="1"/>
      <c r="B2" s="1"/>
      <c r="C2" s="52" t="s">
        <v>53</v>
      </c>
      <c r="D2" s="1"/>
      <c r="E2" s="77"/>
      <c r="F2" s="77"/>
      <c r="G2" s="77"/>
      <c r="H2" s="77"/>
    </row>
    <row r="3" spans="1:8" x14ac:dyDescent="0.25">
      <c r="A3" s="1"/>
      <c r="B3" s="1"/>
      <c r="C3" s="1"/>
      <c r="D3" s="1"/>
    </row>
    <row r="5" spans="1:8" x14ac:dyDescent="0.25">
      <c r="A5" s="54" t="s">
        <v>800</v>
      </c>
    </row>
    <row r="7" spans="1:8" x14ac:dyDescent="0.25">
      <c r="A7" s="53" t="s">
        <v>793</v>
      </c>
    </row>
    <row r="8" spans="1:8" x14ac:dyDescent="0.25">
      <c r="A8" s="78" t="s">
        <v>766</v>
      </c>
      <c r="B8" s="5" t="s">
        <v>794</v>
      </c>
      <c r="C8" s="5" t="s">
        <v>795</v>
      </c>
      <c r="D8" s="5" t="s">
        <v>796</v>
      </c>
      <c r="E8" s="5" t="s">
        <v>797</v>
      </c>
      <c r="F8" s="5" t="s">
        <v>798</v>
      </c>
      <c r="G8" s="79" t="s">
        <v>799</v>
      </c>
    </row>
    <row r="9" spans="1:8" x14ac:dyDescent="0.25">
      <c r="A9" s="59" t="s">
        <v>770</v>
      </c>
      <c r="B9" s="83">
        <f>SUMIFS(TOTALPEDIDO,VENDEDORES,Inter2!$A9,MESES,Inter2!B$8)</f>
        <v>26785</v>
      </c>
      <c r="C9" s="83">
        <f>SUMIFS(TOTALPEDIDO,VENDEDORES,Inter2!$A9,MESES,Inter2!C$8)</f>
        <v>25225</v>
      </c>
      <c r="D9" s="83">
        <f>SUMIFS(TOTALPEDIDO,VENDEDORES,Inter2!$A9,MESES,Inter2!D$8)</f>
        <v>24990</v>
      </c>
      <c r="E9" s="83">
        <f>SUMIFS(TOTALPEDIDO,VENDEDORES,Inter2!$A9,MESES,Inter2!E$8)</f>
        <v>29975</v>
      </c>
      <c r="F9" s="83">
        <f>SUMIFS(TOTALPEDIDO,VENDEDORES,Inter2!$A9,MESES,Inter2!F$8)</f>
        <v>27175</v>
      </c>
      <c r="G9" s="84">
        <f>SUMIFS(TOTALPEDIDO,VENDEDORES,Inter2!$A9,MESES,Inter2!G$8)</f>
        <v>24575</v>
      </c>
    </row>
    <row r="10" spans="1:8" x14ac:dyDescent="0.25">
      <c r="A10" s="80" t="s">
        <v>773</v>
      </c>
      <c r="B10" s="85">
        <f>SUMIFS(TOTALPEDIDO,VENDEDORES,Inter2!$A10,MESES,Inter2!B$8)</f>
        <v>25505</v>
      </c>
      <c r="C10" s="85">
        <f>SUMIFS(TOTALPEDIDO,VENDEDORES,Inter2!$A10,MESES,Inter2!C$8)</f>
        <v>27380</v>
      </c>
      <c r="D10" s="85">
        <f>SUMIFS(TOTALPEDIDO,VENDEDORES,Inter2!$A10,MESES,Inter2!D$8)</f>
        <v>31255</v>
      </c>
      <c r="E10" s="85">
        <f>SUMIFS(TOTALPEDIDO,VENDEDORES,Inter2!$A10,MESES,Inter2!E$8)</f>
        <v>29430</v>
      </c>
      <c r="F10" s="85">
        <f>SUMIFS(TOTALPEDIDO,VENDEDORES,Inter2!$A10,MESES,Inter2!F$8)</f>
        <v>28835</v>
      </c>
      <c r="G10" s="86">
        <f>SUMIFS(TOTALPEDIDO,VENDEDORES,Inter2!$A10,MESES,Inter2!G$8)</f>
        <v>27615</v>
      </c>
    </row>
    <row r="11" spans="1:8" x14ac:dyDescent="0.25">
      <c r="A11" s="59" t="s">
        <v>776</v>
      </c>
      <c r="B11" s="83">
        <f>SUMIFS(TOTALPEDIDO,VENDEDORES,Inter2!$A11,MESES,Inter2!B$8)</f>
        <v>28690</v>
      </c>
      <c r="C11" s="83">
        <f>SUMIFS(TOTALPEDIDO,VENDEDORES,Inter2!$A11,MESES,Inter2!C$8)</f>
        <v>30730</v>
      </c>
      <c r="D11" s="83">
        <f>SUMIFS(TOTALPEDIDO,VENDEDORES,Inter2!$A11,MESES,Inter2!D$8)</f>
        <v>27045</v>
      </c>
      <c r="E11" s="83">
        <f>SUMIFS(TOTALPEDIDO,VENDEDORES,Inter2!$A11,MESES,Inter2!E$8)</f>
        <v>29325</v>
      </c>
      <c r="F11" s="83">
        <f>SUMIFS(TOTALPEDIDO,VENDEDORES,Inter2!$A11,MESES,Inter2!F$8)</f>
        <v>29855</v>
      </c>
      <c r="G11" s="84">
        <f>SUMIFS(TOTALPEDIDO,VENDEDORES,Inter2!$A11,MESES,Inter2!G$8)</f>
        <v>30715</v>
      </c>
    </row>
    <row r="12" spans="1:8" x14ac:dyDescent="0.25">
      <c r="A12" s="80" t="s">
        <v>778</v>
      </c>
      <c r="B12" s="85">
        <f>SUMIFS(TOTALPEDIDO,VENDEDORES,Inter2!$A12,MESES,Inter2!B$8)</f>
        <v>25975</v>
      </c>
      <c r="C12" s="85">
        <f>SUMIFS(TOTALPEDIDO,VENDEDORES,Inter2!$A12,MESES,Inter2!C$8)</f>
        <v>30330</v>
      </c>
      <c r="D12" s="85">
        <f>SUMIFS(TOTALPEDIDO,VENDEDORES,Inter2!$A12,MESES,Inter2!D$8)</f>
        <v>24835</v>
      </c>
      <c r="E12" s="85">
        <f>SUMIFS(TOTALPEDIDO,VENDEDORES,Inter2!$A12,MESES,Inter2!E$8)</f>
        <v>30330</v>
      </c>
      <c r="F12" s="85">
        <f>SUMIFS(TOTALPEDIDO,VENDEDORES,Inter2!$A12,MESES,Inter2!F$8)</f>
        <v>29810</v>
      </c>
      <c r="G12" s="86">
        <f>SUMIFS(TOTALPEDIDO,VENDEDORES,Inter2!$A12,MESES,Inter2!G$8)</f>
        <v>32140</v>
      </c>
    </row>
    <row r="13" spans="1:8" x14ac:dyDescent="0.25">
      <c r="A13" s="59" t="s">
        <v>774</v>
      </c>
      <c r="B13" s="83">
        <f>SUMIFS(TOTALPEDIDO,VENDEDORES,Inter2!$A13,MESES,Inter2!B$8)</f>
        <v>28400</v>
      </c>
      <c r="C13" s="83">
        <f>SUMIFS(TOTALPEDIDO,VENDEDORES,Inter2!$A13,MESES,Inter2!C$8)</f>
        <v>31205</v>
      </c>
      <c r="D13" s="83">
        <f>SUMIFS(TOTALPEDIDO,VENDEDORES,Inter2!$A13,MESES,Inter2!D$8)</f>
        <v>30385</v>
      </c>
      <c r="E13" s="83">
        <f>SUMIFS(TOTALPEDIDO,VENDEDORES,Inter2!$A13,MESES,Inter2!E$8)</f>
        <v>28855</v>
      </c>
      <c r="F13" s="83">
        <f>SUMIFS(TOTALPEDIDO,VENDEDORES,Inter2!$A13,MESES,Inter2!F$8)</f>
        <v>31565</v>
      </c>
      <c r="G13" s="84">
        <f>SUMIFS(TOTALPEDIDO,VENDEDORES,Inter2!$A13,MESES,Inter2!G$8)</f>
        <v>27225</v>
      </c>
    </row>
    <row r="14" spans="1:8" x14ac:dyDescent="0.25">
      <c r="A14" s="80" t="s">
        <v>780</v>
      </c>
      <c r="B14" s="85">
        <f>SUMIFS(TOTALPEDIDO,VENDEDORES,Inter2!$A14,MESES,Inter2!B$8)</f>
        <v>29455</v>
      </c>
      <c r="C14" s="85">
        <f>SUMIFS(TOTALPEDIDO,VENDEDORES,Inter2!$A14,MESES,Inter2!C$8)</f>
        <v>28365</v>
      </c>
      <c r="D14" s="85">
        <f>SUMIFS(TOTALPEDIDO,VENDEDORES,Inter2!$A14,MESES,Inter2!D$8)</f>
        <v>28385</v>
      </c>
      <c r="E14" s="85">
        <f>SUMIFS(TOTALPEDIDO,VENDEDORES,Inter2!$A14,MESES,Inter2!E$8)</f>
        <v>31575</v>
      </c>
      <c r="F14" s="85">
        <f>SUMIFS(TOTALPEDIDO,VENDEDORES,Inter2!$A14,MESES,Inter2!F$8)</f>
        <v>29125</v>
      </c>
      <c r="G14" s="86">
        <f>SUMIFS(TOTALPEDIDO,VENDEDORES,Inter2!$A14,MESES,Inter2!G$8)</f>
        <v>31685</v>
      </c>
    </row>
    <row r="15" spans="1:8" x14ac:dyDescent="0.25">
      <c r="A15" s="59" t="s">
        <v>782</v>
      </c>
      <c r="B15" s="83">
        <f>SUMIFS(TOTALPEDIDO,VENDEDORES,Inter2!$A15,MESES,Inter2!B$8)</f>
        <v>27350</v>
      </c>
      <c r="C15" s="83">
        <f>SUMIFS(TOTALPEDIDO,VENDEDORES,Inter2!$A15,MESES,Inter2!C$8)</f>
        <v>22515</v>
      </c>
      <c r="D15" s="83">
        <f>SUMIFS(TOTALPEDIDO,VENDEDORES,Inter2!$A15,MESES,Inter2!D$8)</f>
        <v>30710</v>
      </c>
      <c r="E15" s="83">
        <f>SUMIFS(TOTALPEDIDO,VENDEDORES,Inter2!$A15,MESES,Inter2!E$8)</f>
        <v>24910</v>
      </c>
      <c r="F15" s="83">
        <f>SUMIFS(TOTALPEDIDO,VENDEDORES,Inter2!$A15,MESES,Inter2!F$8)</f>
        <v>29250</v>
      </c>
      <c r="G15" s="84">
        <f>SUMIFS(TOTALPEDIDO,VENDEDORES,Inter2!$A15,MESES,Inter2!G$8)</f>
        <v>31150</v>
      </c>
    </row>
    <row r="16" spans="1:8" ht="15.75" thickBot="1" x14ac:dyDescent="0.3">
      <c r="A16" s="60" t="s">
        <v>62</v>
      </c>
      <c r="B16" s="81">
        <f t="shared" ref="B16:G16" si="0">SUM(B9:B15)</f>
        <v>192160</v>
      </c>
      <c r="C16" s="81">
        <f t="shared" si="0"/>
        <v>195750</v>
      </c>
      <c r="D16" s="81">
        <f t="shared" si="0"/>
        <v>197605</v>
      </c>
      <c r="E16" s="81">
        <f t="shared" si="0"/>
        <v>204400</v>
      </c>
      <c r="F16" s="81">
        <f t="shared" si="0"/>
        <v>205615</v>
      </c>
      <c r="G16" s="82">
        <f t="shared" si="0"/>
        <v>205105</v>
      </c>
    </row>
    <row r="17" spans="1:7" ht="15.75" thickTop="1" x14ac:dyDescent="0.25"/>
    <row r="18" spans="1:7" x14ac:dyDescent="0.25">
      <c r="A18" s="53" t="s">
        <v>801</v>
      </c>
    </row>
    <row r="19" spans="1:7" x14ac:dyDescent="0.25">
      <c r="A19" s="78" t="s">
        <v>766</v>
      </c>
      <c r="B19" s="5" t="s">
        <v>794</v>
      </c>
      <c r="C19" s="5" t="s">
        <v>795</v>
      </c>
      <c r="D19" s="5" t="s">
        <v>796</v>
      </c>
      <c r="E19" s="5" t="s">
        <v>797</v>
      </c>
      <c r="F19" s="5" t="s">
        <v>798</v>
      </c>
      <c r="G19" s="79" t="s">
        <v>799</v>
      </c>
    </row>
    <row r="20" spans="1:7" x14ac:dyDescent="0.25">
      <c r="A20" s="59" t="s">
        <v>770</v>
      </c>
      <c r="B20" s="87">
        <f t="shared" ref="B20:G26" si="1">COUNTIFS(VENDEDORES,$A20,MESES,B$19)</f>
        <v>103</v>
      </c>
      <c r="C20" s="87">
        <f t="shared" si="1"/>
        <v>97</v>
      </c>
      <c r="D20" s="87">
        <f t="shared" si="1"/>
        <v>105</v>
      </c>
      <c r="E20" s="87">
        <f t="shared" si="1"/>
        <v>123</v>
      </c>
      <c r="F20" s="87">
        <f t="shared" si="1"/>
        <v>95</v>
      </c>
      <c r="G20" s="88">
        <f t="shared" si="1"/>
        <v>98</v>
      </c>
    </row>
    <row r="21" spans="1:7" x14ac:dyDescent="0.25">
      <c r="A21" s="80" t="s">
        <v>773</v>
      </c>
      <c r="B21" s="89">
        <f t="shared" si="1"/>
        <v>97</v>
      </c>
      <c r="C21" s="89">
        <f t="shared" si="1"/>
        <v>97</v>
      </c>
      <c r="D21" s="89">
        <f t="shared" si="1"/>
        <v>123</v>
      </c>
      <c r="E21" s="89">
        <f t="shared" si="1"/>
        <v>113</v>
      </c>
      <c r="F21" s="89">
        <f t="shared" si="1"/>
        <v>116</v>
      </c>
      <c r="G21" s="90">
        <f t="shared" si="1"/>
        <v>109</v>
      </c>
    </row>
    <row r="22" spans="1:7" x14ac:dyDescent="0.25">
      <c r="A22" s="59" t="s">
        <v>776</v>
      </c>
      <c r="B22" s="87">
        <f t="shared" si="1"/>
        <v>106</v>
      </c>
      <c r="C22" s="87">
        <f t="shared" si="1"/>
        <v>110</v>
      </c>
      <c r="D22" s="87">
        <f t="shared" si="1"/>
        <v>105</v>
      </c>
      <c r="E22" s="87">
        <f t="shared" si="1"/>
        <v>119</v>
      </c>
      <c r="F22" s="87">
        <f t="shared" si="1"/>
        <v>111</v>
      </c>
      <c r="G22" s="88">
        <f t="shared" si="1"/>
        <v>112</v>
      </c>
    </row>
    <row r="23" spans="1:7" x14ac:dyDescent="0.25">
      <c r="A23" s="80" t="s">
        <v>778</v>
      </c>
      <c r="B23" s="89">
        <f t="shared" si="1"/>
        <v>102</v>
      </c>
      <c r="C23" s="89">
        <f t="shared" si="1"/>
        <v>107</v>
      </c>
      <c r="D23" s="89">
        <f t="shared" si="1"/>
        <v>96</v>
      </c>
      <c r="E23" s="89">
        <f t="shared" si="1"/>
        <v>115</v>
      </c>
      <c r="F23" s="89">
        <f t="shared" si="1"/>
        <v>119</v>
      </c>
      <c r="G23" s="90">
        <f t="shared" si="1"/>
        <v>123</v>
      </c>
    </row>
    <row r="24" spans="1:7" x14ac:dyDescent="0.25">
      <c r="A24" s="59" t="s">
        <v>774</v>
      </c>
      <c r="B24" s="87">
        <f t="shared" si="1"/>
        <v>104</v>
      </c>
      <c r="C24" s="87">
        <f t="shared" si="1"/>
        <v>117</v>
      </c>
      <c r="D24" s="87">
        <f t="shared" si="1"/>
        <v>117</v>
      </c>
      <c r="E24" s="87">
        <f t="shared" si="1"/>
        <v>114</v>
      </c>
      <c r="F24" s="87">
        <f t="shared" si="1"/>
        <v>120</v>
      </c>
      <c r="G24" s="88">
        <f t="shared" si="1"/>
        <v>110</v>
      </c>
    </row>
    <row r="25" spans="1:7" x14ac:dyDescent="0.25">
      <c r="A25" s="80" t="s">
        <v>780</v>
      </c>
      <c r="B25" s="89">
        <f t="shared" si="1"/>
        <v>114</v>
      </c>
      <c r="C25" s="89">
        <f t="shared" si="1"/>
        <v>101</v>
      </c>
      <c r="D25" s="89">
        <f t="shared" si="1"/>
        <v>113</v>
      </c>
      <c r="E25" s="89">
        <f t="shared" si="1"/>
        <v>116</v>
      </c>
      <c r="F25" s="89">
        <f t="shared" si="1"/>
        <v>109</v>
      </c>
      <c r="G25" s="90">
        <f t="shared" si="1"/>
        <v>129</v>
      </c>
    </row>
    <row r="26" spans="1:7" x14ac:dyDescent="0.25">
      <c r="A26" s="59" t="s">
        <v>782</v>
      </c>
      <c r="B26" s="87">
        <f t="shared" si="1"/>
        <v>97</v>
      </c>
      <c r="C26" s="87">
        <f t="shared" si="1"/>
        <v>84</v>
      </c>
      <c r="D26" s="87">
        <f t="shared" si="1"/>
        <v>125</v>
      </c>
      <c r="E26" s="87">
        <f t="shared" si="1"/>
        <v>97</v>
      </c>
      <c r="F26" s="87">
        <f t="shared" si="1"/>
        <v>109</v>
      </c>
      <c r="G26" s="88">
        <f t="shared" si="1"/>
        <v>115</v>
      </c>
    </row>
    <row r="27" spans="1:7" ht="15.75" thickBot="1" x14ac:dyDescent="0.3">
      <c r="A27" s="60" t="s">
        <v>62</v>
      </c>
      <c r="B27" s="91">
        <f t="shared" ref="B27:G27" si="2">SUM(B20:B26)</f>
        <v>723</v>
      </c>
      <c r="C27" s="91">
        <f t="shared" si="2"/>
        <v>713</v>
      </c>
      <c r="D27" s="91">
        <f t="shared" si="2"/>
        <v>784</v>
      </c>
      <c r="E27" s="91">
        <f t="shared" si="2"/>
        <v>797</v>
      </c>
      <c r="F27" s="91">
        <f t="shared" si="2"/>
        <v>779</v>
      </c>
      <c r="G27" s="92">
        <f t="shared" si="2"/>
        <v>796</v>
      </c>
    </row>
    <row r="28" spans="1:7" ht="15.75" thickTop="1" x14ac:dyDescent="0.25"/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selection activeCell="B18" sqref="B18"/>
    </sheetView>
  </sheetViews>
  <sheetFormatPr defaultRowHeight="15" x14ac:dyDescent="0.25"/>
  <cols>
    <col min="1" max="3" width="13.28515625" customWidth="1"/>
    <col min="4" max="4" width="15.28515625" customWidth="1"/>
    <col min="5" max="8" width="13.28515625" customWidth="1"/>
    <col min="9" max="13" width="11.7109375" customWidth="1"/>
  </cols>
  <sheetData>
    <row r="1" spans="1:7" x14ac:dyDescent="0.25">
      <c r="A1" s="1"/>
      <c r="B1" s="1"/>
      <c r="C1" s="1"/>
      <c r="D1" s="1"/>
      <c r="E1" s="1"/>
    </row>
    <row r="2" spans="1:7" ht="15" customHeight="1" x14ac:dyDescent="0.35">
      <c r="A2" s="1"/>
      <c r="B2" s="1"/>
      <c r="C2" s="52" t="s">
        <v>53</v>
      </c>
      <c r="D2" s="1"/>
      <c r="E2" s="1"/>
      <c r="G2" s="62"/>
    </row>
    <row r="3" spans="1:7" ht="15" customHeight="1" x14ac:dyDescent="0.35">
      <c r="A3" s="1"/>
      <c r="B3" s="1"/>
      <c r="C3" s="1"/>
      <c r="D3" s="1"/>
      <c r="E3" s="1"/>
      <c r="G3" s="62"/>
    </row>
    <row r="4" spans="1:7" ht="15" customHeight="1" x14ac:dyDescent="0.35">
      <c r="A4" s="1"/>
      <c r="B4" s="1"/>
      <c r="C4" s="1"/>
      <c r="D4" s="1"/>
      <c r="E4" s="1"/>
      <c r="G4" s="62"/>
    </row>
    <row r="6" spans="1:7" x14ac:dyDescent="0.25">
      <c r="A6" s="54" t="s">
        <v>803</v>
      </c>
    </row>
    <row r="7" spans="1:7" ht="21.75" thickBot="1" x14ac:dyDescent="0.4">
      <c r="A7" s="62" t="s">
        <v>78</v>
      </c>
    </row>
    <row r="8" spans="1:7" ht="15.75" thickTop="1" x14ac:dyDescent="0.25">
      <c r="A8" s="56" t="s">
        <v>55</v>
      </c>
      <c r="B8" s="58" t="s">
        <v>79</v>
      </c>
    </row>
    <row r="9" spans="1:7" x14ac:dyDescent="0.25">
      <c r="A9" s="159" t="s">
        <v>66</v>
      </c>
      <c r="B9" s="201">
        <v>37108</v>
      </c>
    </row>
    <row r="10" spans="1:7" x14ac:dyDescent="0.25">
      <c r="A10" s="160" t="s">
        <v>67</v>
      </c>
      <c r="B10" s="202">
        <v>27021</v>
      </c>
    </row>
    <row r="11" spans="1:7" x14ac:dyDescent="0.25">
      <c r="A11" s="159" t="s">
        <v>68</v>
      </c>
      <c r="B11" s="201">
        <v>25585</v>
      </c>
    </row>
    <row r="12" spans="1:7" x14ac:dyDescent="0.25">
      <c r="A12" s="160" t="s">
        <v>69</v>
      </c>
      <c r="B12" s="202">
        <v>38267</v>
      </c>
    </row>
    <row r="13" spans="1:7" x14ac:dyDescent="0.25">
      <c r="A13" s="159" t="s">
        <v>70</v>
      </c>
      <c r="B13" s="201">
        <v>34055</v>
      </c>
    </row>
    <row r="14" spans="1:7" x14ac:dyDescent="0.25">
      <c r="A14" s="160" t="s">
        <v>71</v>
      </c>
      <c r="B14" s="202">
        <v>33977</v>
      </c>
    </row>
    <row r="15" spans="1:7" ht="15.75" thickBot="1" x14ac:dyDescent="0.3">
      <c r="A15" s="60" t="s">
        <v>62</v>
      </c>
      <c r="B15" s="151">
        <f>SUM(B9:B14)</f>
        <v>196013</v>
      </c>
    </row>
    <row r="16" spans="1:7" ht="16.5" thickTop="1" thickBot="1" x14ac:dyDescent="0.3"/>
    <row r="17" spans="1:3" ht="15.75" thickTop="1" x14ac:dyDescent="0.25">
      <c r="A17" s="56" t="s">
        <v>81</v>
      </c>
      <c r="B17" s="58" t="s">
        <v>79</v>
      </c>
    </row>
    <row r="18" spans="1:3" x14ac:dyDescent="0.25">
      <c r="A18" s="159" t="s">
        <v>84</v>
      </c>
      <c r="B18" s="201">
        <v>84200</v>
      </c>
    </row>
    <row r="19" spans="1:3" x14ac:dyDescent="0.25">
      <c r="A19" s="160" t="s">
        <v>85</v>
      </c>
      <c r="B19" s="202">
        <v>85279</v>
      </c>
    </row>
    <row r="20" spans="1:3" x14ac:dyDescent="0.25">
      <c r="A20" s="159" t="s">
        <v>86</v>
      </c>
      <c r="B20" s="201">
        <v>90455</v>
      </c>
    </row>
    <row r="21" spans="1:3" x14ac:dyDescent="0.25">
      <c r="A21" s="160" t="s">
        <v>87</v>
      </c>
      <c r="B21" s="202">
        <v>84490</v>
      </c>
    </row>
    <row r="22" spans="1:3" ht="15.75" thickBot="1" x14ac:dyDescent="0.3">
      <c r="A22" s="161" t="s">
        <v>88</v>
      </c>
      <c r="B22" s="203">
        <v>81784</v>
      </c>
    </row>
    <row r="23" spans="1:3" ht="16.5" thickTop="1" thickBot="1" x14ac:dyDescent="0.3">
      <c r="A23" s="162" t="s">
        <v>62</v>
      </c>
      <c r="B23" s="157">
        <f>SUM(B18:B22)</f>
        <v>426208</v>
      </c>
    </row>
    <row r="24" spans="1:3" ht="16.5" thickTop="1" thickBot="1" x14ac:dyDescent="0.3"/>
    <row r="25" spans="1:3" ht="15.75" thickTop="1" x14ac:dyDescent="0.25">
      <c r="A25" s="153" t="s">
        <v>89</v>
      </c>
      <c r="B25" s="163"/>
      <c r="C25" s="152" t="s">
        <v>79</v>
      </c>
    </row>
    <row r="26" spans="1:3" x14ac:dyDescent="0.25">
      <c r="A26" s="159" t="s">
        <v>90</v>
      </c>
      <c r="B26" s="164"/>
      <c r="C26" s="204">
        <v>140299</v>
      </c>
    </row>
    <row r="27" spans="1:3" x14ac:dyDescent="0.25">
      <c r="A27" s="160" t="s">
        <v>91</v>
      </c>
      <c r="B27" s="165"/>
      <c r="C27" s="205">
        <v>121647</v>
      </c>
    </row>
    <row r="28" spans="1:3" x14ac:dyDescent="0.25">
      <c r="A28" s="159" t="s">
        <v>92</v>
      </c>
      <c r="B28" s="164"/>
      <c r="C28" s="204">
        <v>125788</v>
      </c>
    </row>
    <row r="29" spans="1:3" x14ac:dyDescent="0.25">
      <c r="A29" s="160" t="s">
        <v>93</v>
      </c>
      <c r="B29" s="165"/>
      <c r="C29" s="205">
        <v>118327</v>
      </c>
    </row>
    <row r="30" spans="1:3" x14ac:dyDescent="0.25">
      <c r="A30" s="159" t="s">
        <v>94</v>
      </c>
      <c r="B30" s="164"/>
      <c r="C30" s="204">
        <v>144882</v>
      </c>
    </row>
    <row r="31" spans="1:3" x14ac:dyDescent="0.25">
      <c r="A31" s="160" t="s">
        <v>95</v>
      </c>
      <c r="B31" s="165"/>
      <c r="C31" s="205">
        <v>141579</v>
      </c>
    </row>
    <row r="32" spans="1:3" x14ac:dyDescent="0.25">
      <c r="A32" s="159" t="s">
        <v>96</v>
      </c>
      <c r="B32" s="164"/>
      <c r="C32" s="204">
        <v>130313</v>
      </c>
    </row>
    <row r="33" spans="1:3" x14ac:dyDescent="0.25">
      <c r="A33" s="160" t="s">
        <v>97</v>
      </c>
      <c r="B33" s="165"/>
      <c r="C33" s="205">
        <v>144923</v>
      </c>
    </row>
    <row r="34" spans="1:3" x14ac:dyDescent="0.25">
      <c r="A34" s="159" t="s">
        <v>98</v>
      </c>
      <c r="B34" s="164"/>
      <c r="C34" s="204">
        <v>117112</v>
      </c>
    </row>
    <row r="35" spans="1:3" ht="15.75" thickBot="1" x14ac:dyDescent="0.3">
      <c r="A35" s="166" t="s">
        <v>99</v>
      </c>
      <c r="B35" s="167"/>
      <c r="C35" s="206">
        <v>112954</v>
      </c>
    </row>
    <row r="36" spans="1:3" ht="16.5" thickTop="1" thickBot="1" x14ac:dyDescent="0.3">
      <c r="A36" s="168" t="s">
        <v>62</v>
      </c>
      <c r="B36" s="169"/>
      <c r="C36" s="158">
        <f>SUM(C26:C35)</f>
        <v>1297824</v>
      </c>
    </row>
    <row r="37" spans="1:3" ht="15.75" thickTop="1" x14ac:dyDescent="0.25"/>
  </sheetData>
  <sheetProtection algorithmName="SHA-512" hashValue="qlfFV6zPVMLXDJf02U7Jan8lm/IAzHl0chqm39ITcH42EUFHuewGmjr3J6sKdHsLDAbpEeCD/KF1gs14AIFQmg==" saltValue="oSCHIHgoU+uysS4aic9MqQ==" spinCount="100000" sheet="1" objects="1" scenarios="1" selectLockedCells="1"/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showGridLines="0" workbookViewId="0">
      <selection activeCell="A8" sqref="A8"/>
    </sheetView>
  </sheetViews>
  <sheetFormatPr defaultRowHeight="15" x14ac:dyDescent="0.25"/>
  <cols>
    <col min="1" max="1" width="14.42578125" style="3" customWidth="1"/>
    <col min="2" max="2" width="13.28515625" style="3" customWidth="1"/>
    <col min="3" max="3" width="17.5703125" style="3" customWidth="1"/>
    <col min="4" max="4" width="15.28515625" style="3" customWidth="1"/>
    <col min="5" max="11" width="11.7109375" style="3" customWidth="1"/>
    <col min="12" max="16384" width="9.140625" style="3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52" t="s">
        <v>53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94" t="s">
        <v>809</v>
      </c>
    </row>
    <row r="7" spans="1:5" ht="15.75" thickBot="1" x14ac:dyDescent="0.3">
      <c r="A7" s="53" t="s">
        <v>804</v>
      </c>
    </row>
    <row r="8" spans="1:5" ht="30.75" thickTop="1" x14ac:dyDescent="0.25">
      <c r="A8" s="95" t="s">
        <v>805</v>
      </c>
      <c r="B8" s="96" t="s">
        <v>806</v>
      </c>
      <c r="C8" s="96" t="s">
        <v>807</v>
      </c>
      <c r="D8" s="96" t="s">
        <v>808</v>
      </c>
      <c r="E8" s="97" t="s">
        <v>17</v>
      </c>
    </row>
    <row r="9" spans="1:5" x14ac:dyDescent="0.25">
      <c r="A9" s="98">
        <v>100040</v>
      </c>
      <c r="B9" s="99">
        <v>40355</v>
      </c>
      <c r="C9" s="100">
        <v>7</v>
      </c>
      <c r="D9" s="99">
        <f>IF(C9=1,B9+1,IF(C9=7,B9+2,B9))</f>
        <v>40357</v>
      </c>
      <c r="E9" s="101">
        <v>561</v>
      </c>
    </row>
    <row r="10" spans="1:5" x14ac:dyDescent="0.25">
      <c r="A10" s="98">
        <v>100097</v>
      </c>
      <c r="B10" s="99">
        <v>40330</v>
      </c>
      <c r="C10" s="100">
        <v>3</v>
      </c>
      <c r="D10" s="99">
        <f t="shared" ref="D10:D73" si="0">IF(C10=1,B10+1,IF(C10=7,B10+2,B10))</f>
        <v>40330</v>
      </c>
      <c r="E10" s="101">
        <v>564</v>
      </c>
    </row>
    <row r="11" spans="1:5" x14ac:dyDescent="0.25">
      <c r="A11" s="98">
        <v>100219</v>
      </c>
      <c r="B11" s="99">
        <v>40357</v>
      </c>
      <c r="C11" s="100">
        <v>2</v>
      </c>
      <c r="D11" s="99">
        <f t="shared" si="0"/>
        <v>40357</v>
      </c>
      <c r="E11" s="101">
        <v>502</v>
      </c>
    </row>
    <row r="12" spans="1:5" x14ac:dyDescent="0.25">
      <c r="A12" s="98">
        <v>100296</v>
      </c>
      <c r="B12" s="99">
        <v>40415</v>
      </c>
      <c r="C12" s="100">
        <v>4</v>
      </c>
      <c r="D12" s="99">
        <f t="shared" si="0"/>
        <v>40415</v>
      </c>
      <c r="E12" s="101">
        <v>566</v>
      </c>
    </row>
    <row r="13" spans="1:5" x14ac:dyDescent="0.25">
      <c r="A13" s="98">
        <v>100314</v>
      </c>
      <c r="B13" s="99">
        <v>40336</v>
      </c>
      <c r="C13" s="100">
        <v>2</v>
      </c>
      <c r="D13" s="99">
        <f t="shared" si="0"/>
        <v>40336</v>
      </c>
      <c r="E13" s="101">
        <v>623</v>
      </c>
    </row>
    <row r="14" spans="1:5" x14ac:dyDescent="0.25">
      <c r="A14" s="98">
        <v>100422</v>
      </c>
      <c r="B14" s="99">
        <v>40414</v>
      </c>
      <c r="C14" s="100">
        <v>3</v>
      </c>
      <c r="D14" s="99">
        <f t="shared" si="0"/>
        <v>40414</v>
      </c>
      <c r="E14" s="101">
        <v>697</v>
      </c>
    </row>
    <row r="15" spans="1:5" x14ac:dyDescent="0.25">
      <c r="A15" s="98">
        <v>100596</v>
      </c>
      <c r="B15" s="99">
        <v>40422</v>
      </c>
      <c r="C15" s="100">
        <v>4</v>
      </c>
      <c r="D15" s="99">
        <f t="shared" si="0"/>
        <v>40422</v>
      </c>
      <c r="E15" s="101">
        <v>643</v>
      </c>
    </row>
    <row r="16" spans="1:5" x14ac:dyDescent="0.25">
      <c r="A16" s="98">
        <v>100600</v>
      </c>
      <c r="B16" s="99">
        <v>40392</v>
      </c>
      <c r="C16" s="100">
        <v>2</v>
      </c>
      <c r="D16" s="99">
        <f t="shared" si="0"/>
        <v>40392</v>
      </c>
      <c r="E16" s="101">
        <v>500</v>
      </c>
    </row>
    <row r="17" spans="1:5" x14ac:dyDescent="0.25">
      <c r="A17" s="98">
        <v>100643</v>
      </c>
      <c r="B17" s="99">
        <v>40372</v>
      </c>
      <c r="C17" s="100">
        <v>3</v>
      </c>
      <c r="D17" s="99">
        <f t="shared" si="0"/>
        <v>40372</v>
      </c>
      <c r="E17" s="101">
        <v>510</v>
      </c>
    </row>
    <row r="18" spans="1:5" x14ac:dyDescent="0.25">
      <c r="A18" s="98">
        <v>100808</v>
      </c>
      <c r="B18" s="99">
        <v>40403</v>
      </c>
      <c r="C18" s="100">
        <v>6</v>
      </c>
      <c r="D18" s="99">
        <f t="shared" si="0"/>
        <v>40403</v>
      </c>
      <c r="E18" s="101">
        <v>674</v>
      </c>
    </row>
    <row r="19" spans="1:5" x14ac:dyDescent="0.25">
      <c r="A19" s="98">
        <v>100827</v>
      </c>
      <c r="B19" s="99">
        <v>40376</v>
      </c>
      <c r="C19" s="100">
        <v>7</v>
      </c>
      <c r="D19" s="99">
        <f t="shared" si="0"/>
        <v>40378</v>
      </c>
      <c r="E19" s="101">
        <v>548</v>
      </c>
    </row>
    <row r="20" spans="1:5" x14ac:dyDescent="0.25">
      <c r="A20" s="98">
        <v>100873</v>
      </c>
      <c r="B20" s="99">
        <v>40380</v>
      </c>
      <c r="C20" s="100">
        <v>4</v>
      </c>
      <c r="D20" s="99">
        <f t="shared" si="0"/>
        <v>40380</v>
      </c>
      <c r="E20" s="101">
        <v>577</v>
      </c>
    </row>
    <row r="21" spans="1:5" x14ac:dyDescent="0.25">
      <c r="A21" s="98">
        <v>101026</v>
      </c>
      <c r="B21" s="99">
        <v>40414</v>
      </c>
      <c r="C21" s="100">
        <v>3</v>
      </c>
      <c r="D21" s="99">
        <f t="shared" si="0"/>
        <v>40414</v>
      </c>
      <c r="E21" s="101">
        <v>678</v>
      </c>
    </row>
    <row r="22" spans="1:5" x14ac:dyDescent="0.25">
      <c r="A22" s="98">
        <v>101148</v>
      </c>
      <c r="B22" s="99">
        <v>40381</v>
      </c>
      <c r="C22" s="100">
        <v>5</v>
      </c>
      <c r="D22" s="99">
        <f t="shared" si="0"/>
        <v>40381</v>
      </c>
      <c r="E22" s="101">
        <v>607</v>
      </c>
    </row>
    <row r="23" spans="1:5" x14ac:dyDescent="0.25">
      <c r="A23" s="98">
        <v>101206</v>
      </c>
      <c r="B23" s="99">
        <v>40427</v>
      </c>
      <c r="C23" s="100">
        <v>2</v>
      </c>
      <c r="D23" s="99">
        <f t="shared" si="0"/>
        <v>40427</v>
      </c>
      <c r="E23" s="101">
        <v>661</v>
      </c>
    </row>
    <row r="24" spans="1:5" x14ac:dyDescent="0.25">
      <c r="A24" s="98">
        <v>101250</v>
      </c>
      <c r="B24" s="99">
        <v>40345</v>
      </c>
      <c r="C24" s="100">
        <v>4</v>
      </c>
      <c r="D24" s="99">
        <f t="shared" si="0"/>
        <v>40345</v>
      </c>
      <c r="E24" s="101">
        <v>693</v>
      </c>
    </row>
    <row r="25" spans="1:5" x14ac:dyDescent="0.25">
      <c r="A25" s="98">
        <v>101312</v>
      </c>
      <c r="B25" s="99">
        <v>40405</v>
      </c>
      <c r="C25" s="100">
        <v>1</v>
      </c>
      <c r="D25" s="99">
        <f t="shared" si="0"/>
        <v>40406</v>
      </c>
      <c r="E25" s="101">
        <v>546</v>
      </c>
    </row>
    <row r="26" spans="1:5" x14ac:dyDescent="0.25">
      <c r="A26" s="98">
        <v>101505</v>
      </c>
      <c r="B26" s="99">
        <v>40372</v>
      </c>
      <c r="C26" s="100">
        <v>3</v>
      </c>
      <c r="D26" s="99">
        <f t="shared" si="0"/>
        <v>40372</v>
      </c>
      <c r="E26" s="101">
        <v>693</v>
      </c>
    </row>
    <row r="27" spans="1:5" x14ac:dyDescent="0.25">
      <c r="A27" s="98">
        <v>101523</v>
      </c>
      <c r="B27" s="99">
        <v>40360</v>
      </c>
      <c r="C27" s="100">
        <v>5</v>
      </c>
      <c r="D27" s="99">
        <f t="shared" si="0"/>
        <v>40360</v>
      </c>
      <c r="E27" s="101">
        <v>594</v>
      </c>
    </row>
    <row r="28" spans="1:5" x14ac:dyDescent="0.25">
      <c r="A28" s="98">
        <v>101533</v>
      </c>
      <c r="B28" s="99">
        <v>40391</v>
      </c>
      <c r="C28" s="100">
        <v>1</v>
      </c>
      <c r="D28" s="99">
        <f t="shared" si="0"/>
        <v>40392</v>
      </c>
      <c r="E28" s="101">
        <v>686</v>
      </c>
    </row>
    <row r="29" spans="1:5" x14ac:dyDescent="0.25">
      <c r="A29" s="98">
        <v>101604</v>
      </c>
      <c r="B29" s="99">
        <v>40425</v>
      </c>
      <c r="C29" s="100">
        <v>7</v>
      </c>
      <c r="D29" s="99">
        <f t="shared" si="0"/>
        <v>40427</v>
      </c>
      <c r="E29" s="101">
        <v>681</v>
      </c>
    </row>
    <row r="30" spans="1:5" x14ac:dyDescent="0.25">
      <c r="A30" s="98">
        <v>101770</v>
      </c>
      <c r="B30" s="99">
        <v>40332</v>
      </c>
      <c r="C30" s="100">
        <v>5</v>
      </c>
      <c r="D30" s="99">
        <f t="shared" si="0"/>
        <v>40332</v>
      </c>
      <c r="E30" s="101">
        <v>665</v>
      </c>
    </row>
    <row r="31" spans="1:5" x14ac:dyDescent="0.25">
      <c r="A31" s="98">
        <v>101773</v>
      </c>
      <c r="B31" s="99">
        <v>40447</v>
      </c>
      <c r="C31" s="100">
        <v>1</v>
      </c>
      <c r="D31" s="99">
        <f t="shared" si="0"/>
        <v>40448</v>
      </c>
      <c r="E31" s="101">
        <v>687</v>
      </c>
    </row>
    <row r="32" spans="1:5" x14ac:dyDescent="0.25">
      <c r="A32" s="98">
        <v>101820</v>
      </c>
      <c r="B32" s="99">
        <v>40364</v>
      </c>
      <c r="C32" s="100">
        <v>2</v>
      </c>
      <c r="D32" s="99">
        <f t="shared" si="0"/>
        <v>40364</v>
      </c>
      <c r="E32" s="101">
        <v>613</v>
      </c>
    </row>
    <row r="33" spans="1:5" x14ac:dyDescent="0.25">
      <c r="A33" s="98">
        <v>101847</v>
      </c>
      <c r="B33" s="99">
        <v>40399</v>
      </c>
      <c r="C33" s="100">
        <v>2</v>
      </c>
      <c r="D33" s="99">
        <f t="shared" si="0"/>
        <v>40399</v>
      </c>
      <c r="E33" s="101">
        <v>680</v>
      </c>
    </row>
    <row r="34" spans="1:5" x14ac:dyDescent="0.25">
      <c r="A34" s="98">
        <v>101873</v>
      </c>
      <c r="B34" s="99">
        <v>40410</v>
      </c>
      <c r="C34" s="100">
        <v>6</v>
      </c>
      <c r="D34" s="99">
        <f t="shared" si="0"/>
        <v>40410</v>
      </c>
      <c r="E34" s="101">
        <v>618</v>
      </c>
    </row>
    <row r="35" spans="1:5" x14ac:dyDescent="0.25">
      <c r="A35" s="98">
        <v>102021</v>
      </c>
      <c r="B35" s="99">
        <v>40380</v>
      </c>
      <c r="C35" s="100">
        <v>4</v>
      </c>
      <c r="D35" s="99">
        <f t="shared" si="0"/>
        <v>40380</v>
      </c>
      <c r="E35" s="101">
        <v>583</v>
      </c>
    </row>
    <row r="36" spans="1:5" x14ac:dyDescent="0.25">
      <c r="A36" s="98">
        <v>102099</v>
      </c>
      <c r="B36" s="99">
        <v>40437</v>
      </c>
      <c r="C36" s="100">
        <v>5</v>
      </c>
      <c r="D36" s="99">
        <f t="shared" si="0"/>
        <v>40437</v>
      </c>
      <c r="E36" s="101">
        <v>525</v>
      </c>
    </row>
    <row r="37" spans="1:5" x14ac:dyDescent="0.25">
      <c r="A37" s="98">
        <v>102105</v>
      </c>
      <c r="B37" s="99">
        <v>40396</v>
      </c>
      <c r="C37" s="100">
        <v>6</v>
      </c>
      <c r="D37" s="99">
        <f t="shared" si="0"/>
        <v>40396</v>
      </c>
      <c r="E37" s="101">
        <v>519</v>
      </c>
    </row>
    <row r="38" spans="1:5" x14ac:dyDescent="0.25">
      <c r="A38" s="98">
        <v>102215</v>
      </c>
      <c r="B38" s="99">
        <v>40365</v>
      </c>
      <c r="C38" s="100">
        <v>3</v>
      </c>
      <c r="D38" s="99">
        <f t="shared" si="0"/>
        <v>40365</v>
      </c>
      <c r="E38" s="101">
        <v>627</v>
      </c>
    </row>
    <row r="39" spans="1:5" x14ac:dyDescent="0.25">
      <c r="A39" s="98">
        <v>102216</v>
      </c>
      <c r="B39" s="99">
        <v>40356</v>
      </c>
      <c r="C39" s="100">
        <v>1</v>
      </c>
      <c r="D39" s="99">
        <f t="shared" si="0"/>
        <v>40357</v>
      </c>
      <c r="E39" s="101">
        <v>599</v>
      </c>
    </row>
    <row r="40" spans="1:5" x14ac:dyDescent="0.25">
      <c r="A40" s="98">
        <v>102236</v>
      </c>
      <c r="B40" s="99">
        <v>40412</v>
      </c>
      <c r="C40" s="100">
        <v>1</v>
      </c>
      <c r="D40" s="99">
        <f t="shared" si="0"/>
        <v>40413</v>
      </c>
      <c r="E40" s="101">
        <v>700</v>
      </c>
    </row>
    <row r="41" spans="1:5" x14ac:dyDescent="0.25">
      <c r="A41" s="98">
        <v>102302</v>
      </c>
      <c r="B41" s="99">
        <v>40443</v>
      </c>
      <c r="C41" s="100">
        <v>4</v>
      </c>
      <c r="D41" s="99">
        <f t="shared" si="0"/>
        <v>40443</v>
      </c>
      <c r="E41" s="101">
        <v>644</v>
      </c>
    </row>
    <row r="42" spans="1:5" x14ac:dyDescent="0.25">
      <c r="A42" s="98">
        <v>102365</v>
      </c>
      <c r="B42" s="99">
        <v>40400</v>
      </c>
      <c r="C42" s="100">
        <v>3</v>
      </c>
      <c r="D42" s="99">
        <f t="shared" si="0"/>
        <v>40400</v>
      </c>
      <c r="E42" s="101">
        <v>561</v>
      </c>
    </row>
    <row r="43" spans="1:5" x14ac:dyDescent="0.25">
      <c r="A43" s="98">
        <v>102382</v>
      </c>
      <c r="B43" s="99">
        <v>40345</v>
      </c>
      <c r="C43" s="100">
        <v>4</v>
      </c>
      <c r="D43" s="99">
        <f t="shared" si="0"/>
        <v>40345</v>
      </c>
      <c r="E43" s="101">
        <v>572</v>
      </c>
    </row>
    <row r="44" spans="1:5" x14ac:dyDescent="0.25">
      <c r="A44" s="98">
        <v>102577</v>
      </c>
      <c r="B44" s="99">
        <v>40387</v>
      </c>
      <c r="C44" s="100">
        <v>4</v>
      </c>
      <c r="D44" s="99">
        <f t="shared" si="0"/>
        <v>40387</v>
      </c>
      <c r="E44" s="101">
        <v>625</v>
      </c>
    </row>
    <row r="45" spans="1:5" x14ac:dyDescent="0.25">
      <c r="A45" s="98">
        <v>102779</v>
      </c>
      <c r="B45" s="99">
        <v>40338</v>
      </c>
      <c r="C45" s="100">
        <v>4</v>
      </c>
      <c r="D45" s="99">
        <f t="shared" si="0"/>
        <v>40338</v>
      </c>
      <c r="E45" s="101">
        <v>657</v>
      </c>
    </row>
    <row r="46" spans="1:5" x14ac:dyDescent="0.25">
      <c r="A46" s="98">
        <v>102788</v>
      </c>
      <c r="B46" s="99">
        <v>40387</v>
      </c>
      <c r="C46" s="100">
        <v>4</v>
      </c>
      <c r="D46" s="99">
        <f t="shared" si="0"/>
        <v>40387</v>
      </c>
      <c r="E46" s="101">
        <v>587</v>
      </c>
    </row>
    <row r="47" spans="1:5" x14ac:dyDescent="0.25">
      <c r="A47" s="98">
        <v>102851</v>
      </c>
      <c r="B47" s="99">
        <v>40369</v>
      </c>
      <c r="C47" s="100">
        <v>7</v>
      </c>
      <c r="D47" s="99">
        <f t="shared" si="0"/>
        <v>40371</v>
      </c>
      <c r="E47" s="101">
        <v>618</v>
      </c>
    </row>
    <row r="48" spans="1:5" x14ac:dyDescent="0.25">
      <c r="A48" s="98">
        <v>102878</v>
      </c>
      <c r="B48" s="99">
        <v>40350</v>
      </c>
      <c r="C48" s="100">
        <v>2</v>
      </c>
      <c r="D48" s="99">
        <f t="shared" si="0"/>
        <v>40350</v>
      </c>
      <c r="E48" s="101">
        <v>620</v>
      </c>
    </row>
    <row r="49" spans="1:5" x14ac:dyDescent="0.25">
      <c r="A49" s="98">
        <v>102971</v>
      </c>
      <c r="B49" s="99">
        <v>40333</v>
      </c>
      <c r="C49" s="100">
        <v>6</v>
      </c>
      <c r="D49" s="99">
        <f t="shared" si="0"/>
        <v>40333</v>
      </c>
      <c r="E49" s="101">
        <v>577</v>
      </c>
    </row>
    <row r="50" spans="1:5" x14ac:dyDescent="0.25">
      <c r="A50" s="98">
        <v>102992</v>
      </c>
      <c r="B50" s="99">
        <v>40384</v>
      </c>
      <c r="C50" s="100">
        <v>1</v>
      </c>
      <c r="D50" s="99">
        <f t="shared" si="0"/>
        <v>40385</v>
      </c>
      <c r="E50" s="101">
        <v>578</v>
      </c>
    </row>
    <row r="51" spans="1:5" x14ac:dyDescent="0.25">
      <c r="A51" s="98">
        <v>103044</v>
      </c>
      <c r="B51" s="99">
        <v>40382</v>
      </c>
      <c r="C51" s="100">
        <v>6</v>
      </c>
      <c r="D51" s="99">
        <f t="shared" si="0"/>
        <v>40382</v>
      </c>
      <c r="E51" s="101">
        <v>561</v>
      </c>
    </row>
    <row r="52" spans="1:5" x14ac:dyDescent="0.25">
      <c r="A52" s="98">
        <v>103226</v>
      </c>
      <c r="B52" s="99">
        <v>40404</v>
      </c>
      <c r="C52" s="100">
        <v>7</v>
      </c>
      <c r="D52" s="99">
        <f t="shared" si="0"/>
        <v>40406</v>
      </c>
      <c r="E52" s="101">
        <v>695</v>
      </c>
    </row>
    <row r="53" spans="1:5" x14ac:dyDescent="0.25">
      <c r="A53" s="98">
        <v>103312</v>
      </c>
      <c r="B53" s="99">
        <v>40393</v>
      </c>
      <c r="C53" s="100">
        <v>3</v>
      </c>
      <c r="D53" s="99">
        <f t="shared" si="0"/>
        <v>40393</v>
      </c>
      <c r="E53" s="101">
        <v>698</v>
      </c>
    </row>
    <row r="54" spans="1:5" x14ac:dyDescent="0.25">
      <c r="A54" s="98">
        <v>103348</v>
      </c>
      <c r="B54" s="99">
        <v>40390</v>
      </c>
      <c r="C54" s="100">
        <v>7</v>
      </c>
      <c r="D54" s="99">
        <f t="shared" si="0"/>
        <v>40392</v>
      </c>
      <c r="E54" s="101">
        <v>601</v>
      </c>
    </row>
    <row r="55" spans="1:5" x14ac:dyDescent="0.25">
      <c r="A55" s="98">
        <v>103411</v>
      </c>
      <c r="B55" s="99">
        <v>40376</v>
      </c>
      <c r="C55" s="100">
        <v>7</v>
      </c>
      <c r="D55" s="99">
        <f t="shared" si="0"/>
        <v>40378</v>
      </c>
      <c r="E55" s="101">
        <v>532</v>
      </c>
    </row>
    <row r="56" spans="1:5" x14ac:dyDescent="0.25">
      <c r="A56" s="98">
        <v>103599</v>
      </c>
      <c r="B56" s="99">
        <v>40390</v>
      </c>
      <c r="C56" s="100">
        <v>7</v>
      </c>
      <c r="D56" s="99">
        <f t="shared" si="0"/>
        <v>40392</v>
      </c>
      <c r="E56" s="101">
        <v>658</v>
      </c>
    </row>
    <row r="57" spans="1:5" x14ac:dyDescent="0.25">
      <c r="A57" s="98">
        <v>103609</v>
      </c>
      <c r="B57" s="99">
        <v>40412</v>
      </c>
      <c r="C57" s="100">
        <v>1</v>
      </c>
      <c r="D57" s="99">
        <f t="shared" si="0"/>
        <v>40413</v>
      </c>
      <c r="E57" s="101">
        <v>614</v>
      </c>
    </row>
    <row r="58" spans="1:5" x14ac:dyDescent="0.25">
      <c r="A58" s="98">
        <v>103705</v>
      </c>
      <c r="B58" s="99">
        <v>40439</v>
      </c>
      <c r="C58" s="100">
        <v>7</v>
      </c>
      <c r="D58" s="99">
        <f t="shared" si="0"/>
        <v>40441</v>
      </c>
      <c r="E58" s="101">
        <v>543</v>
      </c>
    </row>
    <row r="59" spans="1:5" x14ac:dyDescent="0.25">
      <c r="A59" s="98">
        <v>103759</v>
      </c>
      <c r="B59" s="99">
        <v>40388</v>
      </c>
      <c r="C59" s="100">
        <v>5</v>
      </c>
      <c r="D59" s="99">
        <f t="shared" si="0"/>
        <v>40388</v>
      </c>
      <c r="E59" s="101">
        <v>518</v>
      </c>
    </row>
    <row r="60" spans="1:5" x14ac:dyDescent="0.25">
      <c r="A60" s="98">
        <v>103766</v>
      </c>
      <c r="B60" s="99">
        <v>40380</v>
      </c>
      <c r="C60" s="100">
        <v>4</v>
      </c>
      <c r="D60" s="99">
        <f t="shared" si="0"/>
        <v>40380</v>
      </c>
      <c r="E60" s="101">
        <v>535</v>
      </c>
    </row>
    <row r="61" spans="1:5" x14ac:dyDescent="0.25">
      <c r="A61" s="98">
        <v>103776</v>
      </c>
      <c r="B61" s="99">
        <v>40399</v>
      </c>
      <c r="C61" s="100">
        <v>2</v>
      </c>
      <c r="D61" s="99">
        <f t="shared" si="0"/>
        <v>40399</v>
      </c>
      <c r="E61" s="101">
        <v>603</v>
      </c>
    </row>
    <row r="62" spans="1:5" x14ac:dyDescent="0.25">
      <c r="A62" s="98">
        <v>103778</v>
      </c>
      <c r="B62" s="99">
        <v>40404</v>
      </c>
      <c r="C62" s="100">
        <v>7</v>
      </c>
      <c r="D62" s="99">
        <f t="shared" si="0"/>
        <v>40406</v>
      </c>
      <c r="E62" s="101">
        <v>658</v>
      </c>
    </row>
    <row r="63" spans="1:5" x14ac:dyDescent="0.25">
      <c r="A63" s="98">
        <v>103789</v>
      </c>
      <c r="B63" s="99">
        <v>40337</v>
      </c>
      <c r="C63" s="100">
        <v>3</v>
      </c>
      <c r="D63" s="99">
        <f t="shared" si="0"/>
        <v>40337</v>
      </c>
      <c r="E63" s="101">
        <v>547</v>
      </c>
    </row>
    <row r="64" spans="1:5" x14ac:dyDescent="0.25">
      <c r="A64" s="98">
        <v>103796</v>
      </c>
      <c r="B64" s="99">
        <v>40381</v>
      </c>
      <c r="C64" s="100">
        <v>5</v>
      </c>
      <c r="D64" s="99">
        <f t="shared" si="0"/>
        <v>40381</v>
      </c>
      <c r="E64" s="101">
        <v>685</v>
      </c>
    </row>
    <row r="65" spans="1:5" x14ac:dyDescent="0.25">
      <c r="A65" s="98">
        <v>103803</v>
      </c>
      <c r="B65" s="99">
        <v>40433</v>
      </c>
      <c r="C65" s="100">
        <v>1</v>
      </c>
      <c r="D65" s="99">
        <f t="shared" si="0"/>
        <v>40434</v>
      </c>
      <c r="E65" s="101">
        <v>624</v>
      </c>
    </row>
    <row r="66" spans="1:5" x14ac:dyDescent="0.25">
      <c r="A66" s="98">
        <v>103831</v>
      </c>
      <c r="B66" s="99">
        <v>40434</v>
      </c>
      <c r="C66" s="100">
        <v>2</v>
      </c>
      <c r="D66" s="99">
        <f t="shared" si="0"/>
        <v>40434</v>
      </c>
      <c r="E66" s="101">
        <v>692</v>
      </c>
    </row>
    <row r="67" spans="1:5" x14ac:dyDescent="0.25">
      <c r="A67" s="98">
        <v>103867</v>
      </c>
      <c r="B67" s="99">
        <v>40388</v>
      </c>
      <c r="C67" s="100">
        <v>5</v>
      </c>
      <c r="D67" s="99">
        <f t="shared" si="0"/>
        <v>40388</v>
      </c>
      <c r="E67" s="101">
        <v>613</v>
      </c>
    </row>
    <row r="68" spans="1:5" x14ac:dyDescent="0.25">
      <c r="A68" s="98">
        <v>104010</v>
      </c>
      <c r="B68" s="99">
        <v>40382</v>
      </c>
      <c r="C68" s="100">
        <v>6</v>
      </c>
      <c r="D68" s="99">
        <f t="shared" si="0"/>
        <v>40382</v>
      </c>
      <c r="E68" s="101">
        <v>524</v>
      </c>
    </row>
    <row r="69" spans="1:5" x14ac:dyDescent="0.25">
      <c r="A69" s="98">
        <v>104061</v>
      </c>
      <c r="B69" s="99">
        <v>40420</v>
      </c>
      <c r="C69" s="100">
        <v>2</v>
      </c>
      <c r="D69" s="99">
        <f t="shared" si="0"/>
        <v>40420</v>
      </c>
      <c r="E69" s="101">
        <v>574</v>
      </c>
    </row>
    <row r="70" spans="1:5" x14ac:dyDescent="0.25">
      <c r="A70" s="98">
        <v>104216</v>
      </c>
      <c r="B70" s="99">
        <v>40410</v>
      </c>
      <c r="C70" s="100">
        <v>6</v>
      </c>
      <c r="D70" s="99">
        <f t="shared" si="0"/>
        <v>40410</v>
      </c>
      <c r="E70" s="101">
        <v>502</v>
      </c>
    </row>
    <row r="71" spans="1:5" x14ac:dyDescent="0.25">
      <c r="A71" s="98">
        <v>104379</v>
      </c>
      <c r="B71" s="99">
        <v>40379</v>
      </c>
      <c r="C71" s="100">
        <v>3</v>
      </c>
      <c r="D71" s="99">
        <f t="shared" si="0"/>
        <v>40379</v>
      </c>
      <c r="E71" s="101">
        <v>551</v>
      </c>
    </row>
    <row r="72" spans="1:5" x14ac:dyDescent="0.25">
      <c r="A72" s="98">
        <v>104480</v>
      </c>
      <c r="B72" s="99">
        <v>40430</v>
      </c>
      <c r="C72" s="100">
        <v>5</v>
      </c>
      <c r="D72" s="99">
        <f t="shared" si="0"/>
        <v>40430</v>
      </c>
      <c r="E72" s="101">
        <v>659</v>
      </c>
    </row>
    <row r="73" spans="1:5" x14ac:dyDescent="0.25">
      <c r="A73" s="98">
        <v>104516</v>
      </c>
      <c r="B73" s="99">
        <v>40411</v>
      </c>
      <c r="C73" s="100">
        <v>7</v>
      </c>
      <c r="D73" s="99">
        <f t="shared" si="0"/>
        <v>40413</v>
      </c>
      <c r="E73" s="101">
        <v>645</v>
      </c>
    </row>
    <row r="74" spans="1:5" x14ac:dyDescent="0.25">
      <c r="A74" s="98">
        <v>104541</v>
      </c>
      <c r="B74" s="99">
        <v>40397</v>
      </c>
      <c r="C74" s="100">
        <v>7</v>
      </c>
      <c r="D74" s="99">
        <f t="shared" ref="D74:D137" si="1">IF(C74=1,B74+1,IF(C74=7,B74+2,B74))</f>
        <v>40399</v>
      </c>
      <c r="E74" s="101">
        <v>514</v>
      </c>
    </row>
    <row r="75" spans="1:5" x14ac:dyDescent="0.25">
      <c r="A75" s="98">
        <v>104600</v>
      </c>
      <c r="B75" s="99">
        <v>40440</v>
      </c>
      <c r="C75" s="100">
        <v>1</v>
      </c>
      <c r="D75" s="99">
        <f t="shared" si="1"/>
        <v>40441</v>
      </c>
      <c r="E75" s="101">
        <v>567</v>
      </c>
    </row>
    <row r="76" spans="1:5" x14ac:dyDescent="0.25">
      <c r="A76" s="98">
        <v>104619</v>
      </c>
      <c r="B76" s="99">
        <v>40420</v>
      </c>
      <c r="C76" s="100">
        <v>2</v>
      </c>
      <c r="D76" s="99">
        <f t="shared" si="1"/>
        <v>40420</v>
      </c>
      <c r="E76" s="101">
        <v>553</v>
      </c>
    </row>
    <row r="77" spans="1:5" x14ac:dyDescent="0.25">
      <c r="A77" s="98">
        <v>104665</v>
      </c>
      <c r="B77" s="99">
        <v>40359</v>
      </c>
      <c r="C77" s="100">
        <v>4</v>
      </c>
      <c r="D77" s="99">
        <f t="shared" si="1"/>
        <v>40359</v>
      </c>
      <c r="E77" s="101">
        <v>666</v>
      </c>
    </row>
    <row r="78" spans="1:5" x14ac:dyDescent="0.25">
      <c r="A78" s="98">
        <v>104681</v>
      </c>
      <c r="B78" s="99">
        <v>40338</v>
      </c>
      <c r="C78" s="100">
        <v>4</v>
      </c>
      <c r="D78" s="99">
        <f t="shared" si="1"/>
        <v>40338</v>
      </c>
      <c r="E78" s="101">
        <v>632</v>
      </c>
    </row>
    <row r="79" spans="1:5" x14ac:dyDescent="0.25">
      <c r="A79" s="98">
        <v>104742</v>
      </c>
      <c r="B79" s="99">
        <v>40440</v>
      </c>
      <c r="C79" s="100">
        <v>1</v>
      </c>
      <c r="D79" s="99">
        <f t="shared" si="1"/>
        <v>40441</v>
      </c>
      <c r="E79" s="101">
        <v>555</v>
      </c>
    </row>
    <row r="80" spans="1:5" x14ac:dyDescent="0.25">
      <c r="A80" s="98">
        <v>104895</v>
      </c>
      <c r="B80" s="99">
        <v>40417</v>
      </c>
      <c r="C80" s="100">
        <v>6</v>
      </c>
      <c r="D80" s="99">
        <f t="shared" si="1"/>
        <v>40417</v>
      </c>
      <c r="E80" s="101">
        <v>672</v>
      </c>
    </row>
    <row r="81" spans="1:5" x14ac:dyDescent="0.25">
      <c r="A81" s="98">
        <v>104975</v>
      </c>
      <c r="B81" s="99">
        <v>40420</v>
      </c>
      <c r="C81" s="100">
        <v>2</v>
      </c>
      <c r="D81" s="99">
        <f t="shared" si="1"/>
        <v>40420</v>
      </c>
      <c r="E81" s="101">
        <v>574</v>
      </c>
    </row>
    <row r="82" spans="1:5" x14ac:dyDescent="0.25">
      <c r="A82" s="98">
        <v>104996</v>
      </c>
      <c r="B82" s="99">
        <v>40371</v>
      </c>
      <c r="C82" s="100">
        <v>2</v>
      </c>
      <c r="D82" s="99">
        <f t="shared" si="1"/>
        <v>40371</v>
      </c>
      <c r="E82" s="101">
        <v>656</v>
      </c>
    </row>
    <row r="83" spans="1:5" x14ac:dyDescent="0.25">
      <c r="A83" s="98">
        <v>105062</v>
      </c>
      <c r="B83" s="99">
        <v>40413</v>
      </c>
      <c r="C83" s="100">
        <v>2</v>
      </c>
      <c r="D83" s="99">
        <f t="shared" si="1"/>
        <v>40413</v>
      </c>
      <c r="E83" s="101">
        <v>646</v>
      </c>
    </row>
    <row r="84" spans="1:5" x14ac:dyDescent="0.25">
      <c r="A84" s="98">
        <v>105094</v>
      </c>
      <c r="B84" s="99">
        <v>40446</v>
      </c>
      <c r="C84" s="100">
        <v>7</v>
      </c>
      <c r="D84" s="99">
        <f t="shared" si="1"/>
        <v>40448</v>
      </c>
      <c r="E84" s="101">
        <v>698</v>
      </c>
    </row>
    <row r="85" spans="1:5" x14ac:dyDescent="0.25">
      <c r="A85" s="98">
        <v>105122</v>
      </c>
      <c r="B85" s="99">
        <v>40410</v>
      </c>
      <c r="C85" s="100">
        <v>6</v>
      </c>
      <c r="D85" s="99">
        <f t="shared" si="1"/>
        <v>40410</v>
      </c>
      <c r="E85" s="101">
        <v>650</v>
      </c>
    </row>
    <row r="86" spans="1:5" x14ac:dyDescent="0.25">
      <c r="A86" s="98">
        <v>105140</v>
      </c>
      <c r="B86" s="99">
        <v>40382</v>
      </c>
      <c r="C86" s="100">
        <v>6</v>
      </c>
      <c r="D86" s="99">
        <f t="shared" si="1"/>
        <v>40382</v>
      </c>
      <c r="E86" s="101">
        <v>650</v>
      </c>
    </row>
    <row r="87" spans="1:5" x14ac:dyDescent="0.25">
      <c r="A87" s="98">
        <v>105228</v>
      </c>
      <c r="B87" s="99">
        <v>40389</v>
      </c>
      <c r="C87" s="100">
        <v>6</v>
      </c>
      <c r="D87" s="99">
        <f t="shared" si="1"/>
        <v>40389</v>
      </c>
      <c r="E87" s="101">
        <v>532</v>
      </c>
    </row>
    <row r="88" spans="1:5" x14ac:dyDescent="0.25">
      <c r="A88" s="98">
        <v>105326</v>
      </c>
      <c r="B88" s="99">
        <v>40347</v>
      </c>
      <c r="C88" s="100">
        <v>6</v>
      </c>
      <c r="D88" s="99">
        <f t="shared" si="1"/>
        <v>40347</v>
      </c>
      <c r="E88" s="101">
        <v>518</v>
      </c>
    </row>
    <row r="89" spans="1:5" x14ac:dyDescent="0.25">
      <c r="A89" s="98">
        <v>105359</v>
      </c>
      <c r="B89" s="99">
        <v>40349</v>
      </c>
      <c r="C89" s="100">
        <v>1</v>
      </c>
      <c r="D89" s="99">
        <f t="shared" si="1"/>
        <v>40350</v>
      </c>
      <c r="E89" s="101">
        <v>621</v>
      </c>
    </row>
    <row r="90" spans="1:5" x14ac:dyDescent="0.25">
      <c r="A90" s="98">
        <v>105363</v>
      </c>
      <c r="B90" s="99">
        <v>40392</v>
      </c>
      <c r="C90" s="100">
        <v>2</v>
      </c>
      <c r="D90" s="99">
        <f t="shared" si="1"/>
        <v>40392</v>
      </c>
      <c r="E90" s="101">
        <v>643</v>
      </c>
    </row>
    <row r="91" spans="1:5" x14ac:dyDescent="0.25">
      <c r="A91" s="98">
        <v>105533</v>
      </c>
      <c r="B91" s="99">
        <v>40395</v>
      </c>
      <c r="C91" s="100">
        <v>5</v>
      </c>
      <c r="D91" s="99">
        <f t="shared" si="1"/>
        <v>40395</v>
      </c>
      <c r="E91" s="101">
        <v>508</v>
      </c>
    </row>
    <row r="92" spans="1:5" x14ac:dyDescent="0.25">
      <c r="A92" s="98">
        <v>105577</v>
      </c>
      <c r="B92" s="99">
        <v>40387</v>
      </c>
      <c r="C92" s="100">
        <v>4</v>
      </c>
      <c r="D92" s="99">
        <f t="shared" si="1"/>
        <v>40387</v>
      </c>
      <c r="E92" s="101">
        <v>651</v>
      </c>
    </row>
    <row r="93" spans="1:5" x14ac:dyDescent="0.25">
      <c r="A93" s="98">
        <v>105613</v>
      </c>
      <c r="B93" s="99">
        <v>40382</v>
      </c>
      <c r="C93" s="100">
        <v>6</v>
      </c>
      <c r="D93" s="99">
        <f t="shared" si="1"/>
        <v>40382</v>
      </c>
      <c r="E93" s="101">
        <v>534</v>
      </c>
    </row>
    <row r="94" spans="1:5" x14ac:dyDescent="0.25">
      <c r="A94" s="98">
        <v>105869</v>
      </c>
      <c r="B94" s="99">
        <v>40361</v>
      </c>
      <c r="C94" s="100">
        <v>6</v>
      </c>
      <c r="D94" s="99">
        <f t="shared" si="1"/>
        <v>40361</v>
      </c>
      <c r="E94" s="101">
        <v>541</v>
      </c>
    </row>
    <row r="95" spans="1:5" x14ac:dyDescent="0.25">
      <c r="A95" s="98">
        <v>105994</v>
      </c>
      <c r="B95" s="99">
        <v>40378</v>
      </c>
      <c r="C95" s="100">
        <v>2</v>
      </c>
      <c r="D95" s="99">
        <f t="shared" si="1"/>
        <v>40378</v>
      </c>
      <c r="E95" s="101">
        <v>698</v>
      </c>
    </row>
    <row r="96" spans="1:5" x14ac:dyDescent="0.25">
      <c r="A96" s="98">
        <v>106054</v>
      </c>
      <c r="B96" s="99">
        <v>40401</v>
      </c>
      <c r="C96" s="100">
        <v>4</v>
      </c>
      <c r="D96" s="99">
        <f t="shared" si="1"/>
        <v>40401</v>
      </c>
      <c r="E96" s="101">
        <v>686</v>
      </c>
    </row>
    <row r="97" spans="1:5" x14ac:dyDescent="0.25">
      <c r="A97" s="98">
        <v>106134</v>
      </c>
      <c r="B97" s="99">
        <v>40364</v>
      </c>
      <c r="C97" s="100">
        <v>2</v>
      </c>
      <c r="D97" s="99">
        <f t="shared" si="1"/>
        <v>40364</v>
      </c>
      <c r="E97" s="101">
        <v>534</v>
      </c>
    </row>
    <row r="98" spans="1:5" x14ac:dyDescent="0.25">
      <c r="A98" s="98">
        <v>106159</v>
      </c>
      <c r="B98" s="99">
        <v>40443</v>
      </c>
      <c r="C98" s="100">
        <v>4</v>
      </c>
      <c r="D98" s="99">
        <f t="shared" si="1"/>
        <v>40443</v>
      </c>
      <c r="E98" s="101">
        <v>563</v>
      </c>
    </row>
    <row r="99" spans="1:5" x14ac:dyDescent="0.25">
      <c r="A99" s="98">
        <v>106179</v>
      </c>
      <c r="B99" s="99">
        <v>40448</v>
      </c>
      <c r="C99" s="100">
        <v>2</v>
      </c>
      <c r="D99" s="99">
        <f t="shared" si="1"/>
        <v>40448</v>
      </c>
      <c r="E99" s="101">
        <v>602</v>
      </c>
    </row>
    <row r="100" spans="1:5" x14ac:dyDescent="0.25">
      <c r="A100" s="98">
        <v>106311</v>
      </c>
      <c r="B100" s="99">
        <v>40380</v>
      </c>
      <c r="C100" s="100">
        <v>4</v>
      </c>
      <c r="D100" s="99">
        <f t="shared" si="1"/>
        <v>40380</v>
      </c>
      <c r="E100" s="101">
        <v>530</v>
      </c>
    </row>
    <row r="101" spans="1:5" x14ac:dyDescent="0.25">
      <c r="A101" s="98">
        <v>106383</v>
      </c>
      <c r="B101" s="99">
        <v>40435</v>
      </c>
      <c r="C101" s="100">
        <v>3</v>
      </c>
      <c r="D101" s="99">
        <f t="shared" si="1"/>
        <v>40435</v>
      </c>
      <c r="E101" s="101">
        <v>638</v>
      </c>
    </row>
    <row r="102" spans="1:5" x14ac:dyDescent="0.25">
      <c r="A102" s="98">
        <v>106497</v>
      </c>
      <c r="B102" s="99">
        <v>40448</v>
      </c>
      <c r="C102" s="100">
        <v>2</v>
      </c>
      <c r="D102" s="99">
        <f t="shared" si="1"/>
        <v>40448</v>
      </c>
      <c r="E102" s="101">
        <v>681</v>
      </c>
    </row>
    <row r="103" spans="1:5" x14ac:dyDescent="0.25">
      <c r="A103" s="98">
        <v>106499</v>
      </c>
      <c r="B103" s="99">
        <v>40431</v>
      </c>
      <c r="C103" s="100">
        <v>6</v>
      </c>
      <c r="D103" s="99">
        <f t="shared" si="1"/>
        <v>40431</v>
      </c>
      <c r="E103" s="101">
        <v>526</v>
      </c>
    </row>
    <row r="104" spans="1:5" x14ac:dyDescent="0.25">
      <c r="A104" s="98">
        <v>106617</v>
      </c>
      <c r="B104" s="99">
        <v>40348</v>
      </c>
      <c r="C104" s="100">
        <v>7</v>
      </c>
      <c r="D104" s="99">
        <f t="shared" si="1"/>
        <v>40350</v>
      </c>
      <c r="E104" s="101">
        <v>652</v>
      </c>
    </row>
    <row r="105" spans="1:5" x14ac:dyDescent="0.25">
      <c r="A105" s="98">
        <v>106668</v>
      </c>
      <c r="B105" s="99">
        <v>40401</v>
      </c>
      <c r="C105" s="100">
        <v>4</v>
      </c>
      <c r="D105" s="99">
        <f t="shared" si="1"/>
        <v>40401</v>
      </c>
      <c r="E105" s="101">
        <v>634</v>
      </c>
    </row>
    <row r="106" spans="1:5" x14ac:dyDescent="0.25">
      <c r="A106" s="98">
        <v>106701</v>
      </c>
      <c r="B106" s="99">
        <v>40377</v>
      </c>
      <c r="C106" s="100">
        <v>1</v>
      </c>
      <c r="D106" s="99">
        <f t="shared" si="1"/>
        <v>40378</v>
      </c>
      <c r="E106" s="101">
        <v>622</v>
      </c>
    </row>
    <row r="107" spans="1:5" x14ac:dyDescent="0.25">
      <c r="A107" s="98">
        <v>106703</v>
      </c>
      <c r="B107" s="99">
        <v>40366</v>
      </c>
      <c r="C107" s="100">
        <v>4</v>
      </c>
      <c r="D107" s="99">
        <f t="shared" si="1"/>
        <v>40366</v>
      </c>
      <c r="E107" s="101">
        <v>696</v>
      </c>
    </row>
    <row r="108" spans="1:5" x14ac:dyDescent="0.25">
      <c r="A108" s="98">
        <v>106762</v>
      </c>
      <c r="B108" s="99">
        <v>40333</v>
      </c>
      <c r="C108" s="100">
        <v>6</v>
      </c>
      <c r="D108" s="99">
        <f t="shared" si="1"/>
        <v>40333</v>
      </c>
      <c r="E108" s="101">
        <v>551</v>
      </c>
    </row>
    <row r="109" spans="1:5" x14ac:dyDescent="0.25">
      <c r="A109" s="98">
        <v>106798</v>
      </c>
      <c r="B109" s="99">
        <v>40443</v>
      </c>
      <c r="C109" s="100">
        <v>4</v>
      </c>
      <c r="D109" s="99">
        <f t="shared" si="1"/>
        <v>40443</v>
      </c>
      <c r="E109" s="101">
        <v>589</v>
      </c>
    </row>
    <row r="110" spans="1:5" x14ac:dyDescent="0.25">
      <c r="A110" s="98">
        <v>106850</v>
      </c>
      <c r="B110" s="99">
        <v>40441</v>
      </c>
      <c r="C110" s="100">
        <v>2</v>
      </c>
      <c r="D110" s="99">
        <f t="shared" si="1"/>
        <v>40441</v>
      </c>
      <c r="E110" s="101">
        <v>660</v>
      </c>
    </row>
    <row r="111" spans="1:5" x14ac:dyDescent="0.25">
      <c r="A111" s="98">
        <v>106874</v>
      </c>
      <c r="B111" s="99">
        <v>40336</v>
      </c>
      <c r="C111" s="100">
        <v>2</v>
      </c>
      <c r="D111" s="99">
        <f t="shared" si="1"/>
        <v>40336</v>
      </c>
      <c r="E111" s="101">
        <v>656</v>
      </c>
    </row>
    <row r="112" spans="1:5" x14ac:dyDescent="0.25">
      <c r="A112" s="98">
        <v>106875</v>
      </c>
      <c r="B112" s="99">
        <v>40418</v>
      </c>
      <c r="C112" s="100">
        <v>7</v>
      </c>
      <c r="D112" s="99">
        <f t="shared" si="1"/>
        <v>40420</v>
      </c>
      <c r="E112" s="101">
        <v>696</v>
      </c>
    </row>
    <row r="113" spans="1:5" x14ac:dyDescent="0.25">
      <c r="A113" s="98">
        <v>106893</v>
      </c>
      <c r="B113" s="99">
        <v>40439</v>
      </c>
      <c r="C113" s="100">
        <v>7</v>
      </c>
      <c r="D113" s="99">
        <f t="shared" si="1"/>
        <v>40441</v>
      </c>
      <c r="E113" s="101">
        <v>560</v>
      </c>
    </row>
    <row r="114" spans="1:5" x14ac:dyDescent="0.25">
      <c r="A114" s="98">
        <v>106983</v>
      </c>
      <c r="B114" s="99">
        <v>40422</v>
      </c>
      <c r="C114" s="100">
        <v>4</v>
      </c>
      <c r="D114" s="99">
        <f t="shared" si="1"/>
        <v>40422</v>
      </c>
      <c r="E114" s="101">
        <v>609</v>
      </c>
    </row>
    <row r="115" spans="1:5" x14ac:dyDescent="0.25">
      <c r="A115" s="98">
        <v>107082</v>
      </c>
      <c r="B115" s="99">
        <v>40381</v>
      </c>
      <c r="C115" s="100">
        <v>5</v>
      </c>
      <c r="D115" s="99">
        <f t="shared" si="1"/>
        <v>40381</v>
      </c>
      <c r="E115" s="101">
        <v>593</v>
      </c>
    </row>
    <row r="116" spans="1:5" x14ac:dyDescent="0.25">
      <c r="A116" s="98">
        <v>107131</v>
      </c>
      <c r="B116" s="99">
        <v>40374</v>
      </c>
      <c r="C116" s="100">
        <v>5</v>
      </c>
      <c r="D116" s="99">
        <f t="shared" si="1"/>
        <v>40374</v>
      </c>
      <c r="E116" s="101">
        <v>579</v>
      </c>
    </row>
    <row r="117" spans="1:5" x14ac:dyDescent="0.25">
      <c r="A117" s="98">
        <v>107247</v>
      </c>
      <c r="B117" s="99">
        <v>40352</v>
      </c>
      <c r="C117" s="100">
        <v>4</v>
      </c>
      <c r="D117" s="99">
        <f t="shared" si="1"/>
        <v>40352</v>
      </c>
      <c r="E117" s="101">
        <v>629</v>
      </c>
    </row>
    <row r="118" spans="1:5" x14ac:dyDescent="0.25">
      <c r="A118" s="98">
        <v>107260</v>
      </c>
      <c r="B118" s="99">
        <v>40405</v>
      </c>
      <c r="C118" s="100">
        <v>1</v>
      </c>
      <c r="D118" s="99">
        <f t="shared" si="1"/>
        <v>40406</v>
      </c>
      <c r="E118" s="101">
        <v>560</v>
      </c>
    </row>
    <row r="119" spans="1:5" x14ac:dyDescent="0.25">
      <c r="A119" s="98">
        <v>107289</v>
      </c>
      <c r="B119" s="99">
        <v>40364</v>
      </c>
      <c r="C119" s="100">
        <v>2</v>
      </c>
      <c r="D119" s="99">
        <f t="shared" si="1"/>
        <v>40364</v>
      </c>
      <c r="E119" s="101">
        <v>678</v>
      </c>
    </row>
    <row r="120" spans="1:5" x14ac:dyDescent="0.25">
      <c r="A120" s="98">
        <v>107402</v>
      </c>
      <c r="B120" s="99">
        <v>40410</v>
      </c>
      <c r="C120" s="100">
        <v>6</v>
      </c>
      <c r="D120" s="99">
        <f t="shared" si="1"/>
        <v>40410</v>
      </c>
      <c r="E120" s="101">
        <v>644</v>
      </c>
    </row>
    <row r="121" spans="1:5" x14ac:dyDescent="0.25">
      <c r="A121" s="98">
        <v>107408</v>
      </c>
      <c r="B121" s="99">
        <v>40371</v>
      </c>
      <c r="C121" s="100">
        <v>2</v>
      </c>
      <c r="D121" s="99">
        <f t="shared" si="1"/>
        <v>40371</v>
      </c>
      <c r="E121" s="101">
        <v>549</v>
      </c>
    </row>
    <row r="122" spans="1:5" x14ac:dyDescent="0.25">
      <c r="A122" s="98">
        <v>107425</v>
      </c>
      <c r="B122" s="99">
        <v>40439</v>
      </c>
      <c r="C122" s="100">
        <v>7</v>
      </c>
      <c r="D122" s="99">
        <f t="shared" si="1"/>
        <v>40441</v>
      </c>
      <c r="E122" s="101">
        <v>551</v>
      </c>
    </row>
    <row r="123" spans="1:5" x14ac:dyDescent="0.25">
      <c r="A123" s="98">
        <v>107520</v>
      </c>
      <c r="B123" s="99">
        <v>40391</v>
      </c>
      <c r="C123" s="100">
        <v>1</v>
      </c>
      <c r="D123" s="99">
        <f t="shared" si="1"/>
        <v>40392</v>
      </c>
      <c r="E123" s="101">
        <v>625</v>
      </c>
    </row>
    <row r="124" spans="1:5" x14ac:dyDescent="0.25">
      <c r="A124" s="98">
        <v>107765</v>
      </c>
      <c r="B124" s="99">
        <v>40356</v>
      </c>
      <c r="C124" s="100">
        <v>1</v>
      </c>
      <c r="D124" s="99">
        <f t="shared" si="1"/>
        <v>40357</v>
      </c>
      <c r="E124" s="101">
        <v>660</v>
      </c>
    </row>
    <row r="125" spans="1:5" x14ac:dyDescent="0.25">
      <c r="A125" s="98">
        <v>107831</v>
      </c>
      <c r="B125" s="99">
        <v>40447</v>
      </c>
      <c r="C125" s="100">
        <v>1</v>
      </c>
      <c r="D125" s="99">
        <f t="shared" si="1"/>
        <v>40448</v>
      </c>
      <c r="E125" s="101">
        <v>688</v>
      </c>
    </row>
    <row r="126" spans="1:5" x14ac:dyDescent="0.25">
      <c r="A126" s="98">
        <v>107884</v>
      </c>
      <c r="B126" s="99">
        <v>40383</v>
      </c>
      <c r="C126" s="100">
        <v>7</v>
      </c>
      <c r="D126" s="99">
        <f t="shared" si="1"/>
        <v>40385</v>
      </c>
      <c r="E126" s="101">
        <v>579</v>
      </c>
    </row>
    <row r="127" spans="1:5" x14ac:dyDescent="0.25">
      <c r="A127" s="98">
        <v>107962</v>
      </c>
      <c r="B127" s="99">
        <v>40450</v>
      </c>
      <c r="C127" s="100">
        <v>4</v>
      </c>
      <c r="D127" s="99">
        <f t="shared" si="1"/>
        <v>40450</v>
      </c>
      <c r="E127" s="101">
        <v>558</v>
      </c>
    </row>
    <row r="128" spans="1:5" x14ac:dyDescent="0.25">
      <c r="A128" s="98">
        <v>108028</v>
      </c>
      <c r="B128" s="99">
        <v>40354</v>
      </c>
      <c r="C128" s="100">
        <v>6</v>
      </c>
      <c r="D128" s="99">
        <f t="shared" si="1"/>
        <v>40354</v>
      </c>
      <c r="E128" s="101">
        <v>555</v>
      </c>
    </row>
    <row r="129" spans="1:5" x14ac:dyDescent="0.25">
      <c r="A129" s="98">
        <v>108118</v>
      </c>
      <c r="B129" s="99">
        <v>40331</v>
      </c>
      <c r="C129" s="100">
        <v>4</v>
      </c>
      <c r="D129" s="99">
        <f t="shared" si="1"/>
        <v>40331</v>
      </c>
      <c r="E129" s="101">
        <v>580</v>
      </c>
    </row>
    <row r="130" spans="1:5" x14ac:dyDescent="0.25">
      <c r="A130" s="98">
        <v>108205</v>
      </c>
      <c r="B130" s="99">
        <v>40400</v>
      </c>
      <c r="C130" s="100">
        <v>3</v>
      </c>
      <c r="D130" s="99">
        <f t="shared" si="1"/>
        <v>40400</v>
      </c>
      <c r="E130" s="101">
        <v>582</v>
      </c>
    </row>
    <row r="131" spans="1:5" x14ac:dyDescent="0.25">
      <c r="A131" s="98">
        <v>108208</v>
      </c>
      <c r="B131" s="99">
        <v>40351</v>
      </c>
      <c r="C131" s="100">
        <v>3</v>
      </c>
      <c r="D131" s="99">
        <f t="shared" si="1"/>
        <v>40351</v>
      </c>
      <c r="E131" s="101">
        <v>515</v>
      </c>
    </row>
    <row r="132" spans="1:5" x14ac:dyDescent="0.25">
      <c r="A132" s="98">
        <v>108257</v>
      </c>
      <c r="B132" s="99">
        <v>40361</v>
      </c>
      <c r="C132" s="100">
        <v>6</v>
      </c>
      <c r="D132" s="99">
        <f t="shared" si="1"/>
        <v>40361</v>
      </c>
      <c r="E132" s="101">
        <v>692</v>
      </c>
    </row>
    <row r="133" spans="1:5" x14ac:dyDescent="0.25">
      <c r="A133" s="98">
        <v>108272</v>
      </c>
      <c r="B133" s="99">
        <v>40403</v>
      </c>
      <c r="C133" s="100">
        <v>6</v>
      </c>
      <c r="D133" s="99">
        <f t="shared" si="1"/>
        <v>40403</v>
      </c>
      <c r="E133" s="101">
        <v>532</v>
      </c>
    </row>
    <row r="134" spans="1:5" x14ac:dyDescent="0.25">
      <c r="A134" s="98">
        <v>108385</v>
      </c>
      <c r="B134" s="99">
        <v>40429</v>
      </c>
      <c r="C134" s="100">
        <v>4</v>
      </c>
      <c r="D134" s="99">
        <f t="shared" si="1"/>
        <v>40429</v>
      </c>
      <c r="E134" s="101">
        <v>694</v>
      </c>
    </row>
    <row r="135" spans="1:5" x14ac:dyDescent="0.25">
      <c r="A135" s="98">
        <v>108479</v>
      </c>
      <c r="B135" s="99">
        <v>40429</v>
      </c>
      <c r="C135" s="100">
        <v>4</v>
      </c>
      <c r="D135" s="99">
        <f t="shared" si="1"/>
        <v>40429</v>
      </c>
      <c r="E135" s="101">
        <v>633</v>
      </c>
    </row>
    <row r="136" spans="1:5" x14ac:dyDescent="0.25">
      <c r="A136" s="98">
        <v>108582</v>
      </c>
      <c r="B136" s="99">
        <v>40353</v>
      </c>
      <c r="C136" s="100">
        <v>5</v>
      </c>
      <c r="D136" s="99">
        <f t="shared" si="1"/>
        <v>40353</v>
      </c>
      <c r="E136" s="101">
        <v>575</v>
      </c>
    </row>
    <row r="137" spans="1:5" x14ac:dyDescent="0.25">
      <c r="A137" s="98">
        <v>108685</v>
      </c>
      <c r="B137" s="99">
        <v>40424</v>
      </c>
      <c r="C137" s="100">
        <v>6</v>
      </c>
      <c r="D137" s="99">
        <f t="shared" si="1"/>
        <v>40424</v>
      </c>
      <c r="E137" s="101">
        <v>651</v>
      </c>
    </row>
    <row r="138" spans="1:5" x14ac:dyDescent="0.25">
      <c r="A138" s="98">
        <v>108724</v>
      </c>
      <c r="B138" s="99">
        <v>40445</v>
      </c>
      <c r="C138" s="100">
        <v>6</v>
      </c>
      <c r="D138" s="99">
        <f t="shared" ref="D138:D161" si="2">IF(C138=1,B138+1,IF(C138=7,B138+2,B138))</f>
        <v>40445</v>
      </c>
      <c r="E138" s="101">
        <v>636</v>
      </c>
    </row>
    <row r="139" spans="1:5" x14ac:dyDescent="0.25">
      <c r="A139" s="98">
        <v>108753</v>
      </c>
      <c r="B139" s="99">
        <v>40376</v>
      </c>
      <c r="C139" s="100">
        <v>7</v>
      </c>
      <c r="D139" s="99">
        <f t="shared" si="2"/>
        <v>40378</v>
      </c>
      <c r="E139" s="101">
        <v>544</v>
      </c>
    </row>
    <row r="140" spans="1:5" x14ac:dyDescent="0.25">
      <c r="A140" s="98">
        <v>108760</v>
      </c>
      <c r="B140" s="99">
        <v>40346</v>
      </c>
      <c r="C140" s="100">
        <v>5</v>
      </c>
      <c r="D140" s="99">
        <f t="shared" si="2"/>
        <v>40346</v>
      </c>
      <c r="E140" s="101">
        <v>556</v>
      </c>
    </row>
    <row r="141" spans="1:5" x14ac:dyDescent="0.25">
      <c r="A141" s="98">
        <v>108781</v>
      </c>
      <c r="B141" s="99">
        <v>40439</v>
      </c>
      <c r="C141" s="100">
        <v>7</v>
      </c>
      <c r="D141" s="99">
        <f t="shared" si="2"/>
        <v>40441</v>
      </c>
      <c r="E141" s="101">
        <v>606</v>
      </c>
    </row>
    <row r="142" spans="1:5" x14ac:dyDescent="0.25">
      <c r="A142" s="98">
        <v>108908</v>
      </c>
      <c r="B142" s="99">
        <v>40344</v>
      </c>
      <c r="C142" s="100">
        <v>3</v>
      </c>
      <c r="D142" s="99">
        <f t="shared" si="2"/>
        <v>40344</v>
      </c>
      <c r="E142" s="101">
        <v>658</v>
      </c>
    </row>
    <row r="143" spans="1:5" x14ac:dyDescent="0.25">
      <c r="A143" s="98">
        <v>108981</v>
      </c>
      <c r="B143" s="99">
        <v>40393</v>
      </c>
      <c r="C143" s="100">
        <v>3</v>
      </c>
      <c r="D143" s="99">
        <f t="shared" si="2"/>
        <v>40393</v>
      </c>
      <c r="E143" s="101">
        <v>506</v>
      </c>
    </row>
    <row r="144" spans="1:5" x14ac:dyDescent="0.25">
      <c r="A144" s="98">
        <v>109009</v>
      </c>
      <c r="B144" s="99">
        <v>40431</v>
      </c>
      <c r="C144" s="100">
        <v>6</v>
      </c>
      <c r="D144" s="99">
        <f t="shared" si="2"/>
        <v>40431</v>
      </c>
      <c r="E144" s="101">
        <v>673</v>
      </c>
    </row>
    <row r="145" spans="1:5" x14ac:dyDescent="0.25">
      <c r="A145" s="98">
        <v>109157</v>
      </c>
      <c r="B145" s="99">
        <v>40373</v>
      </c>
      <c r="C145" s="100">
        <v>4</v>
      </c>
      <c r="D145" s="99">
        <f t="shared" si="2"/>
        <v>40373</v>
      </c>
      <c r="E145" s="101">
        <v>689</v>
      </c>
    </row>
    <row r="146" spans="1:5" x14ac:dyDescent="0.25">
      <c r="A146" s="98">
        <v>109227</v>
      </c>
      <c r="B146" s="99">
        <v>40377</v>
      </c>
      <c r="C146" s="100">
        <v>1</v>
      </c>
      <c r="D146" s="99">
        <f t="shared" si="2"/>
        <v>40378</v>
      </c>
      <c r="E146" s="101">
        <v>563</v>
      </c>
    </row>
    <row r="147" spans="1:5" x14ac:dyDescent="0.25">
      <c r="A147" s="98">
        <v>109461</v>
      </c>
      <c r="B147" s="99">
        <v>40441</v>
      </c>
      <c r="C147" s="100">
        <v>2</v>
      </c>
      <c r="D147" s="99">
        <f t="shared" si="2"/>
        <v>40441</v>
      </c>
      <c r="E147" s="101">
        <v>531</v>
      </c>
    </row>
    <row r="148" spans="1:5" x14ac:dyDescent="0.25">
      <c r="A148" s="98">
        <v>109542</v>
      </c>
      <c r="B148" s="99">
        <v>40423</v>
      </c>
      <c r="C148" s="100">
        <v>5</v>
      </c>
      <c r="D148" s="99">
        <f t="shared" si="2"/>
        <v>40423</v>
      </c>
      <c r="E148" s="101">
        <v>554</v>
      </c>
    </row>
    <row r="149" spans="1:5" x14ac:dyDescent="0.25">
      <c r="A149" s="98">
        <v>109593</v>
      </c>
      <c r="B149" s="99">
        <v>40386</v>
      </c>
      <c r="C149" s="100">
        <v>3</v>
      </c>
      <c r="D149" s="99">
        <f t="shared" si="2"/>
        <v>40386</v>
      </c>
      <c r="E149" s="101">
        <v>601</v>
      </c>
    </row>
    <row r="150" spans="1:5" x14ac:dyDescent="0.25">
      <c r="A150" s="98">
        <v>109609</v>
      </c>
      <c r="B150" s="99">
        <v>40424</v>
      </c>
      <c r="C150" s="100">
        <v>6</v>
      </c>
      <c r="D150" s="99">
        <f t="shared" si="2"/>
        <v>40424</v>
      </c>
      <c r="E150" s="101">
        <v>594</v>
      </c>
    </row>
    <row r="151" spans="1:5" x14ac:dyDescent="0.25">
      <c r="A151" s="98">
        <v>109630</v>
      </c>
      <c r="B151" s="99">
        <v>40403</v>
      </c>
      <c r="C151" s="100">
        <v>6</v>
      </c>
      <c r="D151" s="99">
        <f t="shared" si="2"/>
        <v>40403</v>
      </c>
      <c r="E151" s="101">
        <v>521</v>
      </c>
    </row>
    <row r="152" spans="1:5" x14ac:dyDescent="0.25">
      <c r="A152" s="98">
        <v>109661</v>
      </c>
      <c r="B152" s="99">
        <v>40448</v>
      </c>
      <c r="C152" s="100">
        <v>2</v>
      </c>
      <c r="D152" s="99">
        <f t="shared" si="2"/>
        <v>40448</v>
      </c>
      <c r="E152" s="101">
        <v>561</v>
      </c>
    </row>
    <row r="153" spans="1:5" x14ac:dyDescent="0.25">
      <c r="A153" s="98">
        <v>109662</v>
      </c>
      <c r="B153" s="99">
        <v>40427</v>
      </c>
      <c r="C153" s="100">
        <v>2</v>
      </c>
      <c r="D153" s="99">
        <f t="shared" si="2"/>
        <v>40427</v>
      </c>
      <c r="E153" s="101">
        <v>562</v>
      </c>
    </row>
    <row r="154" spans="1:5" x14ac:dyDescent="0.25">
      <c r="A154" s="98">
        <v>109666</v>
      </c>
      <c r="B154" s="99">
        <v>40427</v>
      </c>
      <c r="C154" s="100">
        <v>2</v>
      </c>
      <c r="D154" s="99">
        <f t="shared" si="2"/>
        <v>40427</v>
      </c>
      <c r="E154" s="101">
        <v>544</v>
      </c>
    </row>
    <row r="155" spans="1:5" x14ac:dyDescent="0.25">
      <c r="A155" s="98">
        <v>109713</v>
      </c>
      <c r="B155" s="99">
        <v>40370</v>
      </c>
      <c r="C155" s="100">
        <v>1</v>
      </c>
      <c r="D155" s="99">
        <f t="shared" si="2"/>
        <v>40371</v>
      </c>
      <c r="E155" s="101">
        <v>694</v>
      </c>
    </row>
    <row r="156" spans="1:5" x14ac:dyDescent="0.25">
      <c r="A156" s="98">
        <v>109734</v>
      </c>
      <c r="B156" s="99">
        <v>40413</v>
      </c>
      <c r="C156" s="100">
        <v>2</v>
      </c>
      <c r="D156" s="99">
        <f t="shared" si="2"/>
        <v>40413</v>
      </c>
      <c r="E156" s="101">
        <v>508</v>
      </c>
    </row>
    <row r="157" spans="1:5" x14ac:dyDescent="0.25">
      <c r="A157" s="98">
        <v>109928</v>
      </c>
      <c r="B157" s="99">
        <v>40431</v>
      </c>
      <c r="C157" s="100">
        <v>6</v>
      </c>
      <c r="D157" s="99">
        <f t="shared" si="2"/>
        <v>40431</v>
      </c>
      <c r="E157" s="101">
        <v>688</v>
      </c>
    </row>
    <row r="158" spans="1:5" x14ac:dyDescent="0.25">
      <c r="A158" s="98">
        <v>109931</v>
      </c>
      <c r="B158" s="99">
        <v>40445</v>
      </c>
      <c r="C158" s="100">
        <v>6</v>
      </c>
      <c r="D158" s="99">
        <f t="shared" si="2"/>
        <v>40445</v>
      </c>
      <c r="E158" s="101">
        <v>577</v>
      </c>
    </row>
    <row r="159" spans="1:5" x14ac:dyDescent="0.25">
      <c r="A159" s="98">
        <v>109932</v>
      </c>
      <c r="B159" s="99">
        <v>40385</v>
      </c>
      <c r="C159" s="100">
        <v>2</v>
      </c>
      <c r="D159" s="99">
        <f t="shared" si="2"/>
        <v>40385</v>
      </c>
      <c r="E159" s="101">
        <v>533</v>
      </c>
    </row>
    <row r="160" spans="1:5" x14ac:dyDescent="0.25">
      <c r="A160" s="98">
        <v>109943</v>
      </c>
      <c r="B160" s="99">
        <v>40366</v>
      </c>
      <c r="C160" s="100">
        <v>4</v>
      </c>
      <c r="D160" s="99">
        <f t="shared" si="2"/>
        <v>40366</v>
      </c>
      <c r="E160" s="101">
        <v>659</v>
      </c>
    </row>
    <row r="161" spans="1:5" ht="15.75" thickBot="1" x14ac:dyDescent="0.3">
      <c r="A161" s="102">
        <v>109984</v>
      </c>
      <c r="B161" s="103">
        <v>40386</v>
      </c>
      <c r="C161" s="207">
        <v>3</v>
      </c>
      <c r="D161" s="103">
        <f t="shared" si="2"/>
        <v>40386</v>
      </c>
      <c r="E161" s="104">
        <v>612</v>
      </c>
    </row>
    <row r="162" spans="1:5" ht="15.75" thickTop="1" x14ac:dyDescent="0.25"/>
  </sheetData>
  <conditionalFormatting sqref="A9:E161">
    <cfRule type="expression" dxfId="3" priority="1">
      <formula>MOD(ROW(A9),2)=1</formula>
    </cfRule>
    <cfRule type="expression" dxfId="2" priority="2">
      <formula>MOD(ROW(A9),2)=0</formula>
    </cfRule>
  </conditionalFormatting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GridLines="0" topLeftCell="A4" workbookViewId="0">
      <selection activeCell="F16" sqref="F16"/>
    </sheetView>
  </sheetViews>
  <sheetFormatPr defaultRowHeight="15" x14ac:dyDescent="0.25"/>
  <cols>
    <col min="1" max="1" width="13.5703125" customWidth="1"/>
    <col min="2" max="2" width="10" bestFit="1" customWidth="1"/>
    <col min="3" max="4" width="12.42578125" bestFit="1" customWidth="1"/>
    <col min="5" max="5" width="10.5703125" bestFit="1" customWidth="1"/>
    <col min="6" max="6" width="12.42578125" bestFit="1" customWidth="1"/>
    <col min="7" max="7" width="19.85546875" customWidth="1"/>
  </cols>
  <sheetData>
    <row r="1" spans="1:15" x14ac:dyDescent="0.25">
      <c r="A1" s="1"/>
      <c r="B1" s="1"/>
      <c r="C1" s="1"/>
      <c r="D1" s="1"/>
      <c r="E1" s="1"/>
    </row>
    <row r="2" spans="1:15" x14ac:dyDescent="0.25">
      <c r="A2" s="1"/>
      <c r="B2" s="1"/>
      <c r="C2" s="52" t="s">
        <v>53</v>
      </c>
      <c r="D2" s="1"/>
      <c r="E2" s="1"/>
    </row>
    <row r="3" spans="1:15" x14ac:dyDescent="0.25">
      <c r="A3" s="1"/>
      <c r="B3" s="1"/>
      <c r="C3" s="1"/>
      <c r="D3" s="1"/>
      <c r="E3" s="1"/>
    </row>
    <row r="5" spans="1:15" ht="15.75" x14ac:dyDescent="0.25">
      <c r="A5" s="105" t="s">
        <v>862</v>
      </c>
    </row>
    <row r="6" spans="1:15" ht="15.75" thickBot="1" x14ac:dyDescent="0.3"/>
    <row r="7" spans="1:15" ht="15.75" thickTop="1" x14ac:dyDescent="0.25">
      <c r="A7" s="214" t="s">
        <v>102</v>
      </c>
      <c r="B7" s="215"/>
      <c r="C7" s="216" t="s">
        <v>810</v>
      </c>
      <c r="D7" s="3"/>
    </row>
    <row r="8" spans="1:15" x14ac:dyDescent="0.25">
      <c r="A8" s="78" t="s">
        <v>811</v>
      </c>
      <c r="B8" s="5" t="s">
        <v>812</v>
      </c>
      <c r="C8" s="217"/>
      <c r="D8" s="3"/>
    </row>
    <row r="9" spans="1:15" x14ac:dyDescent="0.25">
      <c r="A9" s="106">
        <v>0</v>
      </c>
      <c r="B9" s="2">
        <v>18</v>
      </c>
      <c r="C9" s="107">
        <v>75</v>
      </c>
      <c r="D9" s="3"/>
    </row>
    <row r="10" spans="1:15" x14ac:dyDescent="0.25">
      <c r="A10" s="108">
        <v>19</v>
      </c>
      <c r="B10" s="109">
        <v>30</v>
      </c>
      <c r="C10" s="110">
        <v>120</v>
      </c>
      <c r="D10" s="3"/>
    </row>
    <row r="11" spans="1:15" x14ac:dyDescent="0.25">
      <c r="A11" s="106">
        <v>31</v>
      </c>
      <c r="B11" s="2">
        <v>50</v>
      </c>
      <c r="C11" s="107">
        <v>260</v>
      </c>
      <c r="D11" s="3"/>
    </row>
    <row r="12" spans="1:15" x14ac:dyDescent="0.25">
      <c r="A12" s="108">
        <v>51</v>
      </c>
      <c r="B12" s="109">
        <v>65</v>
      </c>
      <c r="C12" s="110">
        <v>410</v>
      </c>
      <c r="D12" s="3"/>
    </row>
    <row r="13" spans="1:15" ht="15.75" thickBot="1" x14ac:dyDescent="0.3">
      <c r="A13" s="111">
        <v>66</v>
      </c>
      <c r="B13" s="112" t="s">
        <v>813</v>
      </c>
      <c r="C13" s="113">
        <v>526</v>
      </c>
      <c r="D13" s="3"/>
    </row>
    <row r="14" spans="1:15" ht="16.5" thickTop="1" thickBot="1" x14ac:dyDescent="0.3">
      <c r="A14" s="3"/>
      <c r="B14" s="3"/>
      <c r="C14" s="3"/>
      <c r="D14" s="3"/>
    </row>
    <row r="15" spans="1:15" ht="15.75" thickTop="1" x14ac:dyDescent="0.25">
      <c r="A15" s="214" t="s">
        <v>814</v>
      </c>
      <c r="B15" s="215"/>
      <c r="C15" s="35" t="s">
        <v>102</v>
      </c>
      <c r="D15" s="36" t="s">
        <v>810</v>
      </c>
      <c r="I15" s="208"/>
      <c r="J15" s="208"/>
      <c r="K15" s="208"/>
      <c r="L15" s="208"/>
      <c r="M15" s="208"/>
      <c r="O15" s="208"/>
    </row>
    <row r="16" spans="1:15" x14ac:dyDescent="0.25">
      <c r="A16" s="210" t="s">
        <v>815</v>
      </c>
      <c r="B16" s="211"/>
      <c r="C16" s="114">
        <v>60</v>
      </c>
      <c r="D16" s="115">
        <f>VLOOKUP(C16,$A$9:$C$13,3)</f>
        <v>410</v>
      </c>
      <c r="E16" s="209">
        <f t="shared" ref="E16:E62" si="0">INDEX(TABELA1,MATCH(C16,$A$9:$A$13,1),3)</f>
        <v>410</v>
      </c>
      <c r="F16" t="b">
        <f>D16=E16</f>
        <v>1</v>
      </c>
      <c r="I16" s="208"/>
      <c r="J16" s="208"/>
      <c r="K16" s="208"/>
      <c r="L16" s="208"/>
      <c r="M16" s="208"/>
    </row>
    <row r="17" spans="1:13" x14ac:dyDescent="0.25">
      <c r="A17" s="210" t="s">
        <v>816</v>
      </c>
      <c r="B17" s="211"/>
      <c r="C17" s="114">
        <v>56</v>
      </c>
      <c r="D17" s="115">
        <f t="shared" ref="D17:D62" si="1">VLOOKUP(C17,$A$9:$C$13,3)</f>
        <v>410</v>
      </c>
      <c r="E17" s="209">
        <f t="shared" si="0"/>
        <v>410</v>
      </c>
      <c r="F17" t="b">
        <f t="shared" ref="F17:F62" si="2">D17=E17</f>
        <v>1</v>
      </c>
      <c r="I17" s="208"/>
      <c r="J17" s="208"/>
      <c r="K17" s="208"/>
      <c r="L17" s="208"/>
      <c r="M17" s="208"/>
    </row>
    <row r="18" spans="1:13" x14ac:dyDescent="0.25">
      <c r="A18" s="210" t="s">
        <v>817</v>
      </c>
      <c r="B18" s="211"/>
      <c r="C18" s="114">
        <v>61</v>
      </c>
      <c r="D18" s="115">
        <f t="shared" si="1"/>
        <v>410</v>
      </c>
      <c r="E18" s="209">
        <f t="shared" si="0"/>
        <v>410</v>
      </c>
      <c r="F18" t="b">
        <f t="shared" si="2"/>
        <v>1</v>
      </c>
      <c r="I18" s="208"/>
      <c r="J18" s="208"/>
      <c r="K18" s="208"/>
      <c r="L18" s="208"/>
      <c r="M18" s="208"/>
    </row>
    <row r="19" spans="1:13" x14ac:dyDescent="0.25">
      <c r="A19" s="210" t="s">
        <v>818</v>
      </c>
      <c r="B19" s="211"/>
      <c r="C19" s="114">
        <v>51</v>
      </c>
      <c r="D19" s="115">
        <f t="shared" si="1"/>
        <v>410</v>
      </c>
      <c r="E19" s="209">
        <f t="shared" si="0"/>
        <v>410</v>
      </c>
      <c r="F19" t="b">
        <f t="shared" si="2"/>
        <v>1</v>
      </c>
      <c r="I19" s="208"/>
      <c r="J19" s="208"/>
      <c r="K19" s="208"/>
      <c r="L19" s="208"/>
      <c r="M19" s="208"/>
    </row>
    <row r="20" spans="1:13" x14ac:dyDescent="0.25">
      <c r="A20" s="210" t="s">
        <v>819</v>
      </c>
      <c r="B20" s="211"/>
      <c r="C20" s="114">
        <v>30</v>
      </c>
      <c r="D20" s="115">
        <f t="shared" si="1"/>
        <v>120</v>
      </c>
      <c r="E20" s="209">
        <f t="shared" si="0"/>
        <v>120</v>
      </c>
      <c r="F20" t="b">
        <f t="shared" si="2"/>
        <v>1</v>
      </c>
    </row>
    <row r="21" spans="1:13" x14ac:dyDescent="0.25">
      <c r="A21" s="210" t="s">
        <v>820</v>
      </c>
      <c r="B21" s="211"/>
      <c r="C21" s="114">
        <v>15</v>
      </c>
      <c r="D21" s="115">
        <f t="shared" si="1"/>
        <v>75</v>
      </c>
      <c r="E21" s="209">
        <f t="shared" si="0"/>
        <v>75</v>
      </c>
      <c r="F21" t="b">
        <f t="shared" si="2"/>
        <v>1</v>
      </c>
    </row>
    <row r="22" spans="1:13" x14ac:dyDescent="0.25">
      <c r="A22" s="210" t="s">
        <v>821</v>
      </c>
      <c r="B22" s="211"/>
      <c r="C22" s="114">
        <v>77</v>
      </c>
      <c r="D22" s="115">
        <f t="shared" si="1"/>
        <v>526</v>
      </c>
      <c r="E22" s="209">
        <f t="shared" si="0"/>
        <v>526</v>
      </c>
      <c r="F22" t="b">
        <f t="shared" si="2"/>
        <v>1</v>
      </c>
    </row>
    <row r="23" spans="1:13" x14ac:dyDescent="0.25">
      <c r="A23" s="210" t="s">
        <v>822</v>
      </c>
      <c r="B23" s="211"/>
      <c r="C23" s="114">
        <v>19</v>
      </c>
      <c r="D23" s="115">
        <f t="shared" si="1"/>
        <v>120</v>
      </c>
      <c r="E23" s="209">
        <f t="shared" si="0"/>
        <v>120</v>
      </c>
      <c r="F23" t="b">
        <f t="shared" si="2"/>
        <v>1</v>
      </c>
    </row>
    <row r="24" spans="1:13" x14ac:dyDescent="0.25">
      <c r="A24" s="210" t="s">
        <v>823</v>
      </c>
      <c r="B24" s="211"/>
      <c r="C24" s="114">
        <v>11</v>
      </c>
      <c r="D24" s="115">
        <f t="shared" si="1"/>
        <v>75</v>
      </c>
      <c r="E24" s="209">
        <f t="shared" si="0"/>
        <v>75</v>
      </c>
      <c r="F24" t="b">
        <f t="shared" si="2"/>
        <v>1</v>
      </c>
    </row>
    <row r="25" spans="1:13" x14ac:dyDescent="0.25">
      <c r="A25" s="210" t="s">
        <v>824</v>
      </c>
      <c r="B25" s="211"/>
      <c r="C25" s="114">
        <v>18</v>
      </c>
      <c r="D25" s="115">
        <f t="shared" si="1"/>
        <v>75</v>
      </c>
      <c r="E25" s="209">
        <f t="shared" si="0"/>
        <v>75</v>
      </c>
      <c r="F25" t="b">
        <f t="shared" si="2"/>
        <v>1</v>
      </c>
    </row>
    <row r="26" spans="1:13" x14ac:dyDescent="0.25">
      <c r="A26" s="210" t="s">
        <v>825</v>
      </c>
      <c r="B26" s="211"/>
      <c r="C26" s="114">
        <v>76</v>
      </c>
      <c r="D26" s="115">
        <f t="shared" si="1"/>
        <v>526</v>
      </c>
      <c r="E26" s="209">
        <f t="shared" si="0"/>
        <v>526</v>
      </c>
      <c r="F26" t="b">
        <f t="shared" si="2"/>
        <v>1</v>
      </c>
    </row>
    <row r="27" spans="1:13" x14ac:dyDescent="0.25">
      <c r="A27" s="210" t="s">
        <v>826</v>
      </c>
      <c r="B27" s="211"/>
      <c r="C27" s="114">
        <v>63</v>
      </c>
      <c r="D27" s="115">
        <f t="shared" si="1"/>
        <v>410</v>
      </c>
      <c r="E27" s="209">
        <f t="shared" si="0"/>
        <v>410</v>
      </c>
      <c r="F27" t="b">
        <f t="shared" si="2"/>
        <v>1</v>
      </c>
    </row>
    <row r="28" spans="1:13" x14ac:dyDescent="0.25">
      <c r="A28" s="210" t="s">
        <v>827</v>
      </c>
      <c r="B28" s="211"/>
      <c r="C28" s="114">
        <v>73</v>
      </c>
      <c r="D28" s="115">
        <f t="shared" si="1"/>
        <v>526</v>
      </c>
      <c r="E28" s="209">
        <f t="shared" si="0"/>
        <v>526</v>
      </c>
      <c r="F28" t="b">
        <f t="shared" si="2"/>
        <v>1</v>
      </c>
    </row>
    <row r="29" spans="1:13" x14ac:dyDescent="0.25">
      <c r="A29" s="210" t="s">
        <v>828</v>
      </c>
      <c r="B29" s="211"/>
      <c r="C29" s="114">
        <v>36</v>
      </c>
      <c r="D29" s="115">
        <f t="shared" si="1"/>
        <v>260</v>
      </c>
      <c r="E29" s="209">
        <f t="shared" si="0"/>
        <v>260</v>
      </c>
      <c r="F29" t="b">
        <f t="shared" si="2"/>
        <v>1</v>
      </c>
    </row>
    <row r="30" spans="1:13" x14ac:dyDescent="0.25">
      <c r="A30" s="210" t="s">
        <v>829</v>
      </c>
      <c r="B30" s="211"/>
      <c r="C30" s="114">
        <v>5</v>
      </c>
      <c r="D30" s="115">
        <f t="shared" si="1"/>
        <v>75</v>
      </c>
      <c r="E30" s="209">
        <f t="shared" si="0"/>
        <v>75</v>
      </c>
      <c r="F30" t="b">
        <f t="shared" si="2"/>
        <v>1</v>
      </c>
    </row>
    <row r="31" spans="1:13" x14ac:dyDescent="0.25">
      <c r="A31" s="210" t="s">
        <v>830</v>
      </c>
      <c r="B31" s="211"/>
      <c r="C31" s="114">
        <v>30</v>
      </c>
      <c r="D31" s="115">
        <f t="shared" si="1"/>
        <v>120</v>
      </c>
      <c r="E31" s="209">
        <f t="shared" si="0"/>
        <v>120</v>
      </c>
      <c r="F31" t="b">
        <f t="shared" si="2"/>
        <v>1</v>
      </c>
    </row>
    <row r="32" spans="1:13" x14ac:dyDescent="0.25">
      <c r="A32" s="210" t="s">
        <v>831</v>
      </c>
      <c r="B32" s="211"/>
      <c r="C32" s="114">
        <v>39</v>
      </c>
      <c r="D32" s="115">
        <f t="shared" si="1"/>
        <v>260</v>
      </c>
      <c r="E32" s="209">
        <f t="shared" si="0"/>
        <v>260</v>
      </c>
      <c r="F32" t="b">
        <f t="shared" si="2"/>
        <v>1</v>
      </c>
    </row>
    <row r="33" spans="1:6" x14ac:dyDescent="0.25">
      <c r="A33" s="210" t="s">
        <v>832</v>
      </c>
      <c r="B33" s="211"/>
      <c r="C33" s="114">
        <v>30</v>
      </c>
      <c r="D33" s="115">
        <f t="shared" si="1"/>
        <v>120</v>
      </c>
      <c r="E33" s="209">
        <f t="shared" si="0"/>
        <v>120</v>
      </c>
      <c r="F33" t="b">
        <f t="shared" si="2"/>
        <v>1</v>
      </c>
    </row>
    <row r="34" spans="1:6" x14ac:dyDescent="0.25">
      <c r="A34" s="210" t="s">
        <v>833</v>
      </c>
      <c r="B34" s="211"/>
      <c r="C34" s="114">
        <v>55</v>
      </c>
      <c r="D34" s="115">
        <f t="shared" si="1"/>
        <v>410</v>
      </c>
      <c r="E34" s="209">
        <f t="shared" si="0"/>
        <v>410</v>
      </c>
      <c r="F34" t="b">
        <f t="shared" si="2"/>
        <v>1</v>
      </c>
    </row>
    <row r="35" spans="1:6" x14ac:dyDescent="0.25">
      <c r="A35" s="210" t="s">
        <v>834</v>
      </c>
      <c r="B35" s="211"/>
      <c r="C35" s="114">
        <v>75</v>
      </c>
      <c r="D35" s="115">
        <f t="shared" si="1"/>
        <v>526</v>
      </c>
      <c r="E35" s="209">
        <f t="shared" si="0"/>
        <v>526</v>
      </c>
      <c r="F35" t="b">
        <f t="shared" si="2"/>
        <v>1</v>
      </c>
    </row>
    <row r="36" spans="1:6" x14ac:dyDescent="0.25">
      <c r="A36" s="210" t="s">
        <v>835</v>
      </c>
      <c r="B36" s="211"/>
      <c r="C36" s="114">
        <v>75</v>
      </c>
      <c r="D36" s="115">
        <f t="shared" si="1"/>
        <v>526</v>
      </c>
      <c r="E36" s="209">
        <f t="shared" si="0"/>
        <v>526</v>
      </c>
      <c r="F36" t="b">
        <f t="shared" si="2"/>
        <v>1</v>
      </c>
    </row>
    <row r="37" spans="1:6" x14ac:dyDescent="0.25">
      <c r="A37" s="210" t="s">
        <v>836</v>
      </c>
      <c r="B37" s="211"/>
      <c r="C37" s="114">
        <v>58</v>
      </c>
      <c r="D37" s="115">
        <f t="shared" si="1"/>
        <v>410</v>
      </c>
      <c r="E37" s="209">
        <f t="shared" si="0"/>
        <v>410</v>
      </c>
      <c r="F37" t="b">
        <f t="shared" si="2"/>
        <v>1</v>
      </c>
    </row>
    <row r="38" spans="1:6" x14ac:dyDescent="0.25">
      <c r="A38" s="210" t="s">
        <v>837</v>
      </c>
      <c r="B38" s="211"/>
      <c r="C38" s="114">
        <v>73</v>
      </c>
      <c r="D38" s="115">
        <f t="shared" si="1"/>
        <v>526</v>
      </c>
      <c r="E38" s="209">
        <f t="shared" si="0"/>
        <v>526</v>
      </c>
      <c r="F38" t="b">
        <f t="shared" si="2"/>
        <v>1</v>
      </c>
    </row>
    <row r="39" spans="1:6" x14ac:dyDescent="0.25">
      <c r="A39" s="210" t="s">
        <v>838</v>
      </c>
      <c r="B39" s="211"/>
      <c r="C39" s="114">
        <v>62</v>
      </c>
      <c r="D39" s="115">
        <f t="shared" si="1"/>
        <v>410</v>
      </c>
      <c r="E39" s="209">
        <f t="shared" si="0"/>
        <v>410</v>
      </c>
      <c r="F39" t="b">
        <f t="shared" si="2"/>
        <v>1</v>
      </c>
    </row>
    <row r="40" spans="1:6" x14ac:dyDescent="0.25">
      <c r="A40" s="210" t="s">
        <v>839</v>
      </c>
      <c r="B40" s="211"/>
      <c r="C40" s="114">
        <v>13</v>
      </c>
      <c r="D40" s="115">
        <f t="shared" si="1"/>
        <v>75</v>
      </c>
      <c r="E40" s="209">
        <f t="shared" si="0"/>
        <v>75</v>
      </c>
      <c r="F40" t="b">
        <f t="shared" si="2"/>
        <v>1</v>
      </c>
    </row>
    <row r="41" spans="1:6" x14ac:dyDescent="0.25">
      <c r="A41" s="210" t="s">
        <v>840</v>
      </c>
      <c r="B41" s="211"/>
      <c r="C41" s="114">
        <v>31</v>
      </c>
      <c r="D41" s="115">
        <f t="shared" si="1"/>
        <v>260</v>
      </c>
      <c r="E41" s="209">
        <f t="shared" si="0"/>
        <v>260</v>
      </c>
      <c r="F41" t="b">
        <f t="shared" si="2"/>
        <v>1</v>
      </c>
    </row>
    <row r="42" spans="1:6" x14ac:dyDescent="0.25">
      <c r="A42" s="210" t="s">
        <v>841</v>
      </c>
      <c r="B42" s="211"/>
      <c r="C42" s="114">
        <v>39</v>
      </c>
      <c r="D42" s="115">
        <f t="shared" si="1"/>
        <v>260</v>
      </c>
      <c r="E42" s="209">
        <f t="shared" si="0"/>
        <v>260</v>
      </c>
      <c r="F42" t="b">
        <f t="shared" si="2"/>
        <v>1</v>
      </c>
    </row>
    <row r="43" spans="1:6" x14ac:dyDescent="0.25">
      <c r="A43" s="210" t="s">
        <v>842</v>
      </c>
      <c r="B43" s="211"/>
      <c r="C43" s="114">
        <v>71</v>
      </c>
      <c r="D43" s="115">
        <f t="shared" si="1"/>
        <v>526</v>
      </c>
      <c r="E43" s="209">
        <f t="shared" si="0"/>
        <v>526</v>
      </c>
      <c r="F43" t="b">
        <f t="shared" si="2"/>
        <v>1</v>
      </c>
    </row>
    <row r="44" spans="1:6" x14ac:dyDescent="0.25">
      <c r="A44" s="210" t="s">
        <v>843</v>
      </c>
      <c r="B44" s="211"/>
      <c r="C44" s="114">
        <v>60</v>
      </c>
      <c r="D44" s="115">
        <f t="shared" si="1"/>
        <v>410</v>
      </c>
      <c r="E44" s="209">
        <f t="shared" si="0"/>
        <v>410</v>
      </c>
      <c r="F44" t="b">
        <f t="shared" si="2"/>
        <v>1</v>
      </c>
    </row>
    <row r="45" spans="1:6" x14ac:dyDescent="0.25">
      <c r="A45" s="210" t="s">
        <v>844</v>
      </c>
      <c r="B45" s="211"/>
      <c r="C45" s="114">
        <v>28</v>
      </c>
      <c r="D45" s="115">
        <f t="shared" si="1"/>
        <v>120</v>
      </c>
      <c r="E45" s="209">
        <f t="shared" si="0"/>
        <v>120</v>
      </c>
      <c r="F45" t="b">
        <f t="shared" si="2"/>
        <v>1</v>
      </c>
    </row>
    <row r="46" spans="1:6" x14ac:dyDescent="0.25">
      <c r="A46" s="210" t="s">
        <v>845</v>
      </c>
      <c r="B46" s="211"/>
      <c r="C46" s="114">
        <v>34</v>
      </c>
      <c r="D46" s="115">
        <f t="shared" si="1"/>
        <v>260</v>
      </c>
      <c r="E46" s="209">
        <f t="shared" si="0"/>
        <v>260</v>
      </c>
      <c r="F46" t="b">
        <f t="shared" si="2"/>
        <v>1</v>
      </c>
    </row>
    <row r="47" spans="1:6" x14ac:dyDescent="0.25">
      <c r="A47" s="210" t="s">
        <v>846</v>
      </c>
      <c r="B47" s="211"/>
      <c r="C47" s="114">
        <v>36</v>
      </c>
      <c r="D47" s="115">
        <f t="shared" si="1"/>
        <v>260</v>
      </c>
      <c r="E47" s="209">
        <f t="shared" si="0"/>
        <v>260</v>
      </c>
      <c r="F47" t="b">
        <f t="shared" si="2"/>
        <v>1</v>
      </c>
    </row>
    <row r="48" spans="1:6" x14ac:dyDescent="0.25">
      <c r="A48" s="210" t="s">
        <v>847</v>
      </c>
      <c r="B48" s="211"/>
      <c r="C48" s="114">
        <v>47</v>
      </c>
      <c r="D48" s="115">
        <f t="shared" si="1"/>
        <v>260</v>
      </c>
      <c r="E48" s="209">
        <f t="shared" si="0"/>
        <v>260</v>
      </c>
      <c r="F48" t="b">
        <f t="shared" si="2"/>
        <v>1</v>
      </c>
    </row>
    <row r="49" spans="1:6" x14ac:dyDescent="0.25">
      <c r="A49" s="210" t="s">
        <v>848</v>
      </c>
      <c r="B49" s="211"/>
      <c r="C49" s="114">
        <v>65</v>
      </c>
      <c r="D49" s="115">
        <f t="shared" si="1"/>
        <v>410</v>
      </c>
      <c r="E49" s="209">
        <f t="shared" si="0"/>
        <v>410</v>
      </c>
      <c r="F49" t="b">
        <f t="shared" si="2"/>
        <v>1</v>
      </c>
    </row>
    <row r="50" spans="1:6" x14ac:dyDescent="0.25">
      <c r="A50" s="210" t="s">
        <v>849</v>
      </c>
      <c r="B50" s="211"/>
      <c r="C50" s="114">
        <v>56</v>
      </c>
      <c r="D50" s="115">
        <f t="shared" si="1"/>
        <v>410</v>
      </c>
      <c r="E50" s="209">
        <f t="shared" si="0"/>
        <v>410</v>
      </c>
      <c r="F50" t="b">
        <f t="shared" si="2"/>
        <v>1</v>
      </c>
    </row>
    <row r="51" spans="1:6" x14ac:dyDescent="0.25">
      <c r="A51" s="210" t="s">
        <v>850</v>
      </c>
      <c r="B51" s="211"/>
      <c r="C51" s="114">
        <v>79</v>
      </c>
      <c r="D51" s="115">
        <f t="shared" si="1"/>
        <v>526</v>
      </c>
      <c r="E51" s="209">
        <f t="shared" si="0"/>
        <v>526</v>
      </c>
      <c r="F51" t="b">
        <f t="shared" si="2"/>
        <v>1</v>
      </c>
    </row>
    <row r="52" spans="1:6" x14ac:dyDescent="0.25">
      <c r="A52" s="210" t="s">
        <v>851</v>
      </c>
      <c r="B52" s="211"/>
      <c r="C52" s="114">
        <v>27</v>
      </c>
      <c r="D52" s="115">
        <f t="shared" si="1"/>
        <v>120</v>
      </c>
      <c r="E52" s="209">
        <f t="shared" si="0"/>
        <v>120</v>
      </c>
      <c r="F52" t="b">
        <f t="shared" si="2"/>
        <v>1</v>
      </c>
    </row>
    <row r="53" spans="1:6" x14ac:dyDescent="0.25">
      <c r="A53" s="210" t="s">
        <v>852</v>
      </c>
      <c r="B53" s="211"/>
      <c r="C53" s="114">
        <v>60</v>
      </c>
      <c r="D53" s="115">
        <f t="shared" si="1"/>
        <v>410</v>
      </c>
      <c r="E53" s="209">
        <f t="shared" si="0"/>
        <v>410</v>
      </c>
      <c r="F53" t="b">
        <f t="shared" si="2"/>
        <v>1</v>
      </c>
    </row>
    <row r="54" spans="1:6" x14ac:dyDescent="0.25">
      <c r="A54" s="210" t="s">
        <v>853</v>
      </c>
      <c r="B54" s="211"/>
      <c r="C54" s="114">
        <v>71</v>
      </c>
      <c r="D54" s="115">
        <f t="shared" si="1"/>
        <v>526</v>
      </c>
      <c r="E54" s="209">
        <f t="shared" si="0"/>
        <v>526</v>
      </c>
      <c r="F54" t="b">
        <f t="shared" si="2"/>
        <v>1</v>
      </c>
    </row>
    <row r="55" spans="1:6" x14ac:dyDescent="0.25">
      <c r="A55" s="210" t="s">
        <v>854</v>
      </c>
      <c r="B55" s="211"/>
      <c r="C55" s="114">
        <v>35</v>
      </c>
      <c r="D55" s="115">
        <f t="shared" si="1"/>
        <v>260</v>
      </c>
      <c r="E55" s="209">
        <f t="shared" si="0"/>
        <v>260</v>
      </c>
      <c r="F55" t="b">
        <f t="shared" si="2"/>
        <v>1</v>
      </c>
    </row>
    <row r="56" spans="1:6" x14ac:dyDescent="0.25">
      <c r="A56" s="210" t="s">
        <v>855</v>
      </c>
      <c r="B56" s="211"/>
      <c r="C56" s="114">
        <v>53</v>
      </c>
      <c r="D56" s="115">
        <f t="shared" si="1"/>
        <v>410</v>
      </c>
      <c r="E56" s="209">
        <f t="shared" si="0"/>
        <v>410</v>
      </c>
      <c r="F56" t="b">
        <f t="shared" si="2"/>
        <v>1</v>
      </c>
    </row>
    <row r="57" spans="1:6" x14ac:dyDescent="0.25">
      <c r="A57" s="210" t="s">
        <v>856</v>
      </c>
      <c r="B57" s="211"/>
      <c r="C57" s="114">
        <v>29</v>
      </c>
      <c r="D57" s="115">
        <f t="shared" si="1"/>
        <v>120</v>
      </c>
      <c r="E57" s="209">
        <f t="shared" si="0"/>
        <v>120</v>
      </c>
      <c r="F57" t="b">
        <f t="shared" si="2"/>
        <v>1</v>
      </c>
    </row>
    <row r="58" spans="1:6" x14ac:dyDescent="0.25">
      <c r="A58" s="210" t="s">
        <v>857</v>
      </c>
      <c r="B58" s="211"/>
      <c r="C58" s="114">
        <v>67</v>
      </c>
      <c r="D58" s="115">
        <f t="shared" si="1"/>
        <v>526</v>
      </c>
      <c r="E58" s="209">
        <f t="shared" si="0"/>
        <v>526</v>
      </c>
      <c r="F58" t="b">
        <f t="shared" si="2"/>
        <v>1</v>
      </c>
    </row>
    <row r="59" spans="1:6" x14ac:dyDescent="0.25">
      <c r="A59" s="210" t="s">
        <v>858</v>
      </c>
      <c r="B59" s="211"/>
      <c r="C59" s="114">
        <v>69</v>
      </c>
      <c r="D59" s="115">
        <f t="shared" si="1"/>
        <v>526</v>
      </c>
      <c r="E59" s="209">
        <f t="shared" si="0"/>
        <v>526</v>
      </c>
      <c r="F59" t="b">
        <f t="shared" si="2"/>
        <v>1</v>
      </c>
    </row>
    <row r="60" spans="1:6" x14ac:dyDescent="0.25">
      <c r="A60" s="210" t="s">
        <v>859</v>
      </c>
      <c r="B60" s="211"/>
      <c r="C60" s="114">
        <v>27</v>
      </c>
      <c r="D60" s="115">
        <f t="shared" si="1"/>
        <v>120</v>
      </c>
      <c r="E60" s="209">
        <f t="shared" si="0"/>
        <v>120</v>
      </c>
      <c r="F60" t="b">
        <f t="shared" si="2"/>
        <v>1</v>
      </c>
    </row>
    <row r="61" spans="1:6" x14ac:dyDescent="0.25">
      <c r="A61" s="210" t="s">
        <v>860</v>
      </c>
      <c r="B61" s="211"/>
      <c r="C61" s="114">
        <v>62</v>
      </c>
      <c r="D61" s="115">
        <f t="shared" si="1"/>
        <v>410</v>
      </c>
      <c r="E61" s="209">
        <f t="shared" si="0"/>
        <v>410</v>
      </c>
      <c r="F61" t="b">
        <f t="shared" si="2"/>
        <v>1</v>
      </c>
    </row>
    <row r="62" spans="1:6" ht="15.75" thickBot="1" x14ac:dyDescent="0.3">
      <c r="A62" s="212" t="s">
        <v>861</v>
      </c>
      <c r="B62" s="213"/>
      <c r="C62" s="116">
        <v>57</v>
      </c>
      <c r="D62" s="117">
        <f t="shared" si="1"/>
        <v>410</v>
      </c>
      <c r="E62" s="209">
        <f t="shared" si="0"/>
        <v>410</v>
      </c>
      <c r="F62" t="b">
        <f t="shared" si="2"/>
        <v>1</v>
      </c>
    </row>
    <row r="63" spans="1:6" ht="15.75" thickTop="1" x14ac:dyDescent="0.25"/>
  </sheetData>
  <mergeCells count="50">
    <mergeCell ref="A18:B18"/>
    <mergeCell ref="A7:B7"/>
    <mergeCell ref="C7:C8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61:B61"/>
    <mergeCell ref="A62:B62"/>
    <mergeCell ref="A55:B55"/>
    <mergeCell ref="A56:B56"/>
    <mergeCell ref="A57:B57"/>
    <mergeCell ref="A58:B58"/>
    <mergeCell ref="A59:B59"/>
    <mergeCell ref="A60:B60"/>
  </mergeCells>
  <conditionalFormatting sqref="A16:D62">
    <cfRule type="expression" dxfId="1" priority="1">
      <formula>MOD(ROW(A16),2)=1</formula>
    </cfRule>
    <cfRule type="expression" dxfId="0" priority="2">
      <formula>MOD(ROW(A16),2)=0</formula>
    </cfRule>
  </conditionalFormatting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/>
  </sheetViews>
  <sheetFormatPr defaultColWidth="8.7109375" defaultRowHeight="15" x14ac:dyDescent="0.25"/>
  <cols>
    <col min="1" max="1" width="12.7109375" customWidth="1"/>
    <col min="2" max="13" width="11.7109375" customWidth="1"/>
    <col min="14" max="14" width="13.28515625" bestFit="1" customWidth="1"/>
    <col min="15" max="32" width="9.7109375" customWidth="1"/>
    <col min="33" max="33" width="12.7109375" customWidth="1"/>
    <col min="257" max="257" width="12.7109375" customWidth="1"/>
    <col min="289" max="289" width="12.7109375" customWidth="1"/>
    <col min="513" max="513" width="12.7109375" customWidth="1"/>
    <col min="545" max="545" width="12.7109375" customWidth="1"/>
    <col min="769" max="769" width="12.7109375" customWidth="1"/>
    <col min="801" max="801" width="12.7109375" customWidth="1"/>
    <col min="1025" max="1025" width="12.7109375" customWidth="1"/>
    <col min="1057" max="1057" width="12.7109375" customWidth="1"/>
    <col min="1281" max="1281" width="12.7109375" customWidth="1"/>
    <col min="1313" max="1313" width="12.7109375" customWidth="1"/>
    <col min="1537" max="1537" width="12.7109375" customWidth="1"/>
    <col min="1569" max="1569" width="12.7109375" customWidth="1"/>
    <col min="1793" max="1793" width="12.7109375" customWidth="1"/>
    <col min="1825" max="1825" width="12.7109375" customWidth="1"/>
    <col min="2049" max="2049" width="12.7109375" customWidth="1"/>
    <col min="2081" max="2081" width="12.7109375" customWidth="1"/>
    <col min="2305" max="2305" width="12.7109375" customWidth="1"/>
    <col min="2337" max="2337" width="12.7109375" customWidth="1"/>
    <col min="2561" max="2561" width="12.7109375" customWidth="1"/>
    <col min="2593" max="2593" width="12.7109375" customWidth="1"/>
    <col min="2817" max="2817" width="12.7109375" customWidth="1"/>
    <col min="2849" max="2849" width="12.7109375" customWidth="1"/>
    <col min="3073" max="3073" width="12.7109375" customWidth="1"/>
    <col min="3105" max="3105" width="12.7109375" customWidth="1"/>
    <col min="3329" max="3329" width="12.7109375" customWidth="1"/>
    <col min="3361" max="3361" width="12.7109375" customWidth="1"/>
    <col min="3585" max="3585" width="12.7109375" customWidth="1"/>
    <col min="3617" max="3617" width="12.7109375" customWidth="1"/>
    <col min="3841" max="3841" width="12.7109375" customWidth="1"/>
    <col min="3873" max="3873" width="12.7109375" customWidth="1"/>
    <col min="4097" max="4097" width="12.7109375" customWidth="1"/>
    <col min="4129" max="4129" width="12.7109375" customWidth="1"/>
    <col min="4353" max="4353" width="12.7109375" customWidth="1"/>
    <col min="4385" max="4385" width="12.7109375" customWidth="1"/>
    <col min="4609" max="4609" width="12.7109375" customWidth="1"/>
    <col min="4641" max="4641" width="12.7109375" customWidth="1"/>
    <col min="4865" max="4865" width="12.7109375" customWidth="1"/>
    <col min="4897" max="4897" width="12.7109375" customWidth="1"/>
    <col min="5121" max="5121" width="12.7109375" customWidth="1"/>
    <col min="5153" max="5153" width="12.7109375" customWidth="1"/>
    <col min="5377" max="5377" width="12.7109375" customWidth="1"/>
    <col min="5409" max="5409" width="12.7109375" customWidth="1"/>
    <col min="5633" max="5633" width="12.7109375" customWidth="1"/>
    <col min="5665" max="5665" width="12.7109375" customWidth="1"/>
    <col min="5889" max="5889" width="12.7109375" customWidth="1"/>
    <col min="5921" max="5921" width="12.7109375" customWidth="1"/>
    <col min="6145" max="6145" width="12.7109375" customWidth="1"/>
    <col min="6177" max="6177" width="12.7109375" customWidth="1"/>
    <col min="6401" max="6401" width="12.7109375" customWidth="1"/>
    <col min="6433" max="6433" width="12.7109375" customWidth="1"/>
    <col min="6657" max="6657" width="12.7109375" customWidth="1"/>
    <col min="6689" max="6689" width="12.7109375" customWidth="1"/>
    <col min="6913" max="6913" width="12.7109375" customWidth="1"/>
    <col min="6945" max="6945" width="12.7109375" customWidth="1"/>
    <col min="7169" max="7169" width="12.7109375" customWidth="1"/>
    <col min="7201" max="7201" width="12.7109375" customWidth="1"/>
    <col min="7425" max="7425" width="12.7109375" customWidth="1"/>
    <col min="7457" max="7457" width="12.7109375" customWidth="1"/>
    <col min="7681" max="7681" width="12.7109375" customWidth="1"/>
    <col min="7713" max="7713" width="12.7109375" customWidth="1"/>
    <col min="7937" max="7937" width="12.7109375" customWidth="1"/>
    <col min="7969" max="7969" width="12.7109375" customWidth="1"/>
    <col min="8193" max="8193" width="12.7109375" customWidth="1"/>
    <col min="8225" max="8225" width="12.7109375" customWidth="1"/>
    <col min="8449" max="8449" width="12.7109375" customWidth="1"/>
    <col min="8481" max="8481" width="12.7109375" customWidth="1"/>
    <col min="8705" max="8705" width="12.7109375" customWidth="1"/>
    <col min="8737" max="8737" width="12.7109375" customWidth="1"/>
    <col min="8961" max="8961" width="12.7109375" customWidth="1"/>
    <col min="8993" max="8993" width="12.7109375" customWidth="1"/>
    <col min="9217" max="9217" width="12.7109375" customWidth="1"/>
    <col min="9249" max="9249" width="12.7109375" customWidth="1"/>
    <col min="9473" max="9473" width="12.7109375" customWidth="1"/>
    <col min="9505" max="9505" width="12.7109375" customWidth="1"/>
    <col min="9729" max="9729" width="12.7109375" customWidth="1"/>
    <col min="9761" max="9761" width="12.7109375" customWidth="1"/>
    <col min="9985" max="9985" width="12.7109375" customWidth="1"/>
    <col min="10017" max="10017" width="12.7109375" customWidth="1"/>
    <col min="10241" max="10241" width="12.7109375" customWidth="1"/>
    <col min="10273" max="10273" width="12.7109375" customWidth="1"/>
    <col min="10497" max="10497" width="12.7109375" customWidth="1"/>
    <col min="10529" max="10529" width="12.7109375" customWidth="1"/>
    <col min="10753" max="10753" width="12.7109375" customWidth="1"/>
    <col min="10785" max="10785" width="12.7109375" customWidth="1"/>
    <col min="11009" max="11009" width="12.7109375" customWidth="1"/>
    <col min="11041" max="11041" width="12.7109375" customWidth="1"/>
    <col min="11265" max="11265" width="12.7109375" customWidth="1"/>
    <col min="11297" max="11297" width="12.7109375" customWidth="1"/>
    <col min="11521" max="11521" width="12.7109375" customWidth="1"/>
    <col min="11553" max="11553" width="12.7109375" customWidth="1"/>
    <col min="11777" max="11777" width="12.7109375" customWidth="1"/>
    <col min="11809" max="11809" width="12.7109375" customWidth="1"/>
    <col min="12033" max="12033" width="12.7109375" customWidth="1"/>
    <col min="12065" max="12065" width="12.7109375" customWidth="1"/>
    <col min="12289" max="12289" width="12.7109375" customWidth="1"/>
    <col min="12321" max="12321" width="12.7109375" customWidth="1"/>
    <col min="12545" max="12545" width="12.7109375" customWidth="1"/>
    <col min="12577" max="12577" width="12.7109375" customWidth="1"/>
    <col min="12801" max="12801" width="12.7109375" customWidth="1"/>
    <col min="12833" max="12833" width="12.7109375" customWidth="1"/>
    <col min="13057" max="13057" width="12.7109375" customWidth="1"/>
    <col min="13089" max="13089" width="12.7109375" customWidth="1"/>
    <col min="13313" max="13313" width="12.7109375" customWidth="1"/>
    <col min="13345" max="13345" width="12.7109375" customWidth="1"/>
    <col min="13569" max="13569" width="12.7109375" customWidth="1"/>
    <col min="13601" max="13601" width="12.7109375" customWidth="1"/>
    <col min="13825" max="13825" width="12.7109375" customWidth="1"/>
    <col min="13857" max="13857" width="12.7109375" customWidth="1"/>
    <col min="14081" max="14081" width="12.7109375" customWidth="1"/>
    <col min="14113" max="14113" width="12.7109375" customWidth="1"/>
    <col min="14337" max="14337" width="12.7109375" customWidth="1"/>
    <col min="14369" max="14369" width="12.7109375" customWidth="1"/>
    <col min="14593" max="14593" width="12.7109375" customWidth="1"/>
    <col min="14625" max="14625" width="12.7109375" customWidth="1"/>
    <col min="14849" max="14849" width="12.7109375" customWidth="1"/>
    <col min="14881" max="14881" width="12.7109375" customWidth="1"/>
    <col min="15105" max="15105" width="12.7109375" customWidth="1"/>
    <col min="15137" max="15137" width="12.7109375" customWidth="1"/>
    <col min="15361" max="15361" width="12.7109375" customWidth="1"/>
    <col min="15393" max="15393" width="12.7109375" customWidth="1"/>
    <col min="15617" max="15617" width="12.7109375" customWidth="1"/>
    <col min="15649" max="15649" width="12.7109375" customWidth="1"/>
    <col min="15873" max="15873" width="12.7109375" customWidth="1"/>
    <col min="15905" max="15905" width="12.7109375" customWidth="1"/>
    <col min="16129" max="16129" width="12.7109375" customWidth="1"/>
    <col min="16161" max="16161" width="12.7109375" customWidth="1"/>
  </cols>
  <sheetData>
    <row r="1" spans="1:14" ht="15" customHeight="1" x14ac:dyDescent="0.25">
      <c r="A1" s="1"/>
      <c r="B1" s="1"/>
      <c r="C1" s="1"/>
      <c r="D1" s="1"/>
      <c r="E1" s="1"/>
      <c r="G1" s="118"/>
      <c r="H1" s="118"/>
      <c r="I1" s="118"/>
      <c r="J1" s="118"/>
      <c r="K1" s="118"/>
      <c r="L1" s="118"/>
      <c r="M1" s="118"/>
      <c r="N1" s="118"/>
    </row>
    <row r="2" spans="1:14" ht="15" customHeight="1" x14ac:dyDescent="0.25">
      <c r="A2" s="1"/>
      <c r="B2" s="1"/>
      <c r="C2" s="52" t="s">
        <v>53</v>
      </c>
      <c r="D2" s="1"/>
      <c r="E2" s="1"/>
      <c r="G2" s="118"/>
      <c r="H2" s="118"/>
      <c r="I2" s="118"/>
      <c r="J2" s="118"/>
      <c r="K2" s="118"/>
      <c r="L2" s="118"/>
      <c r="M2" s="118"/>
      <c r="N2" s="118"/>
    </row>
    <row r="3" spans="1:14" ht="15" customHeight="1" x14ac:dyDescent="0.25">
      <c r="A3" s="1"/>
      <c r="B3" s="1"/>
      <c r="C3" s="1"/>
      <c r="D3" s="1"/>
      <c r="E3" s="1"/>
      <c r="G3" s="118"/>
      <c r="H3" s="118"/>
      <c r="I3" s="118"/>
      <c r="J3" s="118"/>
      <c r="K3" s="118"/>
      <c r="L3" s="118"/>
      <c r="M3" s="118"/>
      <c r="N3" s="118"/>
    </row>
    <row r="5" spans="1:14" x14ac:dyDescent="0.25">
      <c r="A5" s="54" t="s">
        <v>873</v>
      </c>
      <c r="G5" s="208"/>
    </row>
    <row r="6" spans="1:14" ht="15.75" thickBot="1" x14ac:dyDescent="0.3"/>
    <row r="7" spans="1:14" ht="15.75" thickTop="1" x14ac:dyDescent="0.25">
      <c r="A7" s="131" t="s">
        <v>863</v>
      </c>
      <c r="B7" s="134">
        <v>19</v>
      </c>
      <c r="E7" s="4"/>
    </row>
    <row r="8" spans="1:14" x14ac:dyDescent="0.25">
      <c r="A8" s="132" t="s">
        <v>864</v>
      </c>
      <c r="B8" s="136" t="s">
        <v>888</v>
      </c>
    </row>
    <row r="9" spans="1:14" ht="15.75" thickBot="1" x14ac:dyDescent="0.3">
      <c r="A9" s="133" t="s">
        <v>866</v>
      </c>
      <c r="B9" s="135">
        <f>INDEX(A12:N43,MATCH(B7,A12:A43,0),MATCH(B8,A11:M11,0))</f>
        <v>5507</v>
      </c>
    </row>
    <row r="10" spans="1:14" ht="16.5" thickTop="1" thickBot="1" x14ac:dyDescent="0.3"/>
    <row r="11" spans="1:14" ht="15.75" thickTop="1" x14ac:dyDescent="0.25">
      <c r="A11" s="56"/>
      <c r="B11" s="57" t="s">
        <v>772</v>
      </c>
      <c r="C11" s="57" t="s">
        <v>788</v>
      </c>
      <c r="D11" s="57" t="s">
        <v>789</v>
      </c>
      <c r="E11" s="57" t="s">
        <v>790</v>
      </c>
      <c r="F11" s="57" t="s">
        <v>791</v>
      </c>
      <c r="G11" s="57" t="s">
        <v>792</v>
      </c>
      <c r="H11" s="57" t="s">
        <v>867</v>
      </c>
      <c r="I11" s="57" t="s">
        <v>865</v>
      </c>
      <c r="J11" s="57" t="s">
        <v>868</v>
      </c>
      <c r="K11" s="57" t="s">
        <v>869</v>
      </c>
      <c r="L11" s="57" t="s">
        <v>870</v>
      </c>
      <c r="M11" s="57" t="s">
        <v>871</v>
      </c>
      <c r="N11" s="58" t="s">
        <v>62</v>
      </c>
    </row>
    <row r="12" spans="1:14" x14ac:dyDescent="0.25">
      <c r="A12" s="59">
        <v>1</v>
      </c>
      <c r="B12" s="119"/>
      <c r="C12" s="119">
        <v>9355</v>
      </c>
      <c r="D12" s="119" t="s">
        <v>872</v>
      </c>
      <c r="E12" s="119">
        <v>7572</v>
      </c>
      <c r="F12" s="119" t="s">
        <v>872</v>
      </c>
      <c r="G12" s="119" t="s">
        <v>872</v>
      </c>
      <c r="H12" s="119">
        <v>7030</v>
      </c>
      <c r="I12" s="119">
        <v>5561</v>
      </c>
      <c r="J12" s="119" t="s">
        <v>872</v>
      </c>
      <c r="K12" s="119" t="s">
        <v>872</v>
      </c>
      <c r="L12" s="119">
        <v>4218</v>
      </c>
      <c r="M12" s="119">
        <v>4749</v>
      </c>
      <c r="N12" s="120">
        <f>SUM(B12:M12)</f>
        <v>38485</v>
      </c>
    </row>
    <row r="13" spans="1:14" x14ac:dyDescent="0.25">
      <c r="A13" s="80">
        <v>2</v>
      </c>
      <c r="B13" s="121" t="s">
        <v>872</v>
      </c>
      <c r="C13" s="121">
        <v>3601</v>
      </c>
      <c r="D13" s="121" t="s">
        <v>872</v>
      </c>
      <c r="E13" s="121">
        <v>9248</v>
      </c>
      <c r="F13" s="121">
        <v>8059</v>
      </c>
      <c r="G13" s="121">
        <v>8874</v>
      </c>
      <c r="H13" s="121" t="s">
        <v>872</v>
      </c>
      <c r="I13" s="121">
        <v>5624</v>
      </c>
      <c r="J13" s="121">
        <v>7366</v>
      </c>
      <c r="K13" s="121">
        <v>6627</v>
      </c>
      <c r="L13" s="121">
        <v>9490</v>
      </c>
      <c r="M13" s="121" t="s">
        <v>872</v>
      </c>
      <c r="N13" s="122">
        <f t="shared" ref="N13:N43" si="0">SUM(B13:M13)</f>
        <v>58889</v>
      </c>
    </row>
    <row r="14" spans="1:14" x14ac:dyDescent="0.25">
      <c r="A14" s="59">
        <v>3</v>
      </c>
      <c r="B14" s="119">
        <v>3814</v>
      </c>
      <c r="C14" s="119" t="s">
        <v>872</v>
      </c>
      <c r="D14" s="119" t="s">
        <v>872</v>
      </c>
      <c r="E14" s="119">
        <v>6684</v>
      </c>
      <c r="F14" s="119">
        <v>3128</v>
      </c>
      <c r="G14" s="119" t="s">
        <v>872</v>
      </c>
      <c r="H14" s="119">
        <v>9510</v>
      </c>
      <c r="I14" s="119">
        <v>4731</v>
      </c>
      <c r="J14" s="119">
        <v>5064</v>
      </c>
      <c r="K14" s="119">
        <v>3428</v>
      </c>
      <c r="L14" s="119">
        <v>5989</v>
      </c>
      <c r="M14" s="119">
        <v>7146</v>
      </c>
      <c r="N14" s="120">
        <f t="shared" si="0"/>
        <v>49494</v>
      </c>
    </row>
    <row r="15" spans="1:14" x14ac:dyDescent="0.25">
      <c r="A15" s="80">
        <v>4</v>
      </c>
      <c r="B15" s="121">
        <v>3307</v>
      </c>
      <c r="C15" s="121">
        <v>3929</v>
      </c>
      <c r="D15" s="121" t="s">
        <v>872</v>
      </c>
      <c r="E15" s="121" t="s">
        <v>872</v>
      </c>
      <c r="F15" s="121">
        <v>5228</v>
      </c>
      <c r="G15" s="121">
        <v>3948</v>
      </c>
      <c r="H15" s="121">
        <v>8880</v>
      </c>
      <c r="I15" s="121" t="s">
        <v>872</v>
      </c>
      <c r="J15" s="121">
        <v>4538</v>
      </c>
      <c r="K15" s="121">
        <v>8198</v>
      </c>
      <c r="L15" s="121">
        <v>5365</v>
      </c>
      <c r="M15" s="121">
        <v>5523</v>
      </c>
      <c r="N15" s="122">
        <f t="shared" si="0"/>
        <v>48916</v>
      </c>
    </row>
    <row r="16" spans="1:14" x14ac:dyDescent="0.25">
      <c r="A16" s="59">
        <v>5</v>
      </c>
      <c r="B16" s="119">
        <v>7928</v>
      </c>
      <c r="C16" s="119">
        <v>9016</v>
      </c>
      <c r="D16" s="119" t="s">
        <v>872</v>
      </c>
      <c r="E16" s="119">
        <v>9358</v>
      </c>
      <c r="F16" s="119">
        <v>6360</v>
      </c>
      <c r="G16" s="119" t="s">
        <v>872</v>
      </c>
      <c r="H16" s="119" t="s">
        <v>872</v>
      </c>
      <c r="I16" s="119">
        <v>9169</v>
      </c>
      <c r="J16" s="119">
        <v>9635</v>
      </c>
      <c r="K16" s="119">
        <v>4713</v>
      </c>
      <c r="L16" s="119">
        <v>3629</v>
      </c>
      <c r="M16" s="119" t="s">
        <v>872</v>
      </c>
      <c r="N16" s="120">
        <f t="shared" si="0"/>
        <v>59808</v>
      </c>
    </row>
    <row r="17" spans="1:14" x14ac:dyDescent="0.25">
      <c r="A17" s="80">
        <v>6</v>
      </c>
      <c r="B17" s="121">
        <v>6888</v>
      </c>
      <c r="C17" s="121">
        <v>5615</v>
      </c>
      <c r="D17" s="121">
        <v>7683</v>
      </c>
      <c r="E17" s="121" t="s">
        <v>872</v>
      </c>
      <c r="F17" s="121" t="s">
        <v>872</v>
      </c>
      <c r="G17" s="121">
        <v>8379</v>
      </c>
      <c r="H17" s="121">
        <v>7784</v>
      </c>
      <c r="I17" s="121" t="s">
        <v>872</v>
      </c>
      <c r="J17" s="121" t="s">
        <v>872</v>
      </c>
      <c r="K17" s="121" t="s">
        <v>872</v>
      </c>
      <c r="L17" s="121" t="s">
        <v>872</v>
      </c>
      <c r="M17" s="121" t="s">
        <v>872</v>
      </c>
      <c r="N17" s="122">
        <f t="shared" si="0"/>
        <v>36349</v>
      </c>
    </row>
    <row r="18" spans="1:14" x14ac:dyDescent="0.25">
      <c r="A18" s="59">
        <v>7</v>
      </c>
      <c r="B18" s="119">
        <v>6571</v>
      </c>
      <c r="C18" s="119" t="s">
        <v>872</v>
      </c>
      <c r="D18" s="119" t="s">
        <v>872</v>
      </c>
      <c r="E18" s="119">
        <v>8778</v>
      </c>
      <c r="F18" s="119">
        <v>5635</v>
      </c>
      <c r="G18" s="119">
        <v>7204</v>
      </c>
      <c r="H18" s="119">
        <v>8438</v>
      </c>
      <c r="I18" s="119" t="s">
        <v>872</v>
      </c>
      <c r="J18" s="119" t="s">
        <v>872</v>
      </c>
      <c r="K18" s="119">
        <v>4608</v>
      </c>
      <c r="L18" s="119">
        <v>7805</v>
      </c>
      <c r="M18" s="119">
        <v>9665</v>
      </c>
      <c r="N18" s="120">
        <f t="shared" si="0"/>
        <v>58704</v>
      </c>
    </row>
    <row r="19" spans="1:14" x14ac:dyDescent="0.25">
      <c r="A19" s="80">
        <v>8</v>
      </c>
      <c r="B19" s="121">
        <v>9457</v>
      </c>
      <c r="C19" s="121" t="s">
        <v>872</v>
      </c>
      <c r="D19" s="121" t="s">
        <v>872</v>
      </c>
      <c r="E19" s="121">
        <v>8941</v>
      </c>
      <c r="F19" s="121">
        <v>8574</v>
      </c>
      <c r="G19" s="121" t="s">
        <v>872</v>
      </c>
      <c r="H19" s="121">
        <v>6009</v>
      </c>
      <c r="I19" s="121">
        <v>8992</v>
      </c>
      <c r="J19" s="121" t="s">
        <v>872</v>
      </c>
      <c r="K19" s="121">
        <v>4502</v>
      </c>
      <c r="L19" s="121" t="s">
        <v>872</v>
      </c>
      <c r="M19" s="121">
        <v>8600</v>
      </c>
      <c r="N19" s="122">
        <f t="shared" si="0"/>
        <v>55075</v>
      </c>
    </row>
    <row r="20" spans="1:14" x14ac:dyDescent="0.25">
      <c r="A20" s="59">
        <v>9</v>
      </c>
      <c r="B20" s="119">
        <v>5230</v>
      </c>
      <c r="C20" s="119">
        <v>4860</v>
      </c>
      <c r="D20" s="119" t="s">
        <v>872</v>
      </c>
      <c r="E20" s="119" t="s">
        <v>872</v>
      </c>
      <c r="F20" s="119">
        <v>7495</v>
      </c>
      <c r="G20" s="119">
        <v>5876</v>
      </c>
      <c r="H20" s="119">
        <v>6908</v>
      </c>
      <c r="I20" s="119">
        <v>7003</v>
      </c>
      <c r="J20" s="119" t="s">
        <v>872</v>
      </c>
      <c r="K20" s="119">
        <v>8854</v>
      </c>
      <c r="L20" s="119">
        <v>9518</v>
      </c>
      <c r="M20" s="119">
        <v>8298</v>
      </c>
      <c r="N20" s="120">
        <f t="shared" si="0"/>
        <v>64042</v>
      </c>
    </row>
    <row r="21" spans="1:14" x14ac:dyDescent="0.25">
      <c r="A21" s="80">
        <v>10</v>
      </c>
      <c r="B21" s="121">
        <v>4500</v>
      </c>
      <c r="C21" s="121" t="s">
        <v>872</v>
      </c>
      <c r="D21" s="121" t="s">
        <v>872</v>
      </c>
      <c r="E21" s="121" t="s">
        <v>872</v>
      </c>
      <c r="F21" s="121">
        <v>3569</v>
      </c>
      <c r="G21" s="121">
        <v>3846</v>
      </c>
      <c r="H21" s="121">
        <v>9022</v>
      </c>
      <c r="I21" s="121" t="s">
        <v>872</v>
      </c>
      <c r="J21" s="121" t="s">
        <v>872</v>
      </c>
      <c r="K21" s="121" t="s">
        <v>872</v>
      </c>
      <c r="L21" s="121" t="s">
        <v>872</v>
      </c>
      <c r="M21" s="121" t="s">
        <v>872</v>
      </c>
      <c r="N21" s="122">
        <f t="shared" si="0"/>
        <v>20937</v>
      </c>
    </row>
    <row r="22" spans="1:14" x14ac:dyDescent="0.25">
      <c r="A22" s="59">
        <v>11</v>
      </c>
      <c r="B22" s="119" t="s">
        <v>872</v>
      </c>
      <c r="C22" s="119">
        <v>6681</v>
      </c>
      <c r="D22" s="119">
        <v>7639</v>
      </c>
      <c r="E22" s="119">
        <v>9625</v>
      </c>
      <c r="F22" s="119">
        <v>3627</v>
      </c>
      <c r="G22" s="119">
        <v>9316</v>
      </c>
      <c r="H22" s="119">
        <v>8683</v>
      </c>
      <c r="I22" s="119">
        <v>8520</v>
      </c>
      <c r="J22" s="119" t="s">
        <v>872</v>
      </c>
      <c r="K22" s="119">
        <v>8708</v>
      </c>
      <c r="L22" s="119">
        <v>4839</v>
      </c>
      <c r="M22" s="119">
        <v>3978</v>
      </c>
      <c r="N22" s="120">
        <f t="shared" si="0"/>
        <v>71616</v>
      </c>
    </row>
    <row r="23" spans="1:14" x14ac:dyDescent="0.25">
      <c r="A23" s="80">
        <v>12</v>
      </c>
      <c r="B23" s="121" t="s">
        <v>872</v>
      </c>
      <c r="C23" s="121">
        <v>4505</v>
      </c>
      <c r="D23" s="121">
        <v>7031</v>
      </c>
      <c r="E23" s="121" t="s">
        <v>872</v>
      </c>
      <c r="F23" s="121">
        <v>5267</v>
      </c>
      <c r="G23" s="121">
        <v>7953</v>
      </c>
      <c r="H23" s="121">
        <v>3825</v>
      </c>
      <c r="I23" s="121">
        <v>7974</v>
      </c>
      <c r="J23" s="121">
        <v>10000</v>
      </c>
      <c r="K23" s="121" t="s">
        <v>872</v>
      </c>
      <c r="L23" s="121" t="s">
        <v>872</v>
      </c>
      <c r="M23" s="121" t="s">
        <v>872</v>
      </c>
      <c r="N23" s="122">
        <f t="shared" si="0"/>
        <v>46555</v>
      </c>
    </row>
    <row r="24" spans="1:14" x14ac:dyDescent="0.25">
      <c r="A24" s="59">
        <v>13</v>
      </c>
      <c r="B24" s="119">
        <v>3719</v>
      </c>
      <c r="C24" s="119">
        <v>5201</v>
      </c>
      <c r="D24" s="119" t="s">
        <v>872</v>
      </c>
      <c r="E24" s="119">
        <v>8629</v>
      </c>
      <c r="F24" s="119" t="s">
        <v>872</v>
      </c>
      <c r="G24" s="119">
        <v>4204</v>
      </c>
      <c r="H24" s="119">
        <v>5707</v>
      </c>
      <c r="I24" s="119">
        <v>4689</v>
      </c>
      <c r="J24" s="119" t="s">
        <v>872</v>
      </c>
      <c r="K24" s="119">
        <v>8872</v>
      </c>
      <c r="L24" s="119">
        <v>9144</v>
      </c>
      <c r="M24" s="119">
        <v>9364</v>
      </c>
      <c r="N24" s="120">
        <f t="shared" si="0"/>
        <v>59529</v>
      </c>
    </row>
    <row r="25" spans="1:14" x14ac:dyDescent="0.25">
      <c r="A25" s="80">
        <v>14</v>
      </c>
      <c r="B25" s="121">
        <v>7811</v>
      </c>
      <c r="C25" s="121">
        <v>7486</v>
      </c>
      <c r="D25" s="121" t="s">
        <v>872</v>
      </c>
      <c r="E25" s="121" t="s">
        <v>872</v>
      </c>
      <c r="F25" s="121" t="s">
        <v>872</v>
      </c>
      <c r="G25" s="121">
        <v>7189</v>
      </c>
      <c r="H25" s="121">
        <v>4818</v>
      </c>
      <c r="I25" s="121">
        <v>5801</v>
      </c>
      <c r="J25" s="121">
        <v>3705</v>
      </c>
      <c r="K25" s="121">
        <v>4993</v>
      </c>
      <c r="L25" s="121">
        <v>3830</v>
      </c>
      <c r="M25" s="121">
        <v>6786</v>
      </c>
      <c r="N25" s="122">
        <f t="shared" si="0"/>
        <v>52419</v>
      </c>
    </row>
    <row r="26" spans="1:14" x14ac:dyDescent="0.25">
      <c r="A26" s="59">
        <v>15</v>
      </c>
      <c r="B26" s="119">
        <v>4391</v>
      </c>
      <c r="C26" s="119">
        <v>7602</v>
      </c>
      <c r="D26" s="119">
        <v>6744</v>
      </c>
      <c r="E26" s="119" t="s">
        <v>872</v>
      </c>
      <c r="F26" s="119" t="s">
        <v>872</v>
      </c>
      <c r="G26" s="119">
        <v>6124</v>
      </c>
      <c r="H26" s="119" t="s">
        <v>872</v>
      </c>
      <c r="I26" s="119">
        <v>6730</v>
      </c>
      <c r="J26" s="119">
        <v>9557</v>
      </c>
      <c r="K26" s="119">
        <v>7997</v>
      </c>
      <c r="L26" s="119" t="s">
        <v>872</v>
      </c>
      <c r="M26" s="119" t="s">
        <v>872</v>
      </c>
      <c r="N26" s="120">
        <f t="shared" si="0"/>
        <v>49145</v>
      </c>
    </row>
    <row r="27" spans="1:14" x14ac:dyDescent="0.25">
      <c r="A27" s="80">
        <v>16</v>
      </c>
      <c r="B27" s="121">
        <v>4868</v>
      </c>
      <c r="C27" s="121">
        <v>3880</v>
      </c>
      <c r="D27" s="121">
        <v>3600</v>
      </c>
      <c r="E27" s="121" t="s">
        <v>872</v>
      </c>
      <c r="F27" s="121">
        <v>8739</v>
      </c>
      <c r="G27" s="121">
        <v>6260</v>
      </c>
      <c r="H27" s="121">
        <v>7616</v>
      </c>
      <c r="I27" s="121">
        <v>7179</v>
      </c>
      <c r="J27" s="121">
        <v>9469</v>
      </c>
      <c r="K27" s="121" t="s">
        <v>872</v>
      </c>
      <c r="L27" s="121" t="s">
        <v>872</v>
      </c>
      <c r="M27" s="121" t="s">
        <v>872</v>
      </c>
      <c r="N27" s="122">
        <f t="shared" si="0"/>
        <v>51611</v>
      </c>
    </row>
    <row r="28" spans="1:14" x14ac:dyDescent="0.25">
      <c r="A28" s="59">
        <v>17</v>
      </c>
      <c r="B28" s="119">
        <v>9421</v>
      </c>
      <c r="C28" s="119">
        <v>7538</v>
      </c>
      <c r="D28" s="119" t="s">
        <v>872</v>
      </c>
      <c r="E28" s="119">
        <v>6085</v>
      </c>
      <c r="F28" s="119">
        <v>7289</v>
      </c>
      <c r="G28" s="119">
        <v>3483</v>
      </c>
      <c r="H28" s="119" t="s">
        <v>872</v>
      </c>
      <c r="I28" s="119">
        <v>9926</v>
      </c>
      <c r="J28" s="119" t="s">
        <v>872</v>
      </c>
      <c r="K28" s="119" t="s">
        <v>872</v>
      </c>
      <c r="L28" s="119" t="s">
        <v>872</v>
      </c>
      <c r="M28" s="119">
        <v>8481</v>
      </c>
      <c r="N28" s="120">
        <f t="shared" si="0"/>
        <v>52223</v>
      </c>
    </row>
    <row r="29" spans="1:14" x14ac:dyDescent="0.25">
      <c r="A29" s="80">
        <v>18</v>
      </c>
      <c r="B29" s="121">
        <v>6391</v>
      </c>
      <c r="C29" s="121" t="s">
        <v>872</v>
      </c>
      <c r="D29" s="121">
        <v>3177</v>
      </c>
      <c r="E29" s="121" t="s">
        <v>872</v>
      </c>
      <c r="F29" s="121" t="s">
        <v>872</v>
      </c>
      <c r="G29" s="121">
        <v>4132</v>
      </c>
      <c r="H29" s="121">
        <v>9861</v>
      </c>
      <c r="I29" s="121">
        <v>4090</v>
      </c>
      <c r="J29" s="121" t="s">
        <v>872</v>
      </c>
      <c r="K29" s="121">
        <v>7364</v>
      </c>
      <c r="L29" s="121">
        <v>6126</v>
      </c>
      <c r="M29" s="121">
        <v>7655</v>
      </c>
      <c r="N29" s="122">
        <f t="shared" si="0"/>
        <v>48796</v>
      </c>
    </row>
    <row r="30" spans="1:14" x14ac:dyDescent="0.25">
      <c r="A30" s="59">
        <v>19</v>
      </c>
      <c r="B30" s="119">
        <v>7202</v>
      </c>
      <c r="C30" s="119">
        <v>3481</v>
      </c>
      <c r="D30" s="119" t="s">
        <v>872</v>
      </c>
      <c r="E30" s="119" t="s">
        <v>872</v>
      </c>
      <c r="F30" s="119">
        <v>3478</v>
      </c>
      <c r="G30" s="119">
        <v>8524</v>
      </c>
      <c r="H30" s="119">
        <v>9936</v>
      </c>
      <c r="I30" s="119">
        <v>7600</v>
      </c>
      <c r="J30" s="119" t="s">
        <v>872</v>
      </c>
      <c r="K30" s="119">
        <v>4351</v>
      </c>
      <c r="L30" s="119">
        <v>6666</v>
      </c>
      <c r="M30" s="119">
        <v>5507</v>
      </c>
      <c r="N30" s="120">
        <f t="shared" si="0"/>
        <v>56745</v>
      </c>
    </row>
    <row r="31" spans="1:14" x14ac:dyDescent="0.25">
      <c r="A31" s="80">
        <v>20</v>
      </c>
      <c r="B31" s="121">
        <v>3078</v>
      </c>
      <c r="C31" s="121" t="s">
        <v>872</v>
      </c>
      <c r="D31" s="121">
        <v>7559</v>
      </c>
      <c r="E31" s="121">
        <v>8235</v>
      </c>
      <c r="F31" s="121">
        <v>9115</v>
      </c>
      <c r="G31" s="121">
        <v>9041</v>
      </c>
      <c r="H31" s="121">
        <v>6027</v>
      </c>
      <c r="I31" s="121">
        <v>5569</v>
      </c>
      <c r="J31" s="121">
        <v>6112</v>
      </c>
      <c r="K31" s="121">
        <v>6815</v>
      </c>
      <c r="L31" s="121">
        <v>7264</v>
      </c>
      <c r="M31" s="121" t="s">
        <v>872</v>
      </c>
      <c r="N31" s="122">
        <f t="shared" si="0"/>
        <v>68815</v>
      </c>
    </row>
    <row r="32" spans="1:14" x14ac:dyDescent="0.25">
      <c r="A32" s="59">
        <v>21</v>
      </c>
      <c r="B32" s="119" t="s">
        <v>872</v>
      </c>
      <c r="C32" s="119">
        <v>3440</v>
      </c>
      <c r="D32" s="119">
        <v>3858</v>
      </c>
      <c r="E32" s="119" t="s">
        <v>872</v>
      </c>
      <c r="F32" s="119" t="s">
        <v>872</v>
      </c>
      <c r="G32" s="119">
        <v>6440</v>
      </c>
      <c r="H32" s="119">
        <v>7320</v>
      </c>
      <c r="I32" s="119">
        <v>5857</v>
      </c>
      <c r="J32" s="119">
        <v>3945</v>
      </c>
      <c r="K32" s="119">
        <v>5500</v>
      </c>
      <c r="L32" s="119" t="s">
        <v>872</v>
      </c>
      <c r="M32" s="119" t="s">
        <v>872</v>
      </c>
      <c r="N32" s="120">
        <f t="shared" si="0"/>
        <v>36360</v>
      </c>
    </row>
    <row r="33" spans="1:14" x14ac:dyDescent="0.25">
      <c r="A33" s="80">
        <v>22</v>
      </c>
      <c r="B33" s="121">
        <v>3418</v>
      </c>
      <c r="C33" s="121">
        <v>4664</v>
      </c>
      <c r="D33" s="121" t="s">
        <v>872</v>
      </c>
      <c r="E33" s="121">
        <v>7830</v>
      </c>
      <c r="F33" s="121">
        <v>5182</v>
      </c>
      <c r="G33" s="121">
        <v>3318</v>
      </c>
      <c r="H33" s="121">
        <v>5170</v>
      </c>
      <c r="I33" s="121" t="s">
        <v>872</v>
      </c>
      <c r="J33" s="121">
        <v>4119</v>
      </c>
      <c r="K33" s="121">
        <v>9596</v>
      </c>
      <c r="L33" s="121">
        <v>4073</v>
      </c>
      <c r="M33" s="121">
        <v>5767</v>
      </c>
      <c r="N33" s="122">
        <f t="shared" si="0"/>
        <v>53137</v>
      </c>
    </row>
    <row r="34" spans="1:14" x14ac:dyDescent="0.25">
      <c r="A34" s="59">
        <v>23</v>
      </c>
      <c r="B34" s="119" t="s">
        <v>872</v>
      </c>
      <c r="C34" s="119" t="s">
        <v>872</v>
      </c>
      <c r="D34" s="119" t="s">
        <v>872</v>
      </c>
      <c r="E34" s="119" t="s">
        <v>872</v>
      </c>
      <c r="F34" s="119">
        <v>9861</v>
      </c>
      <c r="G34" s="119">
        <v>6274</v>
      </c>
      <c r="H34" s="119">
        <v>3195</v>
      </c>
      <c r="I34" s="119">
        <v>7116</v>
      </c>
      <c r="J34" s="119" t="s">
        <v>872</v>
      </c>
      <c r="K34" s="119">
        <v>4648</v>
      </c>
      <c r="L34" s="119" t="s">
        <v>872</v>
      </c>
      <c r="M34" s="119">
        <v>9985</v>
      </c>
      <c r="N34" s="120">
        <f t="shared" si="0"/>
        <v>41079</v>
      </c>
    </row>
    <row r="35" spans="1:14" x14ac:dyDescent="0.25">
      <c r="A35" s="80">
        <v>24</v>
      </c>
      <c r="B35" s="121" t="s">
        <v>872</v>
      </c>
      <c r="C35" s="121" t="s">
        <v>872</v>
      </c>
      <c r="D35" s="121" t="s">
        <v>872</v>
      </c>
      <c r="E35" s="121">
        <v>7352</v>
      </c>
      <c r="F35" s="121">
        <v>6990</v>
      </c>
      <c r="G35" s="121" t="s">
        <v>872</v>
      </c>
      <c r="H35" s="121">
        <v>4484</v>
      </c>
      <c r="I35" s="121">
        <v>6251</v>
      </c>
      <c r="J35" s="121">
        <v>4232</v>
      </c>
      <c r="K35" s="121">
        <v>6149</v>
      </c>
      <c r="L35" s="121">
        <v>9456</v>
      </c>
      <c r="M35" s="121">
        <v>6842</v>
      </c>
      <c r="N35" s="122">
        <f t="shared" si="0"/>
        <v>51756</v>
      </c>
    </row>
    <row r="36" spans="1:14" x14ac:dyDescent="0.25">
      <c r="A36" s="59">
        <v>25</v>
      </c>
      <c r="B36" s="119">
        <v>9254</v>
      </c>
      <c r="C36" s="119">
        <v>3972</v>
      </c>
      <c r="D36" s="119" t="s">
        <v>872</v>
      </c>
      <c r="E36" s="119">
        <v>4470</v>
      </c>
      <c r="F36" s="119" t="s">
        <v>872</v>
      </c>
      <c r="G36" s="119">
        <v>8253</v>
      </c>
      <c r="H36" s="119" t="s">
        <v>872</v>
      </c>
      <c r="I36" s="119">
        <v>6306</v>
      </c>
      <c r="J36" s="119">
        <v>5842</v>
      </c>
      <c r="K36" s="119">
        <v>3830</v>
      </c>
      <c r="L36" s="119">
        <v>4278</v>
      </c>
      <c r="M36" s="119" t="s">
        <v>872</v>
      </c>
      <c r="N36" s="120">
        <f t="shared" si="0"/>
        <v>46205</v>
      </c>
    </row>
    <row r="37" spans="1:14" x14ac:dyDescent="0.25">
      <c r="A37" s="80">
        <v>26</v>
      </c>
      <c r="B37" s="121" t="s">
        <v>872</v>
      </c>
      <c r="C37" s="121">
        <v>7511</v>
      </c>
      <c r="D37" s="121" t="s">
        <v>872</v>
      </c>
      <c r="E37" s="121">
        <v>5387</v>
      </c>
      <c r="F37" s="121">
        <v>8045</v>
      </c>
      <c r="G37" s="121" t="s">
        <v>872</v>
      </c>
      <c r="H37" s="121">
        <v>9893</v>
      </c>
      <c r="I37" s="121">
        <v>7179</v>
      </c>
      <c r="J37" s="121">
        <v>5909</v>
      </c>
      <c r="K37" s="121">
        <v>5568</v>
      </c>
      <c r="L37" s="121" t="s">
        <v>872</v>
      </c>
      <c r="M37" s="121">
        <v>7082</v>
      </c>
      <c r="N37" s="122">
        <f t="shared" si="0"/>
        <v>56574</v>
      </c>
    </row>
    <row r="38" spans="1:14" x14ac:dyDescent="0.25">
      <c r="A38" s="59">
        <v>27</v>
      </c>
      <c r="B38" s="119" t="s">
        <v>872</v>
      </c>
      <c r="C38" s="119" t="s">
        <v>872</v>
      </c>
      <c r="D38" s="119">
        <v>5363</v>
      </c>
      <c r="E38" s="119">
        <v>6191</v>
      </c>
      <c r="F38" s="119">
        <v>4299</v>
      </c>
      <c r="G38" s="119">
        <v>3856</v>
      </c>
      <c r="H38" s="119">
        <v>8217</v>
      </c>
      <c r="I38" s="119">
        <v>6445</v>
      </c>
      <c r="J38" s="119">
        <v>9790</v>
      </c>
      <c r="K38" s="119" t="s">
        <v>872</v>
      </c>
      <c r="L38" s="119">
        <v>4701</v>
      </c>
      <c r="M38" s="119">
        <v>6878</v>
      </c>
      <c r="N38" s="120">
        <f t="shared" si="0"/>
        <v>55740</v>
      </c>
    </row>
    <row r="39" spans="1:14" x14ac:dyDescent="0.25">
      <c r="A39" s="80">
        <v>28</v>
      </c>
      <c r="B39" s="121" t="s">
        <v>872</v>
      </c>
      <c r="C39" s="121">
        <v>5426</v>
      </c>
      <c r="D39" s="121" t="s">
        <v>872</v>
      </c>
      <c r="E39" s="121">
        <v>7978</v>
      </c>
      <c r="F39" s="121">
        <v>5921</v>
      </c>
      <c r="G39" s="121">
        <v>4502</v>
      </c>
      <c r="H39" s="121" t="s">
        <v>872</v>
      </c>
      <c r="I39" s="121" t="s">
        <v>872</v>
      </c>
      <c r="J39" s="121" t="s">
        <v>872</v>
      </c>
      <c r="K39" s="121" t="s">
        <v>872</v>
      </c>
      <c r="L39" s="121">
        <v>5422</v>
      </c>
      <c r="M39" s="121" t="s">
        <v>872</v>
      </c>
      <c r="N39" s="122">
        <f t="shared" si="0"/>
        <v>29249</v>
      </c>
    </row>
    <row r="40" spans="1:14" x14ac:dyDescent="0.25">
      <c r="A40" s="59">
        <v>29</v>
      </c>
      <c r="B40" s="119">
        <v>8368</v>
      </c>
      <c r="C40" s="119"/>
      <c r="D40" s="119">
        <v>4123</v>
      </c>
      <c r="E40" s="119">
        <v>3292</v>
      </c>
      <c r="F40" s="119">
        <v>8515</v>
      </c>
      <c r="G40" s="119" t="s">
        <v>872</v>
      </c>
      <c r="H40" s="119">
        <v>6252</v>
      </c>
      <c r="I40" s="119" t="s">
        <v>872</v>
      </c>
      <c r="J40" s="119">
        <v>6430</v>
      </c>
      <c r="K40" s="119" t="s">
        <v>872</v>
      </c>
      <c r="L40" s="119">
        <v>3717</v>
      </c>
      <c r="M40" s="119" t="s">
        <v>872</v>
      </c>
      <c r="N40" s="120">
        <f t="shared" si="0"/>
        <v>40697</v>
      </c>
    </row>
    <row r="41" spans="1:14" x14ac:dyDescent="0.25">
      <c r="A41" s="80">
        <v>30</v>
      </c>
      <c r="B41" s="121">
        <v>9259</v>
      </c>
      <c r="C41" s="121" t="s">
        <v>872</v>
      </c>
      <c r="D41" s="121">
        <v>5193</v>
      </c>
      <c r="E41" s="121">
        <v>7821</v>
      </c>
      <c r="F41" s="121" t="s">
        <v>872</v>
      </c>
      <c r="G41" s="121" t="s">
        <v>872</v>
      </c>
      <c r="H41" s="121">
        <v>3800</v>
      </c>
      <c r="I41" s="121">
        <v>9152</v>
      </c>
      <c r="J41" s="121">
        <v>4707</v>
      </c>
      <c r="K41" s="121">
        <v>6635</v>
      </c>
      <c r="L41" s="121" t="s">
        <v>872</v>
      </c>
      <c r="M41" s="121">
        <v>6973</v>
      </c>
      <c r="N41" s="122">
        <f t="shared" si="0"/>
        <v>53540</v>
      </c>
    </row>
    <row r="42" spans="1:14" x14ac:dyDescent="0.25">
      <c r="A42" s="59">
        <v>31</v>
      </c>
      <c r="B42" s="119">
        <v>7593</v>
      </c>
      <c r="C42" s="119" t="s">
        <v>872</v>
      </c>
      <c r="D42" s="119">
        <v>6524</v>
      </c>
      <c r="E42" s="119"/>
      <c r="F42" s="119">
        <v>6135</v>
      </c>
      <c r="G42" s="119"/>
      <c r="H42" s="119">
        <v>4626</v>
      </c>
      <c r="I42" s="119">
        <v>8339</v>
      </c>
      <c r="J42" s="119" t="s">
        <v>872</v>
      </c>
      <c r="K42" s="119">
        <v>9185</v>
      </c>
      <c r="L42" s="119"/>
      <c r="M42" s="119">
        <v>4566</v>
      </c>
      <c r="N42" s="120">
        <f t="shared" si="0"/>
        <v>46968</v>
      </c>
    </row>
    <row r="43" spans="1:14" ht="15.75" thickBot="1" x14ac:dyDescent="0.3">
      <c r="A43" s="60" t="s">
        <v>62</v>
      </c>
      <c r="B43" s="81">
        <v>132468</v>
      </c>
      <c r="C43" s="81">
        <v>116166</v>
      </c>
      <c r="D43" s="81">
        <v>68494</v>
      </c>
      <c r="E43" s="81">
        <v>142657</v>
      </c>
      <c r="F43" s="81">
        <v>140511</v>
      </c>
      <c r="G43" s="81">
        <v>146512</v>
      </c>
      <c r="H43" s="81">
        <v>173011</v>
      </c>
      <c r="I43" s="81">
        <v>165803</v>
      </c>
      <c r="J43" s="81">
        <v>110420</v>
      </c>
      <c r="K43" s="81">
        <v>141141</v>
      </c>
      <c r="L43" s="81">
        <v>120179</v>
      </c>
      <c r="M43" s="81">
        <v>129279</v>
      </c>
      <c r="N43" s="82">
        <f t="shared" si="0"/>
        <v>1586641</v>
      </c>
    </row>
    <row r="44" spans="1:14" ht="15.75" thickTop="1" x14ac:dyDescent="0.25"/>
  </sheetData>
  <dataValidations count="1">
    <dataValidation type="list" allowBlank="1" showInputMessage="1" showErrorMessage="1" sqref="WVJ983045:WVJ983046 WLN983045:WLN983046 WBR983045:WBR983046 VRV983045:VRV983046 VHZ983045:VHZ983046 UYD983045:UYD983046 UOH983045:UOH983046 UEL983045:UEL983046 TUP983045:TUP983046 TKT983045:TKT983046 TAX983045:TAX983046 SRB983045:SRB983046 SHF983045:SHF983046 RXJ983045:RXJ983046 RNN983045:RNN983046 RDR983045:RDR983046 QTV983045:QTV983046 QJZ983045:QJZ983046 QAD983045:QAD983046 PQH983045:PQH983046 PGL983045:PGL983046 OWP983045:OWP983046 OMT983045:OMT983046 OCX983045:OCX983046 NTB983045:NTB983046 NJF983045:NJF983046 MZJ983045:MZJ983046 MPN983045:MPN983046 MFR983045:MFR983046 LVV983045:LVV983046 LLZ983045:LLZ983046 LCD983045:LCD983046 KSH983045:KSH983046 KIL983045:KIL983046 JYP983045:JYP983046 JOT983045:JOT983046 JEX983045:JEX983046 IVB983045:IVB983046 ILF983045:ILF983046 IBJ983045:IBJ983046 HRN983045:HRN983046 HHR983045:HHR983046 GXV983045:GXV983046 GNZ983045:GNZ983046 GED983045:GED983046 FUH983045:FUH983046 FKL983045:FKL983046 FAP983045:FAP983046 EQT983045:EQT983046 EGX983045:EGX983046 DXB983045:DXB983046 DNF983045:DNF983046 DDJ983045:DDJ983046 CTN983045:CTN983046 CJR983045:CJR983046 BZV983045:BZV983046 BPZ983045:BPZ983046 BGD983045:BGD983046 AWH983045:AWH983046 AML983045:AML983046 ACP983045:ACP983046 ST983045:ST983046 IX983045:IX983046 B983045:B983046 WVJ917509:WVJ917510 WLN917509:WLN917510 WBR917509:WBR917510 VRV917509:VRV917510 VHZ917509:VHZ917510 UYD917509:UYD917510 UOH917509:UOH917510 UEL917509:UEL917510 TUP917509:TUP917510 TKT917509:TKT917510 TAX917509:TAX917510 SRB917509:SRB917510 SHF917509:SHF917510 RXJ917509:RXJ917510 RNN917509:RNN917510 RDR917509:RDR917510 QTV917509:QTV917510 QJZ917509:QJZ917510 QAD917509:QAD917510 PQH917509:PQH917510 PGL917509:PGL917510 OWP917509:OWP917510 OMT917509:OMT917510 OCX917509:OCX917510 NTB917509:NTB917510 NJF917509:NJF917510 MZJ917509:MZJ917510 MPN917509:MPN917510 MFR917509:MFR917510 LVV917509:LVV917510 LLZ917509:LLZ917510 LCD917509:LCD917510 KSH917509:KSH917510 KIL917509:KIL917510 JYP917509:JYP917510 JOT917509:JOT917510 JEX917509:JEX917510 IVB917509:IVB917510 ILF917509:ILF917510 IBJ917509:IBJ917510 HRN917509:HRN917510 HHR917509:HHR917510 GXV917509:GXV917510 GNZ917509:GNZ917510 GED917509:GED917510 FUH917509:FUH917510 FKL917509:FKL917510 FAP917509:FAP917510 EQT917509:EQT917510 EGX917509:EGX917510 DXB917509:DXB917510 DNF917509:DNF917510 DDJ917509:DDJ917510 CTN917509:CTN917510 CJR917509:CJR917510 BZV917509:BZV917510 BPZ917509:BPZ917510 BGD917509:BGD917510 AWH917509:AWH917510 AML917509:AML917510 ACP917509:ACP917510 ST917509:ST917510 IX917509:IX917510 B917509:B917510 WVJ851973:WVJ851974 WLN851973:WLN851974 WBR851973:WBR851974 VRV851973:VRV851974 VHZ851973:VHZ851974 UYD851973:UYD851974 UOH851973:UOH851974 UEL851973:UEL851974 TUP851973:TUP851974 TKT851973:TKT851974 TAX851973:TAX851974 SRB851973:SRB851974 SHF851973:SHF851974 RXJ851973:RXJ851974 RNN851973:RNN851974 RDR851973:RDR851974 QTV851973:QTV851974 QJZ851973:QJZ851974 QAD851973:QAD851974 PQH851973:PQH851974 PGL851973:PGL851974 OWP851973:OWP851974 OMT851973:OMT851974 OCX851973:OCX851974 NTB851973:NTB851974 NJF851973:NJF851974 MZJ851973:MZJ851974 MPN851973:MPN851974 MFR851973:MFR851974 LVV851973:LVV851974 LLZ851973:LLZ851974 LCD851973:LCD851974 KSH851973:KSH851974 KIL851973:KIL851974 JYP851973:JYP851974 JOT851973:JOT851974 JEX851973:JEX851974 IVB851973:IVB851974 ILF851973:ILF851974 IBJ851973:IBJ851974 HRN851973:HRN851974 HHR851973:HHR851974 GXV851973:GXV851974 GNZ851973:GNZ851974 GED851973:GED851974 FUH851973:FUH851974 FKL851973:FKL851974 FAP851973:FAP851974 EQT851973:EQT851974 EGX851973:EGX851974 DXB851973:DXB851974 DNF851973:DNF851974 DDJ851973:DDJ851974 CTN851973:CTN851974 CJR851973:CJR851974 BZV851973:BZV851974 BPZ851973:BPZ851974 BGD851973:BGD851974 AWH851973:AWH851974 AML851973:AML851974 ACP851973:ACP851974 ST851973:ST851974 IX851973:IX851974 B851973:B851974 WVJ786437:WVJ786438 WLN786437:WLN786438 WBR786437:WBR786438 VRV786437:VRV786438 VHZ786437:VHZ786438 UYD786437:UYD786438 UOH786437:UOH786438 UEL786437:UEL786438 TUP786437:TUP786438 TKT786437:TKT786438 TAX786437:TAX786438 SRB786437:SRB786438 SHF786437:SHF786438 RXJ786437:RXJ786438 RNN786437:RNN786438 RDR786437:RDR786438 QTV786437:QTV786438 QJZ786437:QJZ786438 QAD786437:QAD786438 PQH786437:PQH786438 PGL786437:PGL786438 OWP786437:OWP786438 OMT786437:OMT786438 OCX786437:OCX786438 NTB786437:NTB786438 NJF786437:NJF786438 MZJ786437:MZJ786438 MPN786437:MPN786438 MFR786437:MFR786438 LVV786437:LVV786438 LLZ786437:LLZ786438 LCD786437:LCD786438 KSH786437:KSH786438 KIL786437:KIL786438 JYP786437:JYP786438 JOT786437:JOT786438 JEX786437:JEX786438 IVB786437:IVB786438 ILF786437:ILF786438 IBJ786437:IBJ786438 HRN786437:HRN786438 HHR786437:HHR786438 GXV786437:GXV786438 GNZ786437:GNZ786438 GED786437:GED786438 FUH786437:FUH786438 FKL786437:FKL786438 FAP786437:FAP786438 EQT786437:EQT786438 EGX786437:EGX786438 DXB786437:DXB786438 DNF786437:DNF786438 DDJ786437:DDJ786438 CTN786437:CTN786438 CJR786437:CJR786438 BZV786437:BZV786438 BPZ786437:BPZ786438 BGD786437:BGD786438 AWH786437:AWH786438 AML786437:AML786438 ACP786437:ACP786438 ST786437:ST786438 IX786437:IX786438 B786437:B786438 WVJ720901:WVJ720902 WLN720901:WLN720902 WBR720901:WBR720902 VRV720901:VRV720902 VHZ720901:VHZ720902 UYD720901:UYD720902 UOH720901:UOH720902 UEL720901:UEL720902 TUP720901:TUP720902 TKT720901:TKT720902 TAX720901:TAX720902 SRB720901:SRB720902 SHF720901:SHF720902 RXJ720901:RXJ720902 RNN720901:RNN720902 RDR720901:RDR720902 QTV720901:QTV720902 QJZ720901:QJZ720902 QAD720901:QAD720902 PQH720901:PQH720902 PGL720901:PGL720902 OWP720901:OWP720902 OMT720901:OMT720902 OCX720901:OCX720902 NTB720901:NTB720902 NJF720901:NJF720902 MZJ720901:MZJ720902 MPN720901:MPN720902 MFR720901:MFR720902 LVV720901:LVV720902 LLZ720901:LLZ720902 LCD720901:LCD720902 KSH720901:KSH720902 KIL720901:KIL720902 JYP720901:JYP720902 JOT720901:JOT720902 JEX720901:JEX720902 IVB720901:IVB720902 ILF720901:ILF720902 IBJ720901:IBJ720902 HRN720901:HRN720902 HHR720901:HHR720902 GXV720901:GXV720902 GNZ720901:GNZ720902 GED720901:GED720902 FUH720901:FUH720902 FKL720901:FKL720902 FAP720901:FAP720902 EQT720901:EQT720902 EGX720901:EGX720902 DXB720901:DXB720902 DNF720901:DNF720902 DDJ720901:DDJ720902 CTN720901:CTN720902 CJR720901:CJR720902 BZV720901:BZV720902 BPZ720901:BPZ720902 BGD720901:BGD720902 AWH720901:AWH720902 AML720901:AML720902 ACP720901:ACP720902 ST720901:ST720902 IX720901:IX720902 B720901:B720902 WVJ655365:WVJ655366 WLN655365:WLN655366 WBR655365:WBR655366 VRV655365:VRV655366 VHZ655365:VHZ655366 UYD655365:UYD655366 UOH655365:UOH655366 UEL655365:UEL655366 TUP655365:TUP655366 TKT655365:TKT655366 TAX655365:TAX655366 SRB655365:SRB655366 SHF655365:SHF655366 RXJ655365:RXJ655366 RNN655365:RNN655366 RDR655365:RDR655366 QTV655365:QTV655366 QJZ655365:QJZ655366 QAD655365:QAD655366 PQH655365:PQH655366 PGL655365:PGL655366 OWP655365:OWP655366 OMT655365:OMT655366 OCX655365:OCX655366 NTB655365:NTB655366 NJF655365:NJF655366 MZJ655365:MZJ655366 MPN655365:MPN655366 MFR655365:MFR655366 LVV655365:LVV655366 LLZ655365:LLZ655366 LCD655365:LCD655366 KSH655365:KSH655366 KIL655365:KIL655366 JYP655365:JYP655366 JOT655365:JOT655366 JEX655365:JEX655366 IVB655365:IVB655366 ILF655365:ILF655366 IBJ655365:IBJ655366 HRN655365:HRN655366 HHR655365:HHR655366 GXV655365:GXV655366 GNZ655365:GNZ655366 GED655365:GED655366 FUH655365:FUH655366 FKL655365:FKL655366 FAP655365:FAP655366 EQT655365:EQT655366 EGX655365:EGX655366 DXB655365:DXB655366 DNF655365:DNF655366 DDJ655365:DDJ655366 CTN655365:CTN655366 CJR655365:CJR655366 BZV655365:BZV655366 BPZ655365:BPZ655366 BGD655365:BGD655366 AWH655365:AWH655366 AML655365:AML655366 ACP655365:ACP655366 ST655365:ST655366 IX655365:IX655366 B655365:B655366 WVJ589829:WVJ589830 WLN589829:WLN589830 WBR589829:WBR589830 VRV589829:VRV589830 VHZ589829:VHZ589830 UYD589829:UYD589830 UOH589829:UOH589830 UEL589829:UEL589830 TUP589829:TUP589830 TKT589829:TKT589830 TAX589829:TAX589830 SRB589829:SRB589830 SHF589829:SHF589830 RXJ589829:RXJ589830 RNN589829:RNN589830 RDR589829:RDR589830 QTV589829:QTV589830 QJZ589829:QJZ589830 QAD589829:QAD589830 PQH589829:PQH589830 PGL589829:PGL589830 OWP589829:OWP589830 OMT589829:OMT589830 OCX589829:OCX589830 NTB589829:NTB589830 NJF589829:NJF589830 MZJ589829:MZJ589830 MPN589829:MPN589830 MFR589829:MFR589830 LVV589829:LVV589830 LLZ589829:LLZ589830 LCD589829:LCD589830 KSH589829:KSH589830 KIL589829:KIL589830 JYP589829:JYP589830 JOT589829:JOT589830 JEX589829:JEX589830 IVB589829:IVB589830 ILF589829:ILF589830 IBJ589829:IBJ589830 HRN589829:HRN589830 HHR589829:HHR589830 GXV589829:GXV589830 GNZ589829:GNZ589830 GED589829:GED589830 FUH589829:FUH589830 FKL589829:FKL589830 FAP589829:FAP589830 EQT589829:EQT589830 EGX589829:EGX589830 DXB589829:DXB589830 DNF589829:DNF589830 DDJ589829:DDJ589830 CTN589829:CTN589830 CJR589829:CJR589830 BZV589829:BZV589830 BPZ589829:BPZ589830 BGD589829:BGD589830 AWH589829:AWH589830 AML589829:AML589830 ACP589829:ACP589830 ST589829:ST589830 IX589829:IX589830 B589829:B589830 WVJ524293:WVJ524294 WLN524293:WLN524294 WBR524293:WBR524294 VRV524293:VRV524294 VHZ524293:VHZ524294 UYD524293:UYD524294 UOH524293:UOH524294 UEL524293:UEL524294 TUP524293:TUP524294 TKT524293:TKT524294 TAX524293:TAX524294 SRB524293:SRB524294 SHF524293:SHF524294 RXJ524293:RXJ524294 RNN524293:RNN524294 RDR524293:RDR524294 QTV524293:QTV524294 QJZ524293:QJZ524294 QAD524293:QAD524294 PQH524293:PQH524294 PGL524293:PGL524294 OWP524293:OWP524294 OMT524293:OMT524294 OCX524293:OCX524294 NTB524293:NTB524294 NJF524293:NJF524294 MZJ524293:MZJ524294 MPN524293:MPN524294 MFR524293:MFR524294 LVV524293:LVV524294 LLZ524293:LLZ524294 LCD524293:LCD524294 KSH524293:KSH524294 KIL524293:KIL524294 JYP524293:JYP524294 JOT524293:JOT524294 JEX524293:JEX524294 IVB524293:IVB524294 ILF524293:ILF524294 IBJ524293:IBJ524294 HRN524293:HRN524294 HHR524293:HHR524294 GXV524293:GXV524294 GNZ524293:GNZ524294 GED524293:GED524294 FUH524293:FUH524294 FKL524293:FKL524294 FAP524293:FAP524294 EQT524293:EQT524294 EGX524293:EGX524294 DXB524293:DXB524294 DNF524293:DNF524294 DDJ524293:DDJ524294 CTN524293:CTN524294 CJR524293:CJR524294 BZV524293:BZV524294 BPZ524293:BPZ524294 BGD524293:BGD524294 AWH524293:AWH524294 AML524293:AML524294 ACP524293:ACP524294 ST524293:ST524294 IX524293:IX524294 B524293:B524294 WVJ458757:WVJ458758 WLN458757:WLN458758 WBR458757:WBR458758 VRV458757:VRV458758 VHZ458757:VHZ458758 UYD458757:UYD458758 UOH458757:UOH458758 UEL458757:UEL458758 TUP458757:TUP458758 TKT458757:TKT458758 TAX458757:TAX458758 SRB458757:SRB458758 SHF458757:SHF458758 RXJ458757:RXJ458758 RNN458757:RNN458758 RDR458757:RDR458758 QTV458757:QTV458758 QJZ458757:QJZ458758 QAD458757:QAD458758 PQH458757:PQH458758 PGL458757:PGL458758 OWP458757:OWP458758 OMT458757:OMT458758 OCX458757:OCX458758 NTB458757:NTB458758 NJF458757:NJF458758 MZJ458757:MZJ458758 MPN458757:MPN458758 MFR458757:MFR458758 LVV458757:LVV458758 LLZ458757:LLZ458758 LCD458757:LCD458758 KSH458757:KSH458758 KIL458757:KIL458758 JYP458757:JYP458758 JOT458757:JOT458758 JEX458757:JEX458758 IVB458757:IVB458758 ILF458757:ILF458758 IBJ458757:IBJ458758 HRN458757:HRN458758 HHR458757:HHR458758 GXV458757:GXV458758 GNZ458757:GNZ458758 GED458757:GED458758 FUH458757:FUH458758 FKL458757:FKL458758 FAP458757:FAP458758 EQT458757:EQT458758 EGX458757:EGX458758 DXB458757:DXB458758 DNF458757:DNF458758 DDJ458757:DDJ458758 CTN458757:CTN458758 CJR458757:CJR458758 BZV458757:BZV458758 BPZ458757:BPZ458758 BGD458757:BGD458758 AWH458757:AWH458758 AML458757:AML458758 ACP458757:ACP458758 ST458757:ST458758 IX458757:IX458758 B458757:B458758 WVJ393221:WVJ393222 WLN393221:WLN393222 WBR393221:WBR393222 VRV393221:VRV393222 VHZ393221:VHZ393222 UYD393221:UYD393222 UOH393221:UOH393222 UEL393221:UEL393222 TUP393221:TUP393222 TKT393221:TKT393222 TAX393221:TAX393222 SRB393221:SRB393222 SHF393221:SHF393222 RXJ393221:RXJ393222 RNN393221:RNN393222 RDR393221:RDR393222 QTV393221:QTV393222 QJZ393221:QJZ393222 QAD393221:QAD393222 PQH393221:PQH393222 PGL393221:PGL393222 OWP393221:OWP393222 OMT393221:OMT393222 OCX393221:OCX393222 NTB393221:NTB393222 NJF393221:NJF393222 MZJ393221:MZJ393222 MPN393221:MPN393222 MFR393221:MFR393222 LVV393221:LVV393222 LLZ393221:LLZ393222 LCD393221:LCD393222 KSH393221:KSH393222 KIL393221:KIL393222 JYP393221:JYP393222 JOT393221:JOT393222 JEX393221:JEX393222 IVB393221:IVB393222 ILF393221:ILF393222 IBJ393221:IBJ393222 HRN393221:HRN393222 HHR393221:HHR393222 GXV393221:GXV393222 GNZ393221:GNZ393222 GED393221:GED393222 FUH393221:FUH393222 FKL393221:FKL393222 FAP393221:FAP393222 EQT393221:EQT393222 EGX393221:EGX393222 DXB393221:DXB393222 DNF393221:DNF393222 DDJ393221:DDJ393222 CTN393221:CTN393222 CJR393221:CJR393222 BZV393221:BZV393222 BPZ393221:BPZ393222 BGD393221:BGD393222 AWH393221:AWH393222 AML393221:AML393222 ACP393221:ACP393222 ST393221:ST393222 IX393221:IX393222 B393221:B393222 WVJ327685:WVJ327686 WLN327685:WLN327686 WBR327685:WBR327686 VRV327685:VRV327686 VHZ327685:VHZ327686 UYD327685:UYD327686 UOH327685:UOH327686 UEL327685:UEL327686 TUP327685:TUP327686 TKT327685:TKT327686 TAX327685:TAX327686 SRB327685:SRB327686 SHF327685:SHF327686 RXJ327685:RXJ327686 RNN327685:RNN327686 RDR327685:RDR327686 QTV327685:QTV327686 QJZ327685:QJZ327686 QAD327685:QAD327686 PQH327685:PQH327686 PGL327685:PGL327686 OWP327685:OWP327686 OMT327685:OMT327686 OCX327685:OCX327686 NTB327685:NTB327686 NJF327685:NJF327686 MZJ327685:MZJ327686 MPN327685:MPN327686 MFR327685:MFR327686 LVV327685:LVV327686 LLZ327685:LLZ327686 LCD327685:LCD327686 KSH327685:KSH327686 KIL327685:KIL327686 JYP327685:JYP327686 JOT327685:JOT327686 JEX327685:JEX327686 IVB327685:IVB327686 ILF327685:ILF327686 IBJ327685:IBJ327686 HRN327685:HRN327686 HHR327685:HHR327686 GXV327685:GXV327686 GNZ327685:GNZ327686 GED327685:GED327686 FUH327685:FUH327686 FKL327685:FKL327686 FAP327685:FAP327686 EQT327685:EQT327686 EGX327685:EGX327686 DXB327685:DXB327686 DNF327685:DNF327686 DDJ327685:DDJ327686 CTN327685:CTN327686 CJR327685:CJR327686 BZV327685:BZV327686 BPZ327685:BPZ327686 BGD327685:BGD327686 AWH327685:AWH327686 AML327685:AML327686 ACP327685:ACP327686 ST327685:ST327686 IX327685:IX327686 B327685:B327686 WVJ262149:WVJ262150 WLN262149:WLN262150 WBR262149:WBR262150 VRV262149:VRV262150 VHZ262149:VHZ262150 UYD262149:UYD262150 UOH262149:UOH262150 UEL262149:UEL262150 TUP262149:TUP262150 TKT262149:TKT262150 TAX262149:TAX262150 SRB262149:SRB262150 SHF262149:SHF262150 RXJ262149:RXJ262150 RNN262149:RNN262150 RDR262149:RDR262150 QTV262149:QTV262150 QJZ262149:QJZ262150 QAD262149:QAD262150 PQH262149:PQH262150 PGL262149:PGL262150 OWP262149:OWP262150 OMT262149:OMT262150 OCX262149:OCX262150 NTB262149:NTB262150 NJF262149:NJF262150 MZJ262149:MZJ262150 MPN262149:MPN262150 MFR262149:MFR262150 LVV262149:LVV262150 LLZ262149:LLZ262150 LCD262149:LCD262150 KSH262149:KSH262150 KIL262149:KIL262150 JYP262149:JYP262150 JOT262149:JOT262150 JEX262149:JEX262150 IVB262149:IVB262150 ILF262149:ILF262150 IBJ262149:IBJ262150 HRN262149:HRN262150 HHR262149:HHR262150 GXV262149:GXV262150 GNZ262149:GNZ262150 GED262149:GED262150 FUH262149:FUH262150 FKL262149:FKL262150 FAP262149:FAP262150 EQT262149:EQT262150 EGX262149:EGX262150 DXB262149:DXB262150 DNF262149:DNF262150 DDJ262149:DDJ262150 CTN262149:CTN262150 CJR262149:CJR262150 BZV262149:BZV262150 BPZ262149:BPZ262150 BGD262149:BGD262150 AWH262149:AWH262150 AML262149:AML262150 ACP262149:ACP262150 ST262149:ST262150 IX262149:IX262150 B262149:B262150 WVJ196613:WVJ196614 WLN196613:WLN196614 WBR196613:WBR196614 VRV196613:VRV196614 VHZ196613:VHZ196614 UYD196613:UYD196614 UOH196613:UOH196614 UEL196613:UEL196614 TUP196613:TUP196614 TKT196613:TKT196614 TAX196613:TAX196614 SRB196613:SRB196614 SHF196613:SHF196614 RXJ196613:RXJ196614 RNN196613:RNN196614 RDR196613:RDR196614 QTV196613:QTV196614 QJZ196613:QJZ196614 QAD196613:QAD196614 PQH196613:PQH196614 PGL196613:PGL196614 OWP196613:OWP196614 OMT196613:OMT196614 OCX196613:OCX196614 NTB196613:NTB196614 NJF196613:NJF196614 MZJ196613:MZJ196614 MPN196613:MPN196614 MFR196613:MFR196614 LVV196613:LVV196614 LLZ196613:LLZ196614 LCD196613:LCD196614 KSH196613:KSH196614 KIL196613:KIL196614 JYP196613:JYP196614 JOT196613:JOT196614 JEX196613:JEX196614 IVB196613:IVB196614 ILF196613:ILF196614 IBJ196613:IBJ196614 HRN196613:HRN196614 HHR196613:HHR196614 GXV196613:GXV196614 GNZ196613:GNZ196614 GED196613:GED196614 FUH196613:FUH196614 FKL196613:FKL196614 FAP196613:FAP196614 EQT196613:EQT196614 EGX196613:EGX196614 DXB196613:DXB196614 DNF196613:DNF196614 DDJ196613:DDJ196614 CTN196613:CTN196614 CJR196613:CJR196614 BZV196613:BZV196614 BPZ196613:BPZ196614 BGD196613:BGD196614 AWH196613:AWH196614 AML196613:AML196614 ACP196613:ACP196614 ST196613:ST196614 IX196613:IX196614 B196613:B196614 WVJ131077:WVJ131078 WLN131077:WLN131078 WBR131077:WBR131078 VRV131077:VRV131078 VHZ131077:VHZ131078 UYD131077:UYD131078 UOH131077:UOH131078 UEL131077:UEL131078 TUP131077:TUP131078 TKT131077:TKT131078 TAX131077:TAX131078 SRB131077:SRB131078 SHF131077:SHF131078 RXJ131077:RXJ131078 RNN131077:RNN131078 RDR131077:RDR131078 QTV131077:QTV131078 QJZ131077:QJZ131078 QAD131077:QAD131078 PQH131077:PQH131078 PGL131077:PGL131078 OWP131077:OWP131078 OMT131077:OMT131078 OCX131077:OCX131078 NTB131077:NTB131078 NJF131077:NJF131078 MZJ131077:MZJ131078 MPN131077:MPN131078 MFR131077:MFR131078 LVV131077:LVV131078 LLZ131077:LLZ131078 LCD131077:LCD131078 KSH131077:KSH131078 KIL131077:KIL131078 JYP131077:JYP131078 JOT131077:JOT131078 JEX131077:JEX131078 IVB131077:IVB131078 ILF131077:ILF131078 IBJ131077:IBJ131078 HRN131077:HRN131078 HHR131077:HHR131078 GXV131077:GXV131078 GNZ131077:GNZ131078 GED131077:GED131078 FUH131077:FUH131078 FKL131077:FKL131078 FAP131077:FAP131078 EQT131077:EQT131078 EGX131077:EGX131078 DXB131077:DXB131078 DNF131077:DNF131078 DDJ131077:DDJ131078 CTN131077:CTN131078 CJR131077:CJR131078 BZV131077:BZV131078 BPZ131077:BPZ131078 BGD131077:BGD131078 AWH131077:AWH131078 AML131077:AML131078 ACP131077:ACP131078 ST131077:ST131078 IX131077:IX131078 B131077:B131078 WVJ65541:WVJ65542 WLN65541:WLN65542 WBR65541:WBR65542 VRV65541:VRV65542 VHZ65541:VHZ65542 UYD65541:UYD65542 UOH65541:UOH65542 UEL65541:UEL65542 TUP65541:TUP65542 TKT65541:TKT65542 TAX65541:TAX65542 SRB65541:SRB65542 SHF65541:SHF65542 RXJ65541:RXJ65542 RNN65541:RNN65542 RDR65541:RDR65542 QTV65541:QTV65542 QJZ65541:QJZ65542 QAD65541:QAD65542 PQH65541:PQH65542 PGL65541:PGL65542 OWP65541:OWP65542 OMT65541:OMT65542 OCX65541:OCX65542 NTB65541:NTB65542 NJF65541:NJF65542 MZJ65541:MZJ65542 MPN65541:MPN65542 MFR65541:MFR65542 LVV65541:LVV65542 LLZ65541:LLZ65542 LCD65541:LCD65542 KSH65541:KSH65542 KIL65541:KIL65542 JYP65541:JYP65542 JOT65541:JOT65542 JEX65541:JEX65542 IVB65541:IVB65542 ILF65541:ILF65542 IBJ65541:IBJ65542 HRN65541:HRN65542 HHR65541:HHR65542 GXV65541:GXV65542 GNZ65541:GNZ65542 GED65541:GED65542 FUH65541:FUH65542 FKL65541:FKL65542 FAP65541:FAP65542 EQT65541:EQT65542 EGX65541:EGX65542 DXB65541:DXB65542 DNF65541:DNF65542 DDJ65541:DDJ65542 CTN65541:CTN65542 CJR65541:CJR65542 BZV65541:BZV65542 BPZ65541:BPZ65542 BGD65541:BGD65542 AWH65541:AWH65542 AML65541:AML65542 ACP65541:ACP65542 ST65541:ST65542 IX65541:IX65542 B65541:B65542 WVJ7:WVJ8 WLN7:WLN8 WBR7:WBR8 VRV7:VRV8 VHZ7:VHZ8 UYD7:UYD8 UOH7:UOH8 UEL7:UEL8 TUP7:TUP8 TKT7:TKT8 TAX7:TAX8 SRB7:SRB8 SHF7:SHF8 RXJ7:RXJ8 RNN7:RNN8 RDR7:RDR8 QTV7:QTV8 QJZ7:QJZ8 QAD7:QAD8 PQH7:PQH8 PGL7:PGL8 OWP7:OWP8 OMT7:OMT8 OCX7:OCX8 NTB7:NTB8 NJF7:NJF8 MZJ7:MZJ8 MPN7:MPN8 MFR7:MFR8 LVV7:LVV8 LLZ7:LLZ8 LCD7:LCD8 KSH7:KSH8 KIL7:KIL8 JYP7:JYP8 JOT7:JOT8 JEX7:JEX8 IVB7:IVB8 ILF7:ILF8 IBJ7:IBJ8 HRN7:HRN8 HHR7:HHR8 GXV7:GXV8 GNZ7:GNZ8 GED7:GED8 FUH7:FUH8 FKL7:FKL8 FAP7:FAP8 EQT7:EQT8 EGX7:EGX8 DXB7:DXB8 DNF7:DNF8 DDJ7:DDJ8 CTN7:CTN8 CJR7:CJR8 BZV7:BZV8 BPZ7:BPZ8 BGD7:BGD8 AWH7:AWH8 AML7:AML8 ACP7:ACP8 ST7:ST8 IX7:IX8">
      <formula1>#REF!</formula1>
    </dataValidation>
  </dataValidations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A2" zoomScale="80" zoomScaleNormal="80" workbookViewId="0">
      <selection activeCell="K14" sqref="K14"/>
    </sheetView>
  </sheetViews>
  <sheetFormatPr defaultRowHeight="15" x14ac:dyDescent="0.25"/>
  <cols>
    <col min="1" max="1" width="18.7109375" customWidth="1"/>
    <col min="2" max="2" width="17" customWidth="1"/>
    <col min="3" max="3" width="13.5703125" customWidth="1"/>
    <col min="4" max="5" width="11.42578125" customWidth="1"/>
    <col min="6" max="6" width="10.28515625" customWidth="1"/>
    <col min="7" max="7" width="14.28515625" customWidth="1"/>
    <col min="8" max="8" width="11" customWidth="1"/>
    <col min="9" max="25" width="12.710937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1"/>
      <c r="B2" s="1"/>
      <c r="C2" s="52" t="s">
        <v>53</v>
      </c>
      <c r="D2" s="1"/>
      <c r="E2" s="1"/>
    </row>
    <row r="3" spans="1:7" x14ac:dyDescent="0.25">
      <c r="A3" s="1"/>
      <c r="B3" s="1"/>
      <c r="C3" s="1"/>
      <c r="D3" s="1"/>
      <c r="E3" s="1"/>
    </row>
    <row r="5" spans="1:7" x14ac:dyDescent="0.25">
      <c r="A5" s="55" t="s">
        <v>886</v>
      </c>
    </row>
    <row r="11" spans="1:7" x14ac:dyDescent="0.25">
      <c r="A11" s="220" t="s">
        <v>889</v>
      </c>
      <c r="B11" s="208" t="s">
        <v>896</v>
      </c>
      <c r="C11" s="208" t="s">
        <v>891</v>
      </c>
      <c r="D11" s="208" t="s">
        <v>892</v>
      </c>
      <c r="E11" s="208" t="s">
        <v>893</v>
      </c>
      <c r="F11" s="208" t="s">
        <v>894</v>
      </c>
      <c r="G11" s="208" t="s">
        <v>895</v>
      </c>
    </row>
    <row r="12" spans="1:7" x14ac:dyDescent="0.25">
      <c r="A12" s="4" t="s">
        <v>770</v>
      </c>
      <c r="B12" s="218">
        <v>158725</v>
      </c>
      <c r="C12" s="218">
        <v>621</v>
      </c>
      <c r="D12" s="218">
        <v>255.59581320450886</v>
      </c>
      <c r="E12" s="218">
        <v>565</v>
      </c>
      <c r="F12" s="218">
        <v>85</v>
      </c>
      <c r="G12" s="219">
        <v>0.13220087703590183</v>
      </c>
    </row>
    <row r="13" spans="1:7" x14ac:dyDescent="0.25">
      <c r="A13" s="4" t="s">
        <v>773</v>
      </c>
      <c r="B13" s="218">
        <v>170020</v>
      </c>
      <c r="C13" s="218">
        <v>655</v>
      </c>
      <c r="D13" s="218">
        <v>259.57251908396944</v>
      </c>
      <c r="E13" s="218">
        <v>565</v>
      </c>
      <c r="F13" s="218">
        <v>85</v>
      </c>
      <c r="G13" s="219">
        <v>0.14160839888892127</v>
      </c>
    </row>
    <row r="14" spans="1:7" x14ac:dyDescent="0.25">
      <c r="A14" s="4" t="s">
        <v>776</v>
      </c>
      <c r="B14" s="218">
        <v>176360</v>
      </c>
      <c r="C14" s="218">
        <v>663</v>
      </c>
      <c r="D14" s="218">
        <v>266.00301659125188</v>
      </c>
      <c r="E14" s="218">
        <v>565</v>
      </c>
      <c r="F14" s="218">
        <v>85</v>
      </c>
      <c r="G14" s="219">
        <v>0.14688893793700833</v>
      </c>
    </row>
    <row r="15" spans="1:7" x14ac:dyDescent="0.25">
      <c r="A15" s="4" t="s">
        <v>778</v>
      </c>
      <c r="B15" s="218">
        <v>173420</v>
      </c>
      <c r="C15" s="218">
        <v>662</v>
      </c>
      <c r="D15" s="218">
        <v>261.96374622356495</v>
      </c>
      <c r="E15" s="218">
        <v>565</v>
      </c>
      <c r="F15" s="218">
        <v>85</v>
      </c>
      <c r="G15" s="219">
        <v>0.14444023370966197</v>
      </c>
    </row>
    <row r="16" spans="1:7" x14ac:dyDescent="0.25">
      <c r="A16" s="4" t="s">
        <v>774</v>
      </c>
      <c r="B16" s="218">
        <v>177635</v>
      </c>
      <c r="C16" s="218">
        <v>682</v>
      </c>
      <c r="D16" s="218">
        <v>260.46187683284455</v>
      </c>
      <c r="E16" s="218">
        <v>565</v>
      </c>
      <c r="F16" s="218">
        <v>85</v>
      </c>
      <c r="G16" s="219">
        <v>0.1479508759947861</v>
      </c>
    </row>
    <row r="17" spans="1:7" x14ac:dyDescent="0.25">
      <c r="A17" s="4" t="s">
        <v>780</v>
      </c>
      <c r="B17" s="218">
        <v>178590</v>
      </c>
      <c r="C17" s="218">
        <v>682</v>
      </c>
      <c r="D17" s="218">
        <v>261.86217008797655</v>
      </c>
      <c r="E17" s="218">
        <v>565</v>
      </c>
      <c r="F17" s="218">
        <v>85</v>
      </c>
      <c r="G17" s="219">
        <v>0.1487462884223765</v>
      </c>
    </row>
    <row r="18" spans="1:7" x14ac:dyDescent="0.25">
      <c r="A18" s="4" t="s">
        <v>782</v>
      </c>
      <c r="B18" s="218">
        <v>165885</v>
      </c>
      <c r="C18" s="218">
        <v>627</v>
      </c>
      <c r="D18" s="218">
        <v>264.56937799043061</v>
      </c>
      <c r="E18" s="218">
        <v>565</v>
      </c>
      <c r="F18" s="218">
        <v>85</v>
      </c>
      <c r="G18" s="219">
        <v>0.13816438801134401</v>
      </c>
    </row>
    <row r="19" spans="1:7" x14ac:dyDescent="0.25">
      <c r="A19" s="208" t="s">
        <v>890</v>
      </c>
      <c r="B19" s="218">
        <v>1200635</v>
      </c>
      <c r="C19" s="218">
        <v>4592</v>
      </c>
      <c r="D19" s="218">
        <v>261.46232578397212</v>
      </c>
      <c r="E19" s="218">
        <v>565</v>
      </c>
      <c r="F19" s="218">
        <v>85</v>
      </c>
      <c r="G19" s="219">
        <v>1</v>
      </c>
    </row>
  </sheetData>
  <hyperlinks>
    <hyperlink ref="C2" r:id="rId2"/>
  </hyperlinks>
  <pageMargins left="0.511811024" right="0.511811024" top="0.78740157499999996" bottom="0.78740157499999996" header="0.31496062000000002" footer="0.3149606200000000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tabSelected="1" zoomScale="80" zoomScaleNormal="80" workbookViewId="0">
      <selection activeCell="B11" sqref="B11"/>
    </sheetView>
  </sheetViews>
  <sheetFormatPr defaultRowHeight="15" x14ac:dyDescent="0.25"/>
  <cols>
    <col min="1" max="1" width="18.140625" customWidth="1"/>
    <col min="2" max="2" width="12.28515625" customWidth="1"/>
    <col min="3" max="3" width="14.5703125" customWidth="1"/>
    <col min="4" max="4" width="16.42578125" customWidth="1"/>
    <col min="5" max="5" width="11.7109375" customWidth="1"/>
    <col min="6" max="6" width="12.85546875" customWidth="1"/>
    <col min="7" max="13" width="11.7109375" customWidth="1"/>
    <col min="18" max="18" width="0" hidden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52" t="s">
        <v>53</v>
      </c>
      <c r="D2" s="1"/>
      <c r="E2" s="1"/>
    </row>
    <row r="3" spans="1:5" x14ac:dyDescent="0.25">
      <c r="A3" s="1"/>
      <c r="B3" s="1"/>
      <c r="C3" s="1"/>
      <c r="D3" s="1"/>
      <c r="E3" s="1"/>
    </row>
    <row r="5" spans="1:5" x14ac:dyDescent="0.25">
      <c r="A5" s="54" t="s">
        <v>877</v>
      </c>
    </row>
    <row r="6" spans="1:5" x14ac:dyDescent="0.25">
      <c r="A6" s="55" t="s">
        <v>878</v>
      </c>
    </row>
    <row r="7" spans="1:5" x14ac:dyDescent="0.25">
      <c r="A7" s="55" t="s">
        <v>879</v>
      </c>
    </row>
    <row r="8" spans="1:5" x14ac:dyDescent="0.25">
      <c r="A8" s="55" t="s">
        <v>887</v>
      </c>
    </row>
    <row r="9" spans="1:5" x14ac:dyDescent="0.25">
      <c r="A9" s="55" t="s">
        <v>880</v>
      </c>
    </row>
    <row r="10" spans="1:5" ht="15.75" thickBot="1" x14ac:dyDescent="0.3"/>
    <row r="11" spans="1:5" ht="15.75" thickTop="1" x14ac:dyDescent="0.25">
      <c r="A11" s="6" t="s">
        <v>875</v>
      </c>
      <c r="B11" s="138" t="s">
        <v>897</v>
      </c>
    </row>
    <row r="12" spans="1:5" ht="15.75" thickBot="1" x14ac:dyDescent="0.3">
      <c r="A12" s="139" t="s">
        <v>876</v>
      </c>
      <c r="B12" s="120">
        <v>22000</v>
      </c>
    </row>
    <row r="13" spans="1:5" ht="15.75" thickTop="1" x14ac:dyDescent="0.25">
      <c r="A13" s="140"/>
      <c r="B13" s="140"/>
    </row>
    <row r="14" spans="1:5" x14ac:dyDescent="0.25">
      <c r="B14" t="s">
        <v>908</v>
      </c>
      <c r="C14" t="s">
        <v>909</v>
      </c>
      <c r="D14" t="s">
        <v>910</v>
      </c>
      <c r="E14" t="s">
        <v>911</v>
      </c>
    </row>
    <row r="15" spans="1:5" x14ac:dyDescent="0.25">
      <c r="A15" t="s">
        <v>770</v>
      </c>
      <c r="B15" s="76">
        <f>SUMIFS(TOTALPEDIDO,VENDEDORES,A15,MESES,$B$11)</f>
        <v>26785</v>
      </c>
      <c r="C15" s="76">
        <f>IF(B15=LARGE($B$15:$B$21,1),B15,0)</f>
        <v>0</v>
      </c>
      <c r="D15">
        <f>IF(B15=SMALL($B$15:$B$21,1),B15,0)</f>
        <v>0</v>
      </c>
      <c r="E15" s="137">
        <f>$B$12</f>
        <v>22000</v>
      </c>
    </row>
    <row r="16" spans="1:5" x14ac:dyDescent="0.25">
      <c r="A16" t="s">
        <v>773</v>
      </c>
      <c r="B16" s="76">
        <f>SUMIFS(TOTALPEDIDO,VENDEDORES,A16,MESES,$B$11)</f>
        <v>25505</v>
      </c>
      <c r="C16" s="76">
        <f>IF(B16=LARGE($B$15:$B$21,1),B16,0)</f>
        <v>0</v>
      </c>
      <c r="D16">
        <f>IF(B16=SMALL($B$15:$B$21,1),B16,0)</f>
        <v>25505</v>
      </c>
      <c r="E16" s="137">
        <f t="shared" ref="E16:E21" si="0">$B$12</f>
        <v>22000</v>
      </c>
    </row>
    <row r="17" spans="1:18" x14ac:dyDescent="0.25">
      <c r="A17" t="s">
        <v>774</v>
      </c>
      <c r="B17" s="76">
        <f>SUMIFS(TOTALPEDIDO,VENDEDORES,A17,MESES,$B$11)</f>
        <v>28400</v>
      </c>
      <c r="C17" s="76">
        <f>IF(B17=LARGE($B$15:$B$21,1),B17,0)</f>
        <v>0</v>
      </c>
      <c r="D17">
        <f>IF(B17=SMALL($B$15:$B$21,1),B17,0)</f>
        <v>0</v>
      </c>
      <c r="E17" s="137">
        <f t="shared" si="0"/>
        <v>22000</v>
      </c>
    </row>
    <row r="18" spans="1:18" x14ac:dyDescent="0.25">
      <c r="A18" t="s">
        <v>776</v>
      </c>
      <c r="B18" s="76">
        <f>SUMIFS(TOTALPEDIDO,VENDEDORES,A18,MESES,$B$11)</f>
        <v>28690</v>
      </c>
      <c r="C18" s="76">
        <f>IF(B18=LARGE($B$15:$B$21,1),B18,0)</f>
        <v>0</v>
      </c>
      <c r="D18">
        <f>IF(B18=SMALL($B$15:$B$21,1),B18,0)</f>
        <v>0</v>
      </c>
      <c r="E18" s="137">
        <f t="shared" si="0"/>
        <v>22000</v>
      </c>
    </row>
    <row r="19" spans="1:18" x14ac:dyDescent="0.25">
      <c r="A19" t="s">
        <v>778</v>
      </c>
      <c r="B19" s="76">
        <f>SUMIFS(TOTALPEDIDO,VENDEDORES,A19,MESES,$B$11)</f>
        <v>25975</v>
      </c>
      <c r="C19" s="76">
        <f>IF(B19=LARGE($B$15:$B$21,1),B19,0)</f>
        <v>0</v>
      </c>
      <c r="D19">
        <f>IF(B19=SMALL($B$15:$B$21,1),B19,0)</f>
        <v>0</v>
      </c>
      <c r="E19" s="137">
        <f t="shared" si="0"/>
        <v>22000</v>
      </c>
      <c r="R19" t="s">
        <v>897</v>
      </c>
    </row>
    <row r="20" spans="1:18" x14ac:dyDescent="0.25">
      <c r="A20" t="s">
        <v>780</v>
      </c>
      <c r="B20" s="76">
        <f>SUMIFS(TOTALPEDIDO,VENDEDORES,A20,MESES,$B$11)</f>
        <v>29455</v>
      </c>
      <c r="C20" s="76">
        <f>IF(B20=LARGE($B$15:$B$21,1),B20,0)</f>
        <v>29455</v>
      </c>
      <c r="D20">
        <f>IF(B20=SMALL($B$15:$B$21,1),B20,0)</f>
        <v>0</v>
      </c>
      <c r="E20" s="137">
        <f t="shared" si="0"/>
        <v>22000</v>
      </c>
      <c r="R20" t="s">
        <v>898</v>
      </c>
    </row>
    <row r="21" spans="1:18" x14ac:dyDescent="0.25">
      <c r="A21" t="s">
        <v>782</v>
      </c>
      <c r="B21" s="76">
        <f>SUMIFS(TOTALPEDIDO,VENDEDORES,A21,MESES,$B$11)</f>
        <v>27350</v>
      </c>
      <c r="C21" s="76">
        <f>IF(B21=LARGE($B$15:$B$21,1),B21,0)</f>
        <v>0</v>
      </c>
      <c r="D21">
        <f>IF(B21=SMALL($B$15:$B$21,1),B21,0)</f>
        <v>0</v>
      </c>
      <c r="E21" s="137">
        <f t="shared" si="0"/>
        <v>22000</v>
      </c>
      <c r="R21" t="s">
        <v>899</v>
      </c>
    </row>
    <row r="22" spans="1:18" x14ac:dyDescent="0.25">
      <c r="R22" t="s">
        <v>900</v>
      </c>
    </row>
    <row r="23" spans="1:18" x14ac:dyDescent="0.25">
      <c r="R23" t="s">
        <v>901</v>
      </c>
    </row>
    <row r="24" spans="1:18" x14ac:dyDescent="0.25">
      <c r="R24" t="s">
        <v>902</v>
      </c>
    </row>
    <row r="25" spans="1:18" x14ac:dyDescent="0.25">
      <c r="R25" t="s">
        <v>903</v>
      </c>
    </row>
    <row r="26" spans="1:18" x14ac:dyDescent="0.25">
      <c r="R26" t="s">
        <v>904</v>
      </c>
    </row>
    <row r="27" spans="1:18" x14ac:dyDescent="0.25">
      <c r="R27" t="s">
        <v>905</v>
      </c>
    </row>
    <row r="28" spans="1:18" x14ac:dyDescent="0.25">
      <c r="R28" t="s">
        <v>906</v>
      </c>
    </row>
    <row r="29" spans="1:18" x14ac:dyDescent="0.25">
      <c r="R29" t="s">
        <v>907</v>
      </c>
    </row>
    <row r="30" spans="1:18" x14ac:dyDescent="0.25">
      <c r="R30" t="s">
        <v>888</v>
      </c>
    </row>
  </sheetData>
  <dataValidations count="1">
    <dataValidation type="list" allowBlank="1" showInputMessage="1" showErrorMessage="1" sqref="B11">
      <formula1>MES</formula1>
    </dataValidation>
  </dataValidations>
  <hyperlinks>
    <hyperlink ref="C2" r:id="rId1"/>
  </hyperlinks>
  <pageMargins left="0.511811024" right="0.511811024" top="0.78740157499999996" bottom="0.78740157499999996" header="0.31496062000000002" footer="0.31496062000000002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3"/>
  <sheetViews>
    <sheetView topLeftCell="A4571" workbookViewId="0">
      <selection activeCell="E2" sqref="E2:E4593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4.85546875" bestFit="1" customWidth="1"/>
    <col min="4" max="4" width="8.140625" bestFit="1" customWidth="1"/>
    <col min="5" max="5" width="9.85546875" bestFit="1" customWidth="1"/>
    <col min="6" max="6" width="14.140625" bestFit="1" customWidth="1"/>
    <col min="7" max="7" width="15" bestFit="1" customWidth="1"/>
    <col min="8" max="8" width="10" bestFit="1" customWidth="1"/>
  </cols>
  <sheetData>
    <row r="1" spans="1:8" x14ac:dyDescent="0.25">
      <c r="A1" t="s">
        <v>763</v>
      </c>
      <c r="B1" t="s">
        <v>764</v>
      </c>
      <c r="C1" t="s">
        <v>765</v>
      </c>
      <c r="D1" t="s">
        <v>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s="75">
        <v>41279</v>
      </c>
      <c r="B2" s="76">
        <v>10127</v>
      </c>
      <c r="C2" s="75">
        <v>41280</v>
      </c>
      <c r="D2" t="s">
        <v>6</v>
      </c>
      <c r="E2" t="s">
        <v>770</v>
      </c>
      <c r="F2" t="s">
        <v>771</v>
      </c>
      <c r="G2">
        <v>325</v>
      </c>
      <c r="H2" t="s">
        <v>772</v>
      </c>
    </row>
    <row r="3" spans="1:8" x14ac:dyDescent="0.25">
      <c r="A3" s="75">
        <v>41279</v>
      </c>
      <c r="B3" s="76">
        <v>10128</v>
      </c>
      <c r="C3" s="75">
        <v>41280</v>
      </c>
      <c r="D3" t="s">
        <v>10</v>
      </c>
      <c r="E3" t="s">
        <v>773</v>
      </c>
      <c r="F3" t="s">
        <v>771</v>
      </c>
      <c r="G3">
        <v>145</v>
      </c>
      <c r="H3" t="s">
        <v>772</v>
      </c>
    </row>
    <row r="4" spans="1:8" x14ac:dyDescent="0.25">
      <c r="A4" s="75">
        <v>41279</v>
      </c>
      <c r="B4" s="76">
        <v>10129</v>
      </c>
      <c r="C4" s="75">
        <v>41280</v>
      </c>
      <c r="D4" t="s">
        <v>7</v>
      </c>
      <c r="E4" t="s">
        <v>774</v>
      </c>
      <c r="F4" t="s">
        <v>775</v>
      </c>
      <c r="G4">
        <v>400</v>
      </c>
      <c r="H4" t="s">
        <v>772</v>
      </c>
    </row>
    <row r="5" spans="1:8" x14ac:dyDescent="0.25">
      <c r="A5" s="75">
        <v>41279</v>
      </c>
      <c r="B5" s="76">
        <v>10130</v>
      </c>
      <c r="C5" s="75">
        <v>41280</v>
      </c>
      <c r="D5" t="s">
        <v>9</v>
      </c>
      <c r="E5" t="s">
        <v>776</v>
      </c>
      <c r="F5" t="s">
        <v>777</v>
      </c>
      <c r="G5">
        <v>190</v>
      </c>
      <c r="H5" t="s">
        <v>772</v>
      </c>
    </row>
    <row r="6" spans="1:8" x14ac:dyDescent="0.25">
      <c r="A6" s="75">
        <v>41279</v>
      </c>
      <c r="B6" s="76">
        <v>10131</v>
      </c>
      <c r="C6" s="75">
        <v>41280</v>
      </c>
      <c r="D6" t="s">
        <v>6</v>
      </c>
      <c r="E6" t="s">
        <v>778</v>
      </c>
      <c r="F6" t="s">
        <v>779</v>
      </c>
      <c r="G6">
        <v>325</v>
      </c>
      <c r="H6" t="s">
        <v>772</v>
      </c>
    </row>
    <row r="7" spans="1:8" x14ac:dyDescent="0.25">
      <c r="A7" s="75">
        <v>41279</v>
      </c>
      <c r="B7" s="76">
        <v>10132</v>
      </c>
      <c r="C7" s="75">
        <v>41280</v>
      </c>
      <c r="D7" t="s">
        <v>6</v>
      </c>
      <c r="E7" t="s">
        <v>780</v>
      </c>
      <c r="F7" t="s">
        <v>781</v>
      </c>
      <c r="G7">
        <v>325</v>
      </c>
      <c r="H7" t="s">
        <v>772</v>
      </c>
    </row>
    <row r="8" spans="1:8" x14ac:dyDescent="0.25">
      <c r="A8" s="75">
        <v>41279</v>
      </c>
      <c r="B8" s="76">
        <v>10133</v>
      </c>
      <c r="C8" s="75">
        <v>41280</v>
      </c>
      <c r="D8" t="s">
        <v>10</v>
      </c>
      <c r="E8" t="s">
        <v>782</v>
      </c>
      <c r="F8" t="s">
        <v>783</v>
      </c>
      <c r="G8">
        <v>205</v>
      </c>
      <c r="H8" t="s">
        <v>772</v>
      </c>
    </row>
    <row r="9" spans="1:8" x14ac:dyDescent="0.25">
      <c r="A9" s="75">
        <v>41279</v>
      </c>
      <c r="B9" s="76">
        <v>10134</v>
      </c>
      <c r="C9" s="75">
        <v>41280</v>
      </c>
      <c r="D9" t="s">
        <v>10</v>
      </c>
      <c r="E9" t="s">
        <v>773</v>
      </c>
      <c r="F9" t="s">
        <v>779</v>
      </c>
      <c r="G9">
        <v>205</v>
      </c>
      <c r="H9" t="s">
        <v>772</v>
      </c>
    </row>
    <row r="10" spans="1:8" x14ac:dyDescent="0.25">
      <c r="A10" s="75">
        <v>41279</v>
      </c>
      <c r="B10" s="76">
        <v>10135</v>
      </c>
      <c r="C10" s="75">
        <v>41280</v>
      </c>
      <c r="D10" t="s">
        <v>6</v>
      </c>
      <c r="E10" t="s">
        <v>774</v>
      </c>
      <c r="F10" t="s">
        <v>779</v>
      </c>
      <c r="G10">
        <v>475</v>
      </c>
      <c r="H10" t="s">
        <v>772</v>
      </c>
    </row>
    <row r="11" spans="1:8" x14ac:dyDescent="0.25">
      <c r="A11" s="75">
        <v>41279</v>
      </c>
      <c r="B11" s="76">
        <v>10136</v>
      </c>
      <c r="C11" s="75">
        <v>41280</v>
      </c>
      <c r="D11" t="s">
        <v>6</v>
      </c>
      <c r="E11" t="s">
        <v>782</v>
      </c>
      <c r="F11" t="s">
        <v>771</v>
      </c>
      <c r="G11">
        <v>325</v>
      </c>
      <c r="H11" t="s">
        <v>772</v>
      </c>
    </row>
    <row r="12" spans="1:8" x14ac:dyDescent="0.25">
      <c r="A12" s="75">
        <v>41279</v>
      </c>
      <c r="B12" s="76">
        <v>10137</v>
      </c>
      <c r="C12" s="75">
        <v>41280</v>
      </c>
      <c r="D12" t="s">
        <v>7</v>
      </c>
      <c r="E12" t="s">
        <v>776</v>
      </c>
      <c r="F12" t="s">
        <v>784</v>
      </c>
      <c r="G12">
        <v>150</v>
      </c>
      <c r="H12" t="s">
        <v>772</v>
      </c>
    </row>
    <row r="13" spans="1:8" x14ac:dyDescent="0.25">
      <c r="A13" s="75">
        <v>41279</v>
      </c>
      <c r="B13" s="76">
        <v>10138</v>
      </c>
      <c r="C13" s="75">
        <v>41280</v>
      </c>
      <c r="D13" t="s">
        <v>6</v>
      </c>
      <c r="E13" t="s">
        <v>782</v>
      </c>
      <c r="F13" t="s">
        <v>777</v>
      </c>
      <c r="G13">
        <v>480</v>
      </c>
      <c r="H13" t="s">
        <v>772</v>
      </c>
    </row>
    <row r="14" spans="1:8" x14ac:dyDescent="0.25">
      <c r="A14" s="75">
        <v>41279</v>
      </c>
      <c r="B14" s="76">
        <v>10139</v>
      </c>
      <c r="C14" s="75">
        <v>41280</v>
      </c>
      <c r="D14" t="s">
        <v>6</v>
      </c>
      <c r="E14" t="s">
        <v>776</v>
      </c>
      <c r="F14" t="s">
        <v>784</v>
      </c>
      <c r="G14">
        <v>175</v>
      </c>
      <c r="H14" t="s">
        <v>772</v>
      </c>
    </row>
    <row r="15" spans="1:8" x14ac:dyDescent="0.25">
      <c r="A15" s="75">
        <v>41279</v>
      </c>
      <c r="B15" s="76">
        <v>10140</v>
      </c>
      <c r="C15" s="75">
        <v>41280</v>
      </c>
      <c r="D15" t="s">
        <v>6</v>
      </c>
      <c r="E15" t="s">
        <v>782</v>
      </c>
      <c r="F15" t="s">
        <v>784</v>
      </c>
      <c r="G15">
        <v>325</v>
      </c>
      <c r="H15" t="s">
        <v>772</v>
      </c>
    </row>
    <row r="16" spans="1:8" x14ac:dyDescent="0.25">
      <c r="A16" s="75">
        <v>41279</v>
      </c>
      <c r="B16" s="76">
        <v>10141</v>
      </c>
      <c r="C16" s="75">
        <v>41280</v>
      </c>
      <c r="D16" t="s">
        <v>8</v>
      </c>
      <c r="E16" t="s">
        <v>774</v>
      </c>
      <c r="F16" t="s">
        <v>781</v>
      </c>
      <c r="G16">
        <v>375</v>
      </c>
      <c r="H16" t="s">
        <v>772</v>
      </c>
    </row>
    <row r="17" spans="1:8" x14ac:dyDescent="0.25">
      <c r="A17" s="75">
        <v>41279</v>
      </c>
      <c r="B17" s="76">
        <v>10142</v>
      </c>
      <c r="C17" s="75">
        <v>41280</v>
      </c>
      <c r="D17" t="s">
        <v>8</v>
      </c>
      <c r="E17" t="s">
        <v>773</v>
      </c>
      <c r="F17" t="s">
        <v>781</v>
      </c>
      <c r="G17">
        <v>550</v>
      </c>
      <c r="H17" t="s">
        <v>772</v>
      </c>
    </row>
    <row r="18" spans="1:8" x14ac:dyDescent="0.25">
      <c r="A18" s="75">
        <v>41279</v>
      </c>
      <c r="B18" s="76">
        <v>10143</v>
      </c>
      <c r="C18" s="75">
        <v>41280</v>
      </c>
      <c r="D18" t="s">
        <v>7</v>
      </c>
      <c r="E18" t="s">
        <v>778</v>
      </c>
      <c r="F18" t="s">
        <v>783</v>
      </c>
      <c r="G18">
        <v>400</v>
      </c>
      <c r="H18" t="s">
        <v>772</v>
      </c>
    </row>
    <row r="19" spans="1:8" x14ac:dyDescent="0.25">
      <c r="A19" s="75">
        <v>41279</v>
      </c>
      <c r="B19" s="76">
        <v>10144</v>
      </c>
      <c r="C19" s="75">
        <v>41280</v>
      </c>
      <c r="D19" t="s">
        <v>9</v>
      </c>
      <c r="E19" t="s">
        <v>770</v>
      </c>
      <c r="F19" t="s">
        <v>771</v>
      </c>
      <c r="G19">
        <v>185</v>
      </c>
      <c r="H19" t="s">
        <v>772</v>
      </c>
    </row>
    <row r="20" spans="1:8" x14ac:dyDescent="0.25">
      <c r="A20" s="75">
        <v>41279</v>
      </c>
      <c r="B20" s="76">
        <v>10145</v>
      </c>
      <c r="C20" s="75">
        <v>41280</v>
      </c>
      <c r="D20" t="s">
        <v>7</v>
      </c>
      <c r="E20" t="s">
        <v>773</v>
      </c>
      <c r="F20" t="s">
        <v>777</v>
      </c>
      <c r="G20">
        <v>280</v>
      </c>
      <c r="H20" t="s">
        <v>772</v>
      </c>
    </row>
    <row r="21" spans="1:8" x14ac:dyDescent="0.25">
      <c r="A21" s="75">
        <v>41279</v>
      </c>
      <c r="B21" s="76">
        <v>10146</v>
      </c>
      <c r="C21" s="75">
        <v>41280</v>
      </c>
      <c r="D21" t="s">
        <v>6</v>
      </c>
      <c r="E21" t="s">
        <v>778</v>
      </c>
      <c r="F21" t="s">
        <v>781</v>
      </c>
      <c r="G21">
        <v>475</v>
      </c>
      <c r="H21" t="s">
        <v>772</v>
      </c>
    </row>
    <row r="22" spans="1:8" x14ac:dyDescent="0.25">
      <c r="A22" s="75">
        <v>41279</v>
      </c>
      <c r="B22" s="76">
        <v>10147</v>
      </c>
      <c r="C22" s="75">
        <v>41280</v>
      </c>
      <c r="D22" t="s">
        <v>8</v>
      </c>
      <c r="E22" t="s">
        <v>774</v>
      </c>
      <c r="F22" t="s">
        <v>775</v>
      </c>
      <c r="G22">
        <v>200</v>
      </c>
      <c r="H22" t="s">
        <v>772</v>
      </c>
    </row>
    <row r="23" spans="1:8" x14ac:dyDescent="0.25">
      <c r="A23" s="75">
        <v>41279</v>
      </c>
      <c r="B23" s="76">
        <v>10148</v>
      </c>
      <c r="C23" s="75">
        <v>41280</v>
      </c>
      <c r="D23" t="s">
        <v>8</v>
      </c>
      <c r="E23" t="s">
        <v>774</v>
      </c>
      <c r="F23" t="s">
        <v>783</v>
      </c>
      <c r="G23">
        <v>550</v>
      </c>
      <c r="H23" t="s">
        <v>772</v>
      </c>
    </row>
    <row r="24" spans="1:8" x14ac:dyDescent="0.25">
      <c r="A24" s="75">
        <v>41279</v>
      </c>
      <c r="B24" s="76">
        <v>10149</v>
      </c>
      <c r="C24" s="75">
        <v>41280</v>
      </c>
      <c r="D24" t="s">
        <v>8</v>
      </c>
      <c r="E24" t="s">
        <v>782</v>
      </c>
      <c r="F24" t="s">
        <v>777</v>
      </c>
      <c r="G24">
        <v>205</v>
      </c>
      <c r="H24" t="s">
        <v>772</v>
      </c>
    </row>
    <row r="25" spans="1:8" x14ac:dyDescent="0.25">
      <c r="A25" s="75">
        <v>41279</v>
      </c>
      <c r="B25" s="76">
        <v>10150</v>
      </c>
      <c r="C25" s="75">
        <v>41280</v>
      </c>
      <c r="D25" t="s">
        <v>8</v>
      </c>
      <c r="E25" t="s">
        <v>776</v>
      </c>
      <c r="F25" t="s">
        <v>785</v>
      </c>
      <c r="G25">
        <v>550</v>
      </c>
      <c r="H25" t="s">
        <v>772</v>
      </c>
    </row>
    <row r="26" spans="1:8" x14ac:dyDescent="0.25">
      <c r="A26" s="75">
        <v>41279</v>
      </c>
      <c r="B26" s="76">
        <v>10151</v>
      </c>
      <c r="C26" s="75">
        <v>41280</v>
      </c>
      <c r="D26" t="s">
        <v>7</v>
      </c>
      <c r="E26" t="s">
        <v>780</v>
      </c>
      <c r="F26" t="s">
        <v>786</v>
      </c>
      <c r="G26">
        <v>415</v>
      </c>
      <c r="H26" t="s">
        <v>772</v>
      </c>
    </row>
    <row r="27" spans="1:8" x14ac:dyDescent="0.25">
      <c r="A27" s="75">
        <v>41279</v>
      </c>
      <c r="B27" s="76">
        <v>10152</v>
      </c>
      <c r="C27" s="75">
        <v>41280</v>
      </c>
      <c r="D27" t="s">
        <v>8</v>
      </c>
      <c r="E27" t="s">
        <v>776</v>
      </c>
      <c r="F27" t="s">
        <v>771</v>
      </c>
      <c r="G27">
        <v>550</v>
      </c>
      <c r="H27" t="s">
        <v>772</v>
      </c>
    </row>
    <row r="28" spans="1:8" x14ac:dyDescent="0.25">
      <c r="A28" s="75">
        <v>41279</v>
      </c>
      <c r="B28" s="76">
        <v>10153</v>
      </c>
      <c r="C28" s="75">
        <v>41280</v>
      </c>
      <c r="D28" t="s">
        <v>9</v>
      </c>
      <c r="E28" t="s">
        <v>776</v>
      </c>
      <c r="F28" t="s">
        <v>781</v>
      </c>
      <c r="G28">
        <v>185</v>
      </c>
      <c r="H28" t="s">
        <v>772</v>
      </c>
    </row>
    <row r="29" spans="1:8" x14ac:dyDescent="0.25">
      <c r="A29" s="75">
        <v>41279</v>
      </c>
      <c r="B29" s="76">
        <v>10154</v>
      </c>
      <c r="C29" s="75">
        <v>41280</v>
      </c>
      <c r="D29" t="s">
        <v>8</v>
      </c>
      <c r="E29" t="s">
        <v>776</v>
      </c>
      <c r="F29" t="s">
        <v>783</v>
      </c>
      <c r="G29">
        <v>550</v>
      </c>
      <c r="H29" t="s">
        <v>772</v>
      </c>
    </row>
    <row r="30" spans="1:8" x14ac:dyDescent="0.25">
      <c r="A30" s="75">
        <v>41279</v>
      </c>
      <c r="B30" s="76">
        <v>10155</v>
      </c>
      <c r="C30" s="75">
        <v>41280</v>
      </c>
      <c r="D30" t="s">
        <v>6</v>
      </c>
      <c r="E30" t="s">
        <v>774</v>
      </c>
      <c r="F30" t="s">
        <v>784</v>
      </c>
      <c r="G30">
        <v>325</v>
      </c>
      <c r="H30" t="s">
        <v>772</v>
      </c>
    </row>
    <row r="31" spans="1:8" x14ac:dyDescent="0.25">
      <c r="A31" s="75">
        <v>41279</v>
      </c>
      <c r="B31" s="76">
        <v>10156</v>
      </c>
      <c r="C31" s="75">
        <v>41280</v>
      </c>
      <c r="D31" t="s">
        <v>7</v>
      </c>
      <c r="E31" t="s">
        <v>770</v>
      </c>
      <c r="F31" t="s">
        <v>787</v>
      </c>
      <c r="G31">
        <v>405</v>
      </c>
      <c r="H31" t="s">
        <v>772</v>
      </c>
    </row>
    <row r="32" spans="1:8" x14ac:dyDescent="0.25">
      <c r="A32" s="75">
        <v>41279</v>
      </c>
      <c r="B32" s="76">
        <v>10157</v>
      </c>
      <c r="C32" s="75">
        <v>41280</v>
      </c>
      <c r="D32" t="s">
        <v>10</v>
      </c>
      <c r="E32" t="s">
        <v>774</v>
      </c>
      <c r="F32" t="s">
        <v>787</v>
      </c>
      <c r="G32">
        <v>90</v>
      </c>
      <c r="H32" t="s">
        <v>772</v>
      </c>
    </row>
    <row r="33" spans="1:8" x14ac:dyDescent="0.25">
      <c r="A33" s="75">
        <v>41279</v>
      </c>
      <c r="B33" s="76">
        <v>10158</v>
      </c>
      <c r="C33" s="75">
        <v>41280</v>
      </c>
      <c r="D33" t="s">
        <v>10</v>
      </c>
      <c r="E33" t="s">
        <v>770</v>
      </c>
      <c r="F33" t="s">
        <v>777</v>
      </c>
      <c r="G33">
        <v>150</v>
      </c>
      <c r="H33" t="s">
        <v>772</v>
      </c>
    </row>
    <row r="34" spans="1:8" x14ac:dyDescent="0.25">
      <c r="A34" s="75">
        <v>41280</v>
      </c>
      <c r="B34" s="76">
        <v>10159</v>
      </c>
      <c r="C34" s="75">
        <v>41280</v>
      </c>
      <c r="D34" t="s">
        <v>7</v>
      </c>
      <c r="E34" t="s">
        <v>778</v>
      </c>
      <c r="F34" t="s">
        <v>781</v>
      </c>
      <c r="G34">
        <v>150</v>
      </c>
      <c r="H34" t="s">
        <v>772</v>
      </c>
    </row>
    <row r="35" spans="1:8" x14ac:dyDescent="0.25">
      <c r="A35" s="75">
        <v>41280</v>
      </c>
      <c r="B35" s="76">
        <v>10160</v>
      </c>
      <c r="C35" s="75">
        <v>41280</v>
      </c>
      <c r="D35" t="s">
        <v>9</v>
      </c>
      <c r="E35" t="s">
        <v>776</v>
      </c>
      <c r="F35" t="s">
        <v>784</v>
      </c>
      <c r="G35">
        <v>185</v>
      </c>
      <c r="H35" t="s">
        <v>772</v>
      </c>
    </row>
    <row r="36" spans="1:8" x14ac:dyDescent="0.25">
      <c r="A36" s="75">
        <v>41280</v>
      </c>
      <c r="B36" s="76">
        <v>10161</v>
      </c>
      <c r="C36" s="75">
        <v>41280</v>
      </c>
      <c r="D36" t="s">
        <v>7</v>
      </c>
      <c r="E36" t="s">
        <v>776</v>
      </c>
      <c r="F36" t="s">
        <v>786</v>
      </c>
      <c r="G36">
        <v>165</v>
      </c>
      <c r="H36" t="s">
        <v>772</v>
      </c>
    </row>
    <row r="37" spans="1:8" x14ac:dyDescent="0.25">
      <c r="A37" s="75">
        <v>41280</v>
      </c>
      <c r="B37" s="76">
        <v>10162</v>
      </c>
      <c r="C37" s="75">
        <v>41280</v>
      </c>
      <c r="D37" t="s">
        <v>8</v>
      </c>
      <c r="E37" t="s">
        <v>776</v>
      </c>
      <c r="F37" t="s">
        <v>783</v>
      </c>
      <c r="G37">
        <v>200</v>
      </c>
      <c r="H37" t="s">
        <v>772</v>
      </c>
    </row>
    <row r="38" spans="1:8" x14ac:dyDescent="0.25">
      <c r="A38" s="75">
        <v>41280</v>
      </c>
      <c r="B38" s="76">
        <v>10163</v>
      </c>
      <c r="C38" s="75">
        <v>41280</v>
      </c>
      <c r="D38" t="s">
        <v>6</v>
      </c>
      <c r="E38" t="s">
        <v>782</v>
      </c>
      <c r="F38" t="s">
        <v>771</v>
      </c>
      <c r="G38">
        <v>325</v>
      </c>
      <c r="H38" t="s">
        <v>772</v>
      </c>
    </row>
    <row r="39" spans="1:8" x14ac:dyDescent="0.25">
      <c r="A39" s="75">
        <v>41280</v>
      </c>
      <c r="B39" s="76">
        <v>10164</v>
      </c>
      <c r="C39" s="75">
        <v>41280</v>
      </c>
      <c r="D39" t="s">
        <v>10</v>
      </c>
      <c r="E39" t="s">
        <v>780</v>
      </c>
      <c r="F39" t="s">
        <v>787</v>
      </c>
      <c r="G39">
        <v>90</v>
      </c>
      <c r="H39" t="s">
        <v>772</v>
      </c>
    </row>
    <row r="40" spans="1:8" x14ac:dyDescent="0.25">
      <c r="A40" s="75">
        <v>41280</v>
      </c>
      <c r="B40" s="76">
        <v>10165</v>
      </c>
      <c r="C40" s="75">
        <v>41280</v>
      </c>
      <c r="D40" t="s">
        <v>8</v>
      </c>
      <c r="E40" t="s">
        <v>770</v>
      </c>
      <c r="F40" t="s">
        <v>775</v>
      </c>
      <c r="G40">
        <v>375</v>
      </c>
      <c r="H40" t="s">
        <v>772</v>
      </c>
    </row>
    <row r="41" spans="1:8" x14ac:dyDescent="0.25">
      <c r="A41" s="75">
        <v>41280</v>
      </c>
      <c r="B41" s="76">
        <v>10166</v>
      </c>
      <c r="C41" s="75">
        <v>41280</v>
      </c>
      <c r="D41" t="s">
        <v>8</v>
      </c>
      <c r="E41" t="s">
        <v>780</v>
      </c>
      <c r="F41" t="s">
        <v>785</v>
      </c>
      <c r="G41">
        <v>375</v>
      </c>
      <c r="H41" t="s">
        <v>772</v>
      </c>
    </row>
    <row r="42" spans="1:8" x14ac:dyDescent="0.25">
      <c r="A42" s="75">
        <v>41280</v>
      </c>
      <c r="B42" s="76">
        <v>10167</v>
      </c>
      <c r="C42" s="75">
        <v>41280</v>
      </c>
      <c r="D42" t="s">
        <v>10</v>
      </c>
      <c r="E42" t="s">
        <v>782</v>
      </c>
      <c r="F42" t="s">
        <v>777</v>
      </c>
      <c r="G42">
        <v>150</v>
      </c>
      <c r="H42" t="s">
        <v>772</v>
      </c>
    </row>
    <row r="43" spans="1:8" x14ac:dyDescent="0.25">
      <c r="A43" s="75">
        <v>41280</v>
      </c>
      <c r="B43" s="76">
        <v>10168</v>
      </c>
      <c r="C43" s="75">
        <v>41280</v>
      </c>
      <c r="D43" t="s">
        <v>9</v>
      </c>
      <c r="E43" t="s">
        <v>778</v>
      </c>
      <c r="F43" t="s">
        <v>784</v>
      </c>
      <c r="G43">
        <v>185</v>
      </c>
      <c r="H43" t="s">
        <v>772</v>
      </c>
    </row>
    <row r="44" spans="1:8" x14ac:dyDescent="0.25">
      <c r="A44" s="75">
        <v>41280</v>
      </c>
      <c r="B44" s="76">
        <v>10169</v>
      </c>
      <c r="C44" s="75">
        <v>41280</v>
      </c>
      <c r="D44" t="s">
        <v>6</v>
      </c>
      <c r="E44" t="s">
        <v>778</v>
      </c>
      <c r="F44" t="s">
        <v>786</v>
      </c>
      <c r="G44">
        <v>340</v>
      </c>
      <c r="H44" t="s">
        <v>772</v>
      </c>
    </row>
    <row r="45" spans="1:8" x14ac:dyDescent="0.25">
      <c r="A45" s="75">
        <v>41280</v>
      </c>
      <c r="B45" s="76">
        <v>10170</v>
      </c>
      <c r="C45" s="75">
        <v>41280</v>
      </c>
      <c r="D45" t="s">
        <v>9</v>
      </c>
      <c r="E45" t="s">
        <v>776</v>
      </c>
      <c r="F45" t="s">
        <v>784</v>
      </c>
      <c r="G45">
        <v>185</v>
      </c>
      <c r="H45" t="s">
        <v>772</v>
      </c>
    </row>
    <row r="46" spans="1:8" x14ac:dyDescent="0.25">
      <c r="A46" s="75">
        <v>41280</v>
      </c>
      <c r="B46" s="76">
        <v>10171</v>
      </c>
      <c r="C46" s="75">
        <v>41280</v>
      </c>
      <c r="D46" t="s">
        <v>8</v>
      </c>
      <c r="E46" t="s">
        <v>776</v>
      </c>
      <c r="F46" t="s">
        <v>786</v>
      </c>
      <c r="G46">
        <v>215</v>
      </c>
      <c r="H46" t="s">
        <v>772</v>
      </c>
    </row>
    <row r="47" spans="1:8" x14ac:dyDescent="0.25">
      <c r="A47" s="75">
        <v>41280</v>
      </c>
      <c r="B47" s="76">
        <v>10172</v>
      </c>
      <c r="C47" s="75">
        <v>41280</v>
      </c>
      <c r="D47" t="s">
        <v>8</v>
      </c>
      <c r="E47" t="s">
        <v>773</v>
      </c>
      <c r="F47" t="s">
        <v>787</v>
      </c>
      <c r="G47">
        <v>555</v>
      </c>
      <c r="H47" t="s">
        <v>772</v>
      </c>
    </row>
    <row r="48" spans="1:8" x14ac:dyDescent="0.25">
      <c r="A48" s="75">
        <v>41280</v>
      </c>
      <c r="B48" s="76">
        <v>10173</v>
      </c>
      <c r="C48" s="75">
        <v>41280</v>
      </c>
      <c r="D48" t="s">
        <v>9</v>
      </c>
      <c r="E48" t="s">
        <v>780</v>
      </c>
      <c r="F48" t="s">
        <v>775</v>
      </c>
      <c r="G48">
        <v>265</v>
      </c>
      <c r="H48" t="s">
        <v>772</v>
      </c>
    </row>
    <row r="49" spans="1:8" x14ac:dyDescent="0.25">
      <c r="A49" s="75">
        <v>41280</v>
      </c>
      <c r="B49" s="76">
        <v>10174</v>
      </c>
      <c r="C49" s="75">
        <v>41280</v>
      </c>
      <c r="D49" t="s">
        <v>6</v>
      </c>
      <c r="E49" t="s">
        <v>778</v>
      </c>
      <c r="F49" t="s">
        <v>783</v>
      </c>
      <c r="G49">
        <v>175</v>
      </c>
      <c r="H49" t="s">
        <v>772</v>
      </c>
    </row>
    <row r="50" spans="1:8" x14ac:dyDescent="0.25">
      <c r="A50" s="75">
        <v>41280</v>
      </c>
      <c r="B50" s="76">
        <v>10175</v>
      </c>
      <c r="C50" s="75">
        <v>41280</v>
      </c>
      <c r="D50" t="s">
        <v>9</v>
      </c>
      <c r="E50" t="s">
        <v>774</v>
      </c>
      <c r="F50" t="s">
        <v>783</v>
      </c>
      <c r="G50">
        <v>265</v>
      </c>
      <c r="H50" t="s">
        <v>772</v>
      </c>
    </row>
    <row r="51" spans="1:8" x14ac:dyDescent="0.25">
      <c r="A51" s="75">
        <v>41280</v>
      </c>
      <c r="B51" s="76">
        <v>10176</v>
      </c>
      <c r="C51" s="75">
        <v>41280</v>
      </c>
      <c r="D51" t="s">
        <v>8</v>
      </c>
      <c r="E51" t="s">
        <v>773</v>
      </c>
      <c r="F51" t="s">
        <v>771</v>
      </c>
      <c r="G51">
        <v>375</v>
      </c>
      <c r="H51" t="s">
        <v>772</v>
      </c>
    </row>
    <row r="52" spans="1:8" x14ac:dyDescent="0.25">
      <c r="A52" s="75">
        <v>41280</v>
      </c>
      <c r="B52" s="76">
        <v>10177</v>
      </c>
      <c r="C52" s="75">
        <v>41280</v>
      </c>
      <c r="D52" t="s">
        <v>10</v>
      </c>
      <c r="E52" t="s">
        <v>780</v>
      </c>
      <c r="F52" t="s">
        <v>777</v>
      </c>
      <c r="G52">
        <v>90</v>
      </c>
      <c r="H52" t="s">
        <v>772</v>
      </c>
    </row>
    <row r="53" spans="1:8" x14ac:dyDescent="0.25">
      <c r="A53" s="75">
        <v>41280</v>
      </c>
      <c r="B53" s="76">
        <v>10178</v>
      </c>
      <c r="C53" s="75">
        <v>41280</v>
      </c>
      <c r="D53" t="s">
        <v>10</v>
      </c>
      <c r="E53" t="s">
        <v>778</v>
      </c>
      <c r="F53" t="s">
        <v>781</v>
      </c>
      <c r="G53">
        <v>145</v>
      </c>
      <c r="H53" t="s">
        <v>772</v>
      </c>
    </row>
    <row r="54" spans="1:8" x14ac:dyDescent="0.25">
      <c r="A54" s="75">
        <v>41281</v>
      </c>
      <c r="B54" s="76">
        <v>10179</v>
      </c>
      <c r="C54" s="75">
        <v>41281</v>
      </c>
      <c r="D54" t="s">
        <v>6</v>
      </c>
      <c r="E54" t="s">
        <v>774</v>
      </c>
      <c r="F54" t="s">
        <v>781</v>
      </c>
      <c r="G54">
        <v>475</v>
      </c>
      <c r="H54" t="s">
        <v>772</v>
      </c>
    </row>
    <row r="55" spans="1:8" x14ac:dyDescent="0.25">
      <c r="A55" s="75">
        <v>41281</v>
      </c>
      <c r="B55" s="76">
        <v>10180</v>
      </c>
      <c r="C55" s="75">
        <v>41281</v>
      </c>
      <c r="D55" t="s">
        <v>8</v>
      </c>
      <c r="E55" t="s">
        <v>782</v>
      </c>
      <c r="F55" t="s">
        <v>779</v>
      </c>
      <c r="G55">
        <v>200</v>
      </c>
      <c r="H55" t="s">
        <v>772</v>
      </c>
    </row>
    <row r="56" spans="1:8" x14ac:dyDescent="0.25">
      <c r="A56" s="75">
        <v>41281</v>
      </c>
      <c r="B56" s="76">
        <v>10181</v>
      </c>
      <c r="C56" s="75">
        <v>41281</v>
      </c>
      <c r="D56" t="s">
        <v>6</v>
      </c>
      <c r="E56" t="s">
        <v>773</v>
      </c>
      <c r="F56" t="s">
        <v>781</v>
      </c>
      <c r="G56">
        <v>175</v>
      </c>
      <c r="H56" t="s">
        <v>772</v>
      </c>
    </row>
    <row r="57" spans="1:8" x14ac:dyDescent="0.25">
      <c r="A57" s="75">
        <v>41281</v>
      </c>
      <c r="B57" s="76">
        <v>10182</v>
      </c>
      <c r="C57" s="75">
        <v>41281</v>
      </c>
      <c r="D57" t="s">
        <v>6</v>
      </c>
      <c r="E57" t="s">
        <v>780</v>
      </c>
      <c r="F57" t="s">
        <v>783</v>
      </c>
      <c r="G57">
        <v>175</v>
      </c>
      <c r="H57" t="s">
        <v>772</v>
      </c>
    </row>
    <row r="58" spans="1:8" x14ac:dyDescent="0.25">
      <c r="A58" s="75">
        <v>41281</v>
      </c>
      <c r="B58" s="76">
        <v>10183</v>
      </c>
      <c r="C58" s="75">
        <v>41281</v>
      </c>
      <c r="D58" t="s">
        <v>9</v>
      </c>
      <c r="E58" t="s">
        <v>778</v>
      </c>
      <c r="F58" t="s">
        <v>781</v>
      </c>
      <c r="G58">
        <v>265</v>
      </c>
      <c r="H58" t="s">
        <v>772</v>
      </c>
    </row>
    <row r="59" spans="1:8" x14ac:dyDescent="0.25">
      <c r="A59" s="75">
        <v>41281</v>
      </c>
      <c r="B59" s="76">
        <v>10184</v>
      </c>
      <c r="C59" s="75">
        <v>41281</v>
      </c>
      <c r="D59" t="s">
        <v>10</v>
      </c>
      <c r="E59" t="s">
        <v>773</v>
      </c>
      <c r="F59" t="s">
        <v>771</v>
      </c>
      <c r="G59">
        <v>85</v>
      </c>
      <c r="H59" t="s">
        <v>772</v>
      </c>
    </row>
    <row r="60" spans="1:8" x14ac:dyDescent="0.25">
      <c r="A60" s="75">
        <v>41281</v>
      </c>
      <c r="B60" s="76">
        <v>10185</v>
      </c>
      <c r="C60" s="75">
        <v>41281</v>
      </c>
      <c r="D60" t="s">
        <v>7</v>
      </c>
      <c r="E60" t="s">
        <v>773</v>
      </c>
      <c r="F60" t="s">
        <v>777</v>
      </c>
      <c r="G60">
        <v>155</v>
      </c>
      <c r="H60" t="s">
        <v>772</v>
      </c>
    </row>
    <row r="61" spans="1:8" x14ac:dyDescent="0.25">
      <c r="A61" s="75">
        <v>41281</v>
      </c>
      <c r="B61" s="76">
        <v>10186</v>
      </c>
      <c r="C61" s="75">
        <v>41281</v>
      </c>
      <c r="D61" t="s">
        <v>9</v>
      </c>
      <c r="E61" t="s">
        <v>780</v>
      </c>
      <c r="F61" t="s">
        <v>783</v>
      </c>
      <c r="G61">
        <v>185</v>
      </c>
      <c r="H61" t="s">
        <v>772</v>
      </c>
    </row>
    <row r="62" spans="1:8" x14ac:dyDescent="0.25">
      <c r="A62" s="75">
        <v>41281</v>
      </c>
      <c r="B62" s="76">
        <v>10187</v>
      </c>
      <c r="C62" s="75">
        <v>41281</v>
      </c>
      <c r="D62" t="s">
        <v>9</v>
      </c>
      <c r="E62" t="s">
        <v>774</v>
      </c>
      <c r="F62" t="s">
        <v>779</v>
      </c>
      <c r="G62">
        <v>185</v>
      </c>
      <c r="H62" t="s">
        <v>772</v>
      </c>
    </row>
    <row r="63" spans="1:8" x14ac:dyDescent="0.25">
      <c r="A63" s="75">
        <v>41281</v>
      </c>
      <c r="B63" s="76">
        <v>10188</v>
      </c>
      <c r="C63" s="75">
        <v>41281</v>
      </c>
      <c r="D63" t="s">
        <v>6</v>
      </c>
      <c r="E63" t="s">
        <v>780</v>
      </c>
      <c r="F63" t="s">
        <v>781</v>
      </c>
      <c r="G63">
        <v>175</v>
      </c>
      <c r="H63" t="s">
        <v>772</v>
      </c>
    </row>
    <row r="64" spans="1:8" x14ac:dyDescent="0.25">
      <c r="A64" s="75">
        <v>41281</v>
      </c>
      <c r="B64" s="76">
        <v>10189</v>
      </c>
      <c r="C64" s="75">
        <v>41281</v>
      </c>
      <c r="D64" t="s">
        <v>7</v>
      </c>
      <c r="E64" t="s">
        <v>776</v>
      </c>
      <c r="F64" t="s">
        <v>771</v>
      </c>
      <c r="G64">
        <v>400</v>
      </c>
      <c r="H64" t="s">
        <v>772</v>
      </c>
    </row>
    <row r="65" spans="1:8" x14ac:dyDescent="0.25">
      <c r="A65" s="75">
        <v>41281</v>
      </c>
      <c r="B65" s="76">
        <v>10190</v>
      </c>
      <c r="C65" s="75">
        <v>41281</v>
      </c>
      <c r="D65" t="s">
        <v>7</v>
      </c>
      <c r="E65" t="s">
        <v>773</v>
      </c>
      <c r="F65" t="s">
        <v>787</v>
      </c>
      <c r="G65">
        <v>155</v>
      </c>
      <c r="H65" t="s">
        <v>772</v>
      </c>
    </row>
    <row r="66" spans="1:8" x14ac:dyDescent="0.25">
      <c r="A66" s="75">
        <v>41281</v>
      </c>
      <c r="B66" s="76">
        <v>10191</v>
      </c>
      <c r="C66" s="75">
        <v>41281</v>
      </c>
      <c r="D66" t="s">
        <v>6</v>
      </c>
      <c r="E66" t="s">
        <v>780</v>
      </c>
      <c r="F66" t="s">
        <v>775</v>
      </c>
      <c r="G66">
        <v>325</v>
      </c>
      <c r="H66" t="s">
        <v>772</v>
      </c>
    </row>
    <row r="67" spans="1:8" x14ac:dyDescent="0.25">
      <c r="A67" s="75">
        <v>41281</v>
      </c>
      <c r="B67" s="76">
        <v>10192</v>
      </c>
      <c r="C67" s="75">
        <v>41281</v>
      </c>
      <c r="D67" t="s">
        <v>9</v>
      </c>
      <c r="E67" t="s">
        <v>780</v>
      </c>
      <c r="F67" t="s">
        <v>786</v>
      </c>
      <c r="G67">
        <v>120</v>
      </c>
      <c r="H67" t="s">
        <v>772</v>
      </c>
    </row>
    <row r="68" spans="1:8" x14ac:dyDescent="0.25">
      <c r="A68" s="75">
        <v>41281</v>
      </c>
      <c r="B68" s="76">
        <v>10193</v>
      </c>
      <c r="C68" s="75">
        <v>41281</v>
      </c>
      <c r="D68" t="s">
        <v>6</v>
      </c>
      <c r="E68" t="s">
        <v>773</v>
      </c>
      <c r="F68" t="s">
        <v>787</v>
      </c>
      <c r="G68">
        <v>480</v>
      </c>
      <c r="H68" t="s">
        <v>772</v>
      </c>
    </row>
    <row r="69" spans="1:8" x14ac:dyDescent="0.25">
      <c r="A69" s="75">
        <v>41281</v>
      </c>
      <c r="B69" s="76">
        <v>10194</v>
      </c>
      <c r="C69" s="75">
        <v>41281</v>
      </c>
      <c r="D69" t="s">
        <v>8</v>
      </c>
      <c r="E69" t="s">
        <v>773</v>
      </c>
      <c r="F69" t="s">
        <v>775</v>
      </c>
      <c r="G69">
        <v>200</v>
      </c>
      <c r="H69" t="s">
        <v>772</v>
      </c>
    </row>
    <row r="70" spans="1:8" x14ac:dyDescent="0.25">
      <c r="A70" s="75">
        <v>41281</v>
      </c>
      <c r="B70" s="76">
        <v>10195</v>
      </c>
      <c r="C70" s="75">
        <v>41281</v>
      </c>
      <c r="D70" t="s">
        <v>6</v>
      </c>
      <c r="E70" t="s">
        <v>774</v>
      </c>
      <c r="F70" t="s">
        <v>786</v>
      </c>
      <c r="G70">
        <v>340</v>
      </c>
      <c r="H70" t="s">
        <v>772</v>
      </c>
    </row>
    <row r="71" spans="1:8" x14ac:dyDescent="0.25">
      <c r="A71" s="75">
        <v>41281</v>
      </c>
      <c r="B71" s="76">
        <v>10196</v>
      </c>
      <c r="C71" s="75">
        <v>41281</v>
      </c>
      <c r="D71" t="s">
        <v>7</v>
      </c>
      <c r="E71" t="s">
        <v>776</v>
      </c>
      <c r="F71" t="s">
        <v>784</v>
      </c>
      <c r="G71">
        <v>400</v>
      </c>
      <c r="H71" t="s">
        <v>772</v>
      </c>
    </row>
    <row r="72" spans="1:8" x14ac:dyDescent="0.25">
      <c r="A72" s="75">
        <v>41281</v>
      </c>
      <c r="B72" s="76">
        <v>10197</v>
      </c>
      <c r="C72" s="75">
        <v>41281</v>
      </c>
      <c r="D72" t="s">
        <v>7</v>
      </c>
      <c r="E72" t="s">
        <v>776</v>
      </c>
      <c r="F72" t="s">
        <v>771</v>
      </c>
      <c r="G72">
        <v>150</v>
      </c>
      <c r="H72" t="s">
        <v>772</v>
      </c>
    </row>
    <row r="73" spans="1:8" x14ac:dyDescent="0.25">
      <c r="A73" s="75">
        <v>41281</v>
      </c>
      <c r="B73" s="76">
        <v>10198</v>
      </c>
      <c r="C73" s="75">
        <v>41281</v>
      </c>
      <c r="D73" t="s">
        <v>7</v>
      </c>
      <c r="E73" t="s">
        <v>776</v>
      </c>
      <c r="F73" t="s">
        <v>781</v>
      </c>
      <c r="G73">
        <v>150</v>
      </c>
      <c r="H73" t="s">
        <v>772</v>
      </c>
    </row>
    <row r="74" spans="1:8" x14ac:dyDescent="0.25">
      <c r="A74" s="75">
        <v>41281</v>
      </c>
      <c r="B74" s="76">
        <v>10199</v>
      </c>
      <c r="C74" s="75">
        <v>41281</v>
      </c>
      <c r="D74" t="s">
        <v>9</v>
      </c>
      <c r="E74" t="s">
        <v>773</v>
      </c>
      <c r="F74" t="s">
        <v>783</v>
      </c>
      <c r="G74">
        <v>185</v>
      </c>
      <c r="H74" t="s">
        <v>772</v>
      </c>
    </row>
    <row r="75" spans="1:8" x14ac:dyDescent="0.25">
      <c r="A75" s="75">
        <v>41281</v>
      </c>
      <c r="B75" s="76">
        <v>10200</v>
      </c>
      <c r="C75" s="75">
        <v>41281</v>
      </c>
      <c r="D75" t="s">
        <v>6</v>
      </c>
      <c r="E75" t="s">
        <v>770</v>
      </c>
      <c r="F75" t="s">
        <v>784</v>
      </c>
      <c r="G75">
        <v>175</v>
      </c>
      <c r="H75" t="s">
        <v>772</v>
      </c>
    </row>
    <row r="76" spans="1:8" x14ac:dyDescent="0.25">
      <c r="A76" s="75">
        <v>41281</v>
      </c>
      <c r="B76" s="76">
        <v>10201</v>
      </c>
      <c r="C76" s="75">
        <v>41281</v>
      </c>
      <c r="D76" t="s">
        <v>10</v>
      </c>
      <c r="E76" t="s">
        <v>776</v>
      </c>
      <c r="F76" t="s">
        <v>787</v>
      </c>
      <c r="G76">
        <v>210</v>
      </c>
      <c r="H76" t="s">
        <v>772</v>
      </c>
    </row>
    <row r="77" spans="1:8" x14ac:dyDescent="0.25">
      <c r="A77" s="75">
        <v>41281</v>
      </c>
      <c r="B77" s="76">
        <v>10202</v>
      </c>
      <c r="C77" s="75">
        <v>41281</v>
      </c>
      <c r="D77" t="s">
        <v>7</v>
      </c>
      <c r="E77" t="s">
        <v>776</v>
      </c>
      <c r="F77" t="s">
        <v>783</v>
      </c>
      <c r="G77">
        <v>150</v>
      </c>
      <c r="H77" t="s">
        <v>772</v>
      </c>
    </row>
    <row r="78" spans="1:8" x14ac:dyDescent="0.25">
      <c r="A78" s="75">
        <v>41281</v>
      </c>
      <c r="B78" s="76">
        <v>10203</v>
      </c>
      <c r="C78" s="75">
        <v>41281</v>
      </c>
      <c r="D78" t="s">
        <v>6</v>
      </c>
      <c r="E78" t="s">
        <v>782</v>
      </c>
      <c r="F78" t="s">
        <v>786</v>
      </c>
      <c r="G78">
        <v>490</v>
      </c>
      <c r="H78" t="s">
        <v>772</v>
      </c>
    </row>
    <row r="79" spans="1:8" x14ac:dyDescent="0.25">
      <c r="A79" s="75">
        <v>41282</v>
      </c>
      <c r="B79" s="76">
        <v>10204</v>
      </c>
      <c r="C79" s="75">
        <v>41282</v>
      </c>
      <c r="D79" t="s">
        <v>9</v>
      </c>
      <c r="E79" t="s">
        <v>773</v>
      </c>
      <c r="F79" t="s">
        <v>785</v>
      </c>
      <c r="G79">
        <v>105</v>
      </c>
      <c r="H79" t="s">
        <v>772</v>
      </c>
    </row>
    <row r="80" spans="1:8" x14ac:dyDescent="0.25">
      <c r="A80" s="75">
        <v>41282</v>
      </c>
      <c r="B80" s="76">
        <v>10205</v>
      </c>
      <c r="C80" s="75">
        <v>41282</v>
      </c>
      <c r="D80" t="s">
        <v>6</v>
      </c>
      <c r="E80" t="s">
        <v>780</v>
      </c>
      <c r="F80" t="s">
        <v>785</v>
      </c>
      <c r="G80">
        <v>175</v>
      </c>
      <c r="H80" t="s">
        <v>772</v>
      </c>
    </row>
    <row r="81" spans="1:8" x14ac:dyDescent="0.25">
      <c r="A81" s="75">
        <v>41282</v>
      </c>
      <c r="B81" s="76">
        <v>10206</v>
      </c>
      <c r="C81" s="75">
        <v>41282</v>
      </c>
      <c r="D81" t="s">
        <v>10</v>
      </c>
      <c r="E81" t="s">
        <v>776</v>
      </c>
      <c r="F81" t="s">
        <v>781</v>
      </c>
      <c r="G81">
        <v>205</v>
      </c>
      <c r="H81" t="s">
        <v>772</v>
      </c>
    </row>
    <row r="82" spans="1:8" x14ac:dyDescent="0.25">
      <c r="A82" s="75">
        <v>41282</v>
      </c>
      <c r="B82" s="76">
        <v>10207</v>
      </c>
      <c r="C82" s="75">
        <v>41282</v>
      </c>
      <c r="D82" t="s">
        <v>8</v>
      </c>
      <c r="E82" t="s">
        <v>774</v>
      </c>
      <c r="F82" t="s">
        <v>785</v>
      </c>
      <c r="G82">
        <v>375</v>
      </c>
      <c r="H82" t="s">
        <v>772</v>
      </c>
    </row>
    <row r="83" spans="1:8" x14ac:dyDescent="0.25">
      <c r="A83" s="75">
        <v>41282</v>
      </c>
      <c r="B83" s="76">
        <v>10208</v>
      </c>
      <c r="C83" s="75">
        <v>41282</v>
      </c>
      <c r="D83" t="s">
        <v>7</v>
      </c>
      <c r="E83" t="s">
        <v>770</v>
      </c>
      <c r="F83" t="s">
        <v>775</v>
      </c>
      <c r="G83">
        <v>275</v>
      </c>
      <c r="H83" t="s">
        <v>772</v>
      </c>
    </row>
    <row r="84" spans="1:8" x14ac:dyDescent="0.25">
      <c r="A84" s="75">
        <v>41282</v>
      </c>
      <c r="B84" s="76">
        <v>10209</v>
      </c>
      <c r="C84" s="75">
        <v>41282</v>
      </c>
      <c r="D84" t="s">
        <v>9</v>
      </c>
      <c r="E84" t="s">
        <v>782</v>
      </c>
      <c r="F84" t="s">
        <v>787</v>
      </c>
      <c r="G84">
        <v>190</v>
      </c>
      <c r="H84" t="s">
        <v>772</v>
      </c>
    </row>
    <row r="85" spans="1:8" x14ac:dyDescent="0.25">
      <c r="A85" s="75">
        <v>41282</v>
      </c>
      <c r="B85" s="76">
        <v>10210</v>
      </c>
      <c r="C85" s="75">
        <v>41282</v>
      </c>
      <c r="D85" t="s">
        <v>6</v>
      </c>
      <c r="E85" t="s">
        <v>782</v>
      </c>
      <c r="F85" t="s">
        <v>777</v>
      </c>
      <c r="G85">
        <v>480</v>
      </c>
      <c r="H85" t="s">
        <v>772</v>
      </c>
    </row>
    <row r="86" spans="1:8" x14ac:dyDescent="0.25">
      <c r="A86" s="75">
        <v>41282</v>
      </c>
      <c r="B86" s="76">
        <v>10211</v>
      </c>
      <c r="C86" s="75">
        <v>41282</v>
      </c>
      <c r="D86" t="s">
        <v>9</v>
      </c>
      <c r="E86" t="s">
        <v>770</v>
      </c>
      <c r="F86" t="s">
        <v>775</v>
      </c>
      <c r="G86">
        <v>105</v>
      </c>
      <c r="H86" t="s">
        <v>772</v>
      </c>
    </row>
    <row r="87" spans="1:8" x14ac:dyDescent="0.25">
      <c r="A87" s="75">
        <v>41282</v>
      </c>
      <c r="B87" s="76">
        <v>10212</v>
      </c>
      <c r="C87" s="75">
        <v>41282</v>
      </c>
      <c r="D87" t="s">
        <v>7</v>
      </c>
      <c r="E87" t="s">
        <v>782</v>
      </c>
      <c r="F87" t="s">
        <v>787</v>
      </c>
      <c r="G87">
        <v>405</v>
      </c>
      <c r="H87" t="s">
        <v>772</v>
      </c>
    </row>
    <row r="88" spans="1:8" x14ac:dyDescent="0.25">
      <c r="A88" s="75">
        <v>41282</v>
      </c>
      <c r="B88" s="76">
        <v>10213</v>
      </c>
      <c r="C88" s="75">
        <v>41282</v>
      </c>
      <c r="D88" t="s">
        <v>7</v>
      </c>
      <c r="E88" t="s">
        <v>776</v>
      </c>
      <c r="F88" t="s">
        <v>771</v>
      </c>
      <c r="G88">
        <v>400</v>
      </c>
      <c r="H88" t="s">
        <v>772</v>
      </c>
    </row>
    <row r="89" spans="1:8" x14ac:dyDescent="0.25">
      <c r="A89" s="75">
        <v>41282</v>
      </c>
      <c r="B89" s="76">
        <v>10214</v>
      </c>
      <c r="C89" s="75">
        <v>41282</v>
      </c>
      <c r="D89" t="s">
        <v>10</v>
      </c>
      <c r="E89" t="s">
        <v>782</v>
      </c>
      <c r="F89" t="s">
        <v>779</v>
      </c>
      <c r="G89">
        <v>85</v>
      </c>
      <c r="H89" t="s">
        <v>772</v>
      </c>
    </row>
    <row r="90" spans="1:8" x14ac:dyDescent="0.25">
      <c r="A90" s="75">
        <v>41282</v>
      </c>
      <c r="B90" s="76">
        <v>10215</v>
      </c>
      <c r="C90" s="75">
        <v>41282</v>
      </c>
      <c r="D90" t="s">
        <v>7</v>
      </c>
      <c r="E90" t="s">
        <v>773</v>
      </c>
      <c r="F90" t="s">
        <v>775</v>
      </c>
      <c r="G90">
        <v>400</v>
      </c>
      <c r="H90" t="s">
        <v>772</v>
      </c>
    </row>
    <row r="91" spans="1:8" x14ac:dyDescent="0.25">
      <c r="A91" s="75">
        <v>41282</v>
      </c>
      <c r="B91" s="76">
        <v>10216</v>
      </c>
      <c r="C91" s="75">
        <v>41282</v>
      </c>
      <c r="D91" t="s">
        <v>10</v>
      </c>
      <c r="E91" t="s">
        <v>778</v>
      </c>
      <c r="F91" t="s">
        <v>777</v>
      </c>
      <c r="G91">
        <v>90</v>
      </c>
      <c r="H91" t="s">
        <v>772</v>
      </c>
    </row>
    <row r="92" spans="1:8" x14ac:dyDescent="0.25">
      <c r="A92" s="75">
        <v>41282</v>
      </c>
      <c r="B92" s="76">
        <v>10217</v>
      </c>
      <c r="C92" s="75">
        <v>41282</v>
      </c>
      <c r="D92" t="s">
        <v>7</v>
      </c>
      <c r="E92" t="s">
        <v>770</v>
      </c>
      <c r="F92" t="s">
        <v>779</v>
      </c>
      <c r="G92">
        <v>275</v>
      </c>
      <c r="H92" t="s">
        <v>772</v>
      </c>
    </row>
    <row r="93" spans="1:8" x14ac:dyDescent="0.25">
      <c r="A93" s="75">
        <v>41282</v>
      </c>
      <c r="B93" s="76">
        <v>10218</v>
      </c>
      <c r="C93" s="75">
        <v>41282</v>
      </c>
      <c r="D93" t="s">
        <v>6</v>
      </c>
      <c r="E93" t="s">
        <v>776</v>
      </c>
      <c r="F93" t="s">
        <v>785</v>
      </c>
      <c r="G93">
        <v>475</v>
      </c>
      <c r="H93" t="s">
        <v>772</v>
      </c>
    </row>
    <row r="94" spans="1:8" x14ac:dyDescent="0.25">
      <c r="A94" s="75">
        <v>41282</v>
      </c>
      <c r="B94" s="76">
        <v>10219</v>
      </c>
      <c r="C94" s="75">
        <v>41282</v>
      </c>
      <c r="D94" t="s">
        <v>10</v>
      </c>
      <c r="E94" t="s">
        <v>782</v>
      </c>
      <c r="F94" t="s">
        <v>775</v>
      </c>
      <c r="G94">
        <v>205</v>
      </c>
      <c r="H94" t="s">
        <v>772</v>
      </c>
    </row>
    <row r="95" spans="1:8" x14ac:dyDescent="0.25">
      <c r="A95" s="75">
        <v>41282</v>
      </c>
      <c r="B95" s="76">
        <v>10220</v>
      </c>
      <c r="C95" s="75">
        <v>41282</v>
      </c>
      <c r="D95" t="s">
        <v>7</v>
      </c>
      <c r="E95" t="s">
        <v>780</v>
      </c>
      <c r="F95" t="s">
        <v>783</v>
      </c>
      <c r="G95">
        <v>275</v>
      </c>
      <c r="H95" t="s">
        <v>772</v>
      </c>
    </row>
    <row r="96" spans="1:8" x14ac:dyDescent="0.25">
      <c r="A96" s="75">
        <v>41282</v>
      </c>
      <c r="B96" s="76">
        <v>10221</v>
      </c>
      <c r="C96" s="75">
        <v>41282</v>
      </c>
      <c r="D96" t="s">
        <v>9</v>
      </c>
      <c r="E96" t="s">
        <v>778</v>
      </c>
      <c r="F96" t="s">
        <v>784</v>
      </c>
      <c r="G96">
        <v>185</v>
      </c>
      <c r="H96" t="s">
        <v>772</v>
      </c>
    </row>
    <row r="97" spans="1:8" x14ac:dyDescent="0.25">
      <c r="A97" s="75">
        <v>41282</v>
      </c>
      <c r="B97" s="76">
        <v>10222</v>
      </c>
      <c r="C97" s="75">
        <v>41282</v>
      </c>
      <c r="D97" t="s">
        <v>7</v>
      </c>
      <c r="E97" t="s">
        <v>776</v>
      </c>
      <c r="F97" t="s">
        <v>784</v>
      </c>
      <c r="G97">
        <v>275</v>
      </c>
      <c r="H97" t="s">
        <v>772</v>
      </c>
    </row>
    <row r="98" spans="1:8" x14ac:dyDescent="0.25">
      <c r="A98" s="75">
        <v>41282</v>
      </c>
      <c r="B98" s="76">
        <v>10223</v>
      </c>
      <c r="C98" s="75">
        <v>41282</v>
      </c>
      <c r="D98" t="s">
        <v>6</v>
      </c>
      <c r="E98" t="s">
        <v>782</v>
      </c>
      <c r="F98" t="s">
        <v>775</v>
      </c>
      <c r="G98">
        <v>475</v>
      </c>
      <c r="H98" t="s">
        <v>772</v>
      </c>
    </row>
    <row r="99" spans="1:8" x14ac:dyDescent="0.25">
      <c r="A99" s="75">
        <v>41282</v>
      </c>
      <c r="B99" s="76">
        <v>10224</v>
      </c>
      <c r="C99" s="75">
        <v>41282</v>
      </c>
      <c r="D99" t="s">
        <v>8</v>
      </c>
      <c r="E99" t="s">
        <v>780</v>
      </c>
      <c r="F99" t="s">
        <v>783</v>
      </c>
      <c r="G99">
        <v>550</v>
      </c>
      <c r="H99" t="s">
        <v>772</v>
      </c>
    </row>
    <row r="100" spans="1:8" x14ac:dyDescent="0.25">
      <c r="A100" s="75">
        <v>41282</v>
      </c>
      <c r="B100" s="76">
        <v>10225</v>
      </c>
      <c r="C100" s="75">
        <v>41282</v>
      </c>
      <c r="D100" t="s">
        <v>10</v>
      </c>
      <c r="E100" t="s">
        <v>774</v>
      </c>
      <c r="F100" t="s">
        <v>775</v>
      </c>
      <c r="G100">
        <v>205</v>
      </c>
      <c r="H100" t="s">
        <v>772</v>
      </c>
    </row>
    <row r="101" spans="1:8" x14ac:dyDescent="0.25">
      <c r="A101" s="75">
        <v>41282</v>
      </c>
      <c r="B101" s="76">
        <v>10226</v>
      </c>
      <c r="C101" s="75">
        <v>41282</v>
      </c>
      <c r="D101" t="s">
        <v>6</v>
      </c>
      <c r="E101" t="s">
        <v>778</v>
      </c>
      <c r="F101" t="s">
        <v>781</v>
      </c>
      <c r="G101">
        <v>475</v>
      </c>
      <c r="H101" t="s">
        <v>772</v>
      </c>
    </row>
    <row r="102" spans="1:8" x14ac:dyDescent="0.25">
      <c r="A102" s="75">
        <v>41283</v>
      </c>
      <c r="B102" s="76">
        <v>10227</v>
      </c>
      <c r="C102" s="75">
        <v>41283</v>
      </c>
      <c r="D102" t="s">
        <v>6</v>
      </c>
      <c r="E102" t="s">
        <v>778</v>
      </c>
      <c r="F102" t="s">
        <v>783</v>
      </c>
      <c r="G102">
        <v>175</v>
      </c>
      <c r="H102" t="s">
        <v>772</v>
      </c>
    </row>
    <row r="103" spans="1:8" x14ac:dyDescent="0.25">
      <c r="A103" s="75">
        <v>41283</v>
      </c>
      <c r="B103" s="76">
        <v>10228</v>
      </c>
      <c r="C103" s="75">
        <v>41283</v>
      </c>
      <c r="D103" t="s">
        <v>10</v>
      </c>
      <c r="E103" t="s">
        <v>778</v>
      </c>
      <c r="F103" t="s">
        <v>783</v>
      </c>
      <c r="G103">
        <v>205</v>
      </c>
      <c r="H103" t="s">
        <v>772</v>
      </c>
    </row>
    <row r="104" spans="1:8" x14ac:dyDescent="0.25">
      <c r="A104" s="75">
        <v>41283</v>
      </c>
      <c r="B104" s="76">
        <v>10229</v>
      </c>
      <c r="C104" s="75">
        <v>41283</v>
      </c>
      <c r="D104" t="s">
        <v>8</v>
      </c>
      <c r="E104" t="s">
        <v>780</v>
      </c>
      <c r="F104" t="s">
        <v>783</v>
      </c>
      <c r="G104">
        <v>550</v>
      </c>
      <c r="H104" t="s">
        <v>772</v>
      </c>
    </row>
    <row r="105" spans="1:8" x14ac:dyDescent="0.25">
      <c r="A105" s="75">
        <v>41283</v>
      </c>
      <c r="B105" s="76">
        <v>10230</v>
      </c>
      <c r="C105" s="75">
        <v>41283</v>
      </c>
      <c r="D105" t="s">
        <v>6</v>
      </c>
      <c r="E105" t="s">
        <v>774</v>
      </c>
      <c r="F105" t="s">
        <v>779</v>
      </c>
      <c r="G105">
        <v>475</v>
      </c>
      <c r="H105" t="s">
        <v>772</v>
      </c>
    </row>
    <row r="106" spans="1:8" x14ac:dyDescent="0.25">
      <c r="A106" s="75">
        <v>41283</v>
      </c>
      <c r="B106" s="76">
        <v>10231</v>
      </c>
      <c r="C106" s="75">
        <v>41283</v>
      </c>
      <c r="D106" t="s">
        <v>7</v>
      </c>
      <c r="E106" t="s">
        <v>774</v>
      </c>
      <c r="F106" t="s">
        <v>786</v>
      </c>
      <c r="G106">
        <v>415</v>
      </c>
      <c r="H106" t="s">
        <v>772</v>
      </c>
    </row>
    <row r="107" spans="1:8" x14ac:dyDescent="0.25">
      <c r="A107" s="75">
        <v>41283</v>
      </c>
      <c r="B107" s="76">
        <v>10232</v>
      </c>
      <c r="C107" s="75">
        <v>41283</v>
      </c>
      <c r="D107" t="s">
        <v>6</v>
      </c>
      <c r="E107" t="s">
        <v>773</v>
      </c>
      <c r="F107" t="s">
        <v>787</v>
      </c>
      <c r="G107">
        <v>330</v>
      </c>
      <c r="H107" t="s">
        <v>772</v>
      </c>
    </row>
    <row r="108" spans="1:8" x14ac:dyDescent="0.25">
      <c r="A108" s="75">
        <v>41283</v>
      </c>
      <c r="B108" s="76">
        <v>10233</v>
      </c>
      <c r="C108" s="75">
        <v>41283</v>
      </c>
      <c r="D108" t="s">
        <v>9</v>
      </c>
      <c r="E108" t="s">
        <v>782</v>
      </c>
      <c r="F108" t="s">
        <v>775</v>
      </c>
      <c r="G108">
        <v>105</v>
      </c>
      <c r="H108" t="s">
        <v>772</v>
      </c>
    </row>
    <row r="109" spans="1:8" x14ac:dyDescent="0.25">
      <c r="A109" s="75">
        <v>41283</v>
      </c>
      <c r="B109" s="76">
        <v>10234</v>
      </c>
      <c r="C109" s="75">
        <v>41283</v>
      </c>
      <c r="D109" t="s">
        <v>7</v>
      </c>
      <c r="E109" t="s">
        <v>774</v>
      </c>
      <c r="F109" t="s">
        <v>779</v>
      </c>
      <c r="G109">
        <v>400</v>
      </c>
      <c r="H109" t="s">
        <v>772</v>
      </c>
    </row>
    <row r="110" spans="1:8" x14ac:dyDescent="0.25">
      <c r="A110" s="75">
        <v>41283</v>
      </c>
      <c r="B110" s="76">
        <v>10235</v>
      </c>
      <c r="C110" s="75">
        <v>41283</v>
      </c>
      <c r="D110" t="s">
        <v>8</v>
      </c>
      <c r="E110" t="s">
        <v>773</v>
      </c>
      <c r="F110" t="s">
        <v>775</v>
      </c>
      <c r="G110">
        <v>550</v>
      </c>
      <c r="H110" t="s">
        <v>772</v>
      </c>
    </row>
    <row r="111" spans="1:8" x14ac:dyDescent="0.25">
      <c r="A111" s="75">
        <v>41283</v>
      </c>
      <c r="B111" s="76">
        <v>10236</v>
      </c>
      <c r="C111" s="75">
        <v>41283</v>
      </c>
      <c r="D111" t="s">
        <v>8</v>
      </c>
      <c r="E111" t="s">
        <v>778</v>
      </c>
      <c r="F111" t="s">
        <v>783</v>
      </c>
      <c r="G111">
        <v>200</v>
      </c>
      <c r="H111" t="s">
        <v>772</v>
      </c>
    </row>
    <row r="112" spans="1:8" x14ac:dyDescent="0.25">
      <c r="A112" s="75">
        <v>41283</v>
      </c>
      <c r="B112" s="76">
        <v>10237</v>
      </c>
      <c r="C112" s="75">
        <v>41283</v>
      </c>
      <c r="D112" t="s">
        <v>6</v>
      </c>
      <c r="E112" t="s">
        <v>782</v>
      </c>
      <c r="F112" t="s">
        <v>777</v>
      </c>
      <c r="G112">
        <v>330</v>
      </c>
      <c r="H112" t="s">
        <v>772</v>
      </c>
    </row>
    <row r="113" spans="1:8" x14ac:dyDescent="0.25">
      <c r="A113" s="75">
        <v>41283</v>
      </c>
      <c r="B113" s="76">
        <v>10238</v>
      </c>
      <c r="C113" s="75">
        <v>41283</v>
      </c>
      <c r="D113" t="s">
        <v>8</v>
      </c>
      <c r="E113" t="s">
        <v>776</v>
      </c>
      <c r="F113" t="s">
        <v>781</v>
      </c>
      <c r="G113">
        <v>550</v>
      </c>
      <c r="H113" t="s">
        <v>772</v>
      </c>
    </row>
    <row r="114" spans="1:8" x14ac:dyDescent="0.25">
      <c r="A114" s="75">
        <v>41283</v>
      </c>
      <c r="B114" s="76">
        <v>10239</v>
      </c>
      <c r="C114" s="75">
        <v>41283</v>
      </c>
      <c r="D114" t="s">
        <v>10</v>
      </c>
      <c r="E114" t="s">
        <v>770</v>
      </c>
      <c r="F114" t="s">
        <v>779</v>
      </c>
      <c r="G114">
        <v>205</v>
      </c>
      <c r="H114" t="s">
        <v>772</v>
      </c>
    </row>
    <row r="115" spans="1:8" x14ac:dyDescent="0.25">
      <c r="A115" s="75">
        <v>41283</v>
      </c>
      <c r="B115" s="76">
        <v>10240</v>
      </c>
      <c r="C115" s="75">
        <v>41283</v>
      </c>
      <c r="D115" t="s">
        <v>10</v>
      </c>
      <c r="E115" t="s">
        <v>778</v>
      </c>
      <c r="F115" t="s">
        <v>783</v>
      </c>
      <c r="G115">
        <v>205</v>
      </c>
      <c r="H115" t="s">
        <v>772</v>
      </c>
    </row>
    <row r="116" spans="1:8" x14ac:dyDescent="0.25">
      <c r="A116" s="75">
        <v>41283</v>
      </c>
      <c r="B116" s="76">
        <v>10241</v>
      </c>
      <c r="C116" s="75">
        <v>41283</v>
      </c>
      <c r="D116" t="s">
        <v>8</v>
      </c>
      <c r="E116" t="s">
        <v>778</v>
      </c>
      <c r="F116" t="s">
        <v>775</v>
      </c>
      <c r="G116">
        <v>550</v>
      </c>
      <c r="H116" t="s">
        <v>772</v>
      </c>
    </row>
    <row r="117" spans="1:8" x14ac:dyDescent="0.25">
      <c r="A117" s="75">
        <v>41283</v>
      </c>
      <c r="B117" s="76">
        <v>10242</v>
      </c>
      <c r="C117" s="75">
        <v>41283</v>
      </c>
      <c r="D117" t="s">
        <v>9</v>
      </c>
      <c r="E117" t="s">
        <v>778</v>
      </c>
      <c r="F117" t="s">
        <v>775</v>
      </c>
      <c r="G117">
        <v>185</v>
      </c>
      <c r="H117" t="s">
        <v>772</v>
      </c>
    </row>
    <row r="118" spans="1:8" x14ac:dyDescent="0.25">
      <c r="A118" s="75">
        <v>41284</v>
      </c>
      <c r="B118" s="76">
        <v>10243</v>
      </c>
      <c r="C118" s="75">
        <v>41284</v>
      </c>
      <c r="D118" t="s">
        <v>10</v>
      </c>
      <c r="E118" t="s">
        <v>774</v>
      </c>
      <c r="F118" t="s">
        <v>783</v>
      </c>
      <c r="G118">
        <v>205</v>
      </c>
      <c r="H118" t="s">
        <v>772</v>
      </c>
    </row>
    <row r="119" spans="1:8" x14ac:dyDescent="0.25">
      <c r="A119" s="75">
        <v>41284</v>
      </c>
      <c r="B119" s="76">
        <v>10244</v>
      </c>
      <c r="C119" s="75">
        <v>41284</v>
      </c>
      <c r="D119" t="s">
        <v>6</v>
      </c>
      <c r="E119" t="s">
        <v>776</v>
      </c>
      <c r="F119" t="s">
        <v>786</v>
      </c>
      <c r="G119">
        <v>490</v>
      </c>
      <c r="H119" t="s">
        <v>772</v>
      </c>
    </row>
    <row r="120" spans="1:8" x14ac:dyDescent="0.25">
      <c r="A120" s="75">
        <v>41284</v>
      </c>
      <c r="B120" s="76">
        <v>10245</v>
      </c>
      <c r="C120" s="75">
        <v>41284</v>
      </c>
      <c r="D120" t="s">
        <v>9</v>
      </c>
      <c r="E120" t="s">
        <v>770</v>
      </c>
      <c r="F120" t="s">
        <v>786</v>
      </c>
      <c r="G120">
        <v>120</v>
      </c>
      <c r="H120" t="s">
        <v>772</v>
      </c>
    </row>
    <row r="121" spans="1:8" x14ac:dyDescent="0.25">
      <c r="A121" s="75">
        <v>41284</v>
      </c>
      <c r="B121" s="76">
        <v>10246</v>
      </c>
      <c r="C121" s="75">
        <v>41284</v>
      </c>
      <c r="D121" t="s">
        <v>10</v>
      </c>
      <c r="E121" t="s">
        <v>778</v>
      </c>
      <c r="F121" t="s">
        <v>785</v>
      </c>
      <c r="G121">
        <v>205</v>
      </c>
      <c r="H121" t="s">
        <v>772</v>
      </c>
    </row>
    <row r="122" spans="1:8" x14ac:dyDescent="0.25">
      <c r="A122" s="75">
        <v>41284</v>
      </c>
      <c r="B122" s="76">
        <v>10247</v>
      </c>
      <c r="C122" s="75">
        <v>41284</v>
      </c>
      <c r="D122" t="s">
        <v>9</v>
      </c>
      <c r="E122" t="s">
        <v>774</v>
      </c>
      <c r="F122" t="s">
        <v>786</v>
      </c>
      <c r="G122">
        <v>280</v>
      </c>
      <c r="H122" t="s">
        <v>772</v>
      </c>
    </row>
    <row r="123" spans="1:8" x14ac:dyDescent="0.25">
      <c r="A123" s="75">
        <v>41284</v>
      </c>
      <c r="B123" s="76">
        <v>10248</v>
      </c>
      <c r="C123" s="75">
        <v>41284</v>
      </c>
      <c r="D123" t="s">
        <v>7</v>
      </c>
      <c r="E123" t="s">
        <v>773</v>
      </c>
      <c r="F123" t="s">
        <v>779</v>
      </c>
      <c r="G123">
        <v>400</v>
      </c>
      <c r="H123" t="s">
        <v>772</v>
      </c>
    </row>
    <row r="124" spans="1:8" x14ac:dyDescent="0.25">
      <c r="A124" s="75">
        <v>41284</v>
      </c>
      <c r="B124" s="76">
        <v>10249</v>
      </c>
      <c r="C124" s="75">
        <v>41284</v>
      </c>
      <c r="D124" t="s">
        <v>9</v>
      </c>
      <c r="E124" t="s">
        <v>774</v>
      </c>
      <c r="F124" t="s">
        <v>775</v>
      </c>
      <c r="G124">
        <v>185</v>
      </c>
      <c r="H124" t="s">
        <v>772</v>
      </c>
    </row>
    <row r="125" spans="1:8" x14ac:dyDescent="0.25">
      <c r="A125" s="75">
        <v>41284</v>
      </c>
      <c r="B125" s="76">
        <v>10250</v>
      </c>
      <c r="C125" s="75">
        <v>41284</v>
      </c>
      <c r="D125" t="s">
        <v>9</v>
      </c>
      <c r="E125" t="s">
        <v>776</v>
      </c>
      <c r="F125" t="s">
        <v>785</v>
      </c>
      <c r="G125">
        <v>185</v>
      </c>
      <c r="H125" t="s">
        <v>772</v>
      </c>
    </row>
    <row r="126" spans="1:8" x14ac:dyDescent="0.25">
      <c r="A126" s="75">
        <v>41284</v>
      </c>
      <c r="B126" s="76">
        <v>10251</v>
      </c>
      <c r="C126" s="75">
        <v>41284</v>
      </c>
      <c r="D126" t="s">
        <v>7</v>
      </c>
      <c r="E126" t="s">
        <v>773</v>
      </c>
      <c r="F126" t="s">
        <v>786</v>
      </c>
      <c r="G126">
        <v>415</v>
      </c>
      <c r="H126" t="s">
        <v>772</v>
      </c>
    </row>
    <row r="127" spans="1:8" x14ac:dyDescent="0.25">
      <c r="A127" s="75">
        <v>41284</v>
      </c>
      <c r="B127" s="76">
        <v>10252</v>
      </c>
      <c r="C127" s="75">
        <v>41284</v>
      </c>
      <c r="D127" t="s">
        <v>9</v>
      </c>
      <c r="E127" t="s">
        <v>774</v>
      </c>
      <c r="F127" t="s">
        <v>787</v>
      </c>
      <c r="G127">
        <v>190</v>
      </c>
      <c r="H127" t="s">
        <v>772</v>
      </c>
    </row>
    <row r="128" spans="1:8" x14ac:dyDescent="0.25">
      <c r="A128" s="75">
        <v>41284</v>
      </c>
      <c r="B128" s="76">
        <v>10253</v>
      </c>
      <c r="C128" s="75">
        <v>41284</v>
      </c>
      <c r="D128" t="s">
        <v>9</v>
      </c>
      <c r="E128" t="s">
        <v>778</v>
      </c>
      <c r="F128" t="s">
        <v>771</v>
      </c>
      <c r="G128">
        <v>185</v>
      </c>
      <c r="H128" t="s">
        <v>772</v>
      </c>
    </row>
    <row r="129" spans="1:8" x14ac:dyDescent="0.25">
      <c r="A129" s="75">
        <v>41284</v>
      </c>
      <c r="B129" s="76">
        <v>10254</v>
      </c>
      <c r="C129" s="75">
        <v>41284</v>
      </c>
      <c r="D129" t="s">
        <v>9</v>
      </c>
      <c r="E129" t="s">
        <v>774</v>
      </c>
      <c r="F129" t="s">
        <v>783</v>
      </c>
      <c r="G129">
        <v>105</v>
      </c>
      <c r="H129" t="s">
        <v>772</v>
      </c>
    </row>
    <row r="130" spans="1:8" x14ac:dyDescent="0.25">
      <c r="A130" s="75">
        <v>41284</v>
      </c>
      <c r="B130" s="76">
        <v>10255</v>
      </c>
      <c r="C130" s="75">
        <v>41284</v>
      </c>
      <c r="D130" t="s">
        <v>9</v>
      </c>
      <c r="E130" t="s">
        <v>776</v>
      </c>
      <c r="F130" t="s">
        <v>777</v>
      </c>
      <c r="G130">
        <v>270</v>
      </c>
      <c r="H130" t="s">
        <v>772</v>
      </c>
    </row>
    <row r="131" spans="1:8" x14ac:dyDescent="0.25">
      <c r="A131" s="75">
        <v>41284</v>
      </c>
      <c r="B131" s="76">
        <v>10256</v>
      </c>
      <c r="C131" s="75">
        <v>41284</v>
      </c>
      <c r="D131" t="s">
        <v>10</v>
      </c>
      <c r="E131" t="s">
        <v>770</v>
      </c>
      <c r="F131" t="s">
        <v>779</v>
      </c>
      <c r="G131">
        <v>145</v>
      </c>
      <c r="H131" t="s">
        <v>772</v>
      </c>
    </row>
    <row r="132" spans="1:8" x14ac:dyDescent="0.25">
      <c r="A132" s="75">
        <v>41284</v>
      </c>
      <c r="B132" s="76">
        <v>10257</v>
      </c>
      <c r="C132" s="75">
        <v>41284</v>
      </c>
      <c r="D132" t="s">
        <v>7</v>
      </c>
      <c r="E132" t="s">
        <v>780</v>
      </c>
      <c r="F132" t="s">
        <v>777</v>
      </c>
      <c r="G132">
        <v>405</v>
      </c>
      <c r="H132" t="s">
        <v>772</v>
      </c>
    </row>
    <row r="133" spans="1:8" x14ac:dyDescent="0.25">
      <c r="A133" s="75">
        <v>41284</v>
      </c>
      <c r="B133" s="76">
        <v>10258</v>
      </c>
      <c r="C133" s="75">
        <v>41284</v>
      </c>
      <c r="D133" t="s">
        <v>7</v>
      </c>
      <c r="E133" t="s">
        <v>770</v>
      </c>
      <c r="F133" t="s">
        <v>783</v>
      </c>
      <c r="G133">
        <v>150</v>
      </c>
      <c r="H133" t="s">
        <v>772</v>
      </c>
    </row>
    <row r="134" spans="1:8" x14ac:dyDescent="0.25">
      <c r="A134" s="75">
        <v>41284</v>
      </c>
      <c r="B134" s="76">
        <v>10259</v>
      </c>
      <c r="C134" s="75">
        <v>41284</v>
      </c>
      <c r="D134" t="s">
        <v>9</v>
      </c>
      <c r="E134" t="s">
        <v>780</v>
      </c>
      <c r="F134" t="s">
        <v>779</v>
      </c>
      <c r="G134">
        <v>105</v>
      </c>
      <c r="H134" t="s">
        <v>772</v>
      </c>
    </row>
    <row r="135" spans="1:8" x14ac:dyDescent="0.25">
      <c r="A135" s="75">
        <v>41284</v>
      </c>
      <c r="B135" s="76">
        <v>10260</v>
      </c>
      <c r="C135" s="75">
        <v>41284</v>
      </c>
      <c r="D135" t="s">
        <v>7</v>
      </c>
      <c r="E135" t="s">
        <v>778</v>
      </c>
      <c r="F135" t="s">
        <v>779</v>
      </c>
      <c r="G135">
        <v>150</v>
      </c>
      <c r="H135" t="s">
        <v>772</v>
      </c>
    </row>
    <row r="136" spans="1:8" x14ac:dyDescent="0.25">
      <c r="A136" s="75">
        <v>41284</v>
      </c>
      <c r="B136" s="76">
        <v>10261</v>
      </c>
      <c r="C136" s="75">
        <v>41284</v>
      </c>
      <c r="D136" t="s">
        <v>6</v>
      </c>
      <c r="E136" t="s">
        <v>774</v>
      </c>
      <c r="F136" t="s">
        <v>779</v>
      </c>
      <c r="G136">
        <v>325</v>
      </c>
      <c r="H136" t="s">
        <v>772</v>
      </c>
    </row>
    <row r="137" spans="1:8" x14ac:dyDescent="0.25">
      <c r="A137" s="75">
        <v>41284</v>
      </c>
      <c r="B137" s="76">
        <v>10262</v>
      </c>
      <c r="C137" s="75">
        <v>41284</v>
      </c>
      <c r="D137" t="s">
        <v>8</v>
      </c>
      <c r="E137" t="s">
        <v>776</v>
      </c>
      <c r="F137" t="s">
        <v>786</v>
      </c>
      <c r="G137">
        <v>390</v>
      </c>
      <c r="H137" t="s">
        <v>772</v>
      </c>
    </row>
    <row r="138" spans="1:8" x14ac:dyDescent="0.25">
      <c r="A138" s="75">
        <v>41284</v>
      </c>
      <c r="B138" s="76">
        <v>10263</v>
      </c>
      <c r="C138" s="75">
        <v>41284</v>
      </c>
      <c r="D138" t="s">
        <v>10</v>
      </c>
      <c r="E138" t="s">
        <v>780</v>
      </c>
      <c r="F138" t="s">
        <v>771</v>
      </c>
      <c r="G138">
        <v>85</v>
      </c>
      <c r="H138" t="s">
        <v>772</v>
      </c>
    </row>
    <row r="139" spans="1:8" x14ac:dyDescent="0.25">
      <c r="A139" s="75">
        <v>41284</v>
      </c>
      <c r="B139" s="76">
        <v>10264</v>
      </c>
      <c r="C139" s="75">
        <v>41284</v>
      </c>
      <c r="D139" t="s">
        <v>7</v>
      </c>
      <c r="E139" t="s">
        <v>776</v>
      </c>
      <c r="F139" t="s">
        <v>771</v>
      </c>
      <c r="G139">
        <v>400</v>
      </c>
      <c r="H139" t="s">
        <v>772</v>
      </c>
    </row>
    <row r="140" spans="1:8" x14ac:dyDescent="0.25">
      <c r="A140" s="75">
        <v>41284</v>
      </c>
      <c r="B140" s="76">
        <v>10265</v>
      </c>
      <c r="C140" s="75">
        <v>41284</v>
      </c>
      <c r="D140" t="s">
        <v>6</v>
      </c>
      <c r="E140" t="s">
        <v>770</v>
      </c>
      <c r="F140" t="s">
        <v>786</v>
      </c>
      <c r="G140">
        <v>190</v>
      </c>
      <c r="H140" t="s">
        <v>772</v>
      </c>
    </row>
    <row r="141" spans="1:8" x14ac:dyDescent="0.25">
      <c r="A141" s="75">
        <v>41284</v>
      </c>
      <c r="B141" s="76">
        <v>10266</v>
      </c>
      <c r="C141" s="75">
        <v>41284</v>
      </c>
      <c r="D141" t="s">
        <v>7</v>
      </c>
      <c r="E141" t="s">
        <v>774</v>
      </c>
      <c r="F141" t="s">
        <v>775</v>
      </c>
      <c r="G141">
        <v>275</v>
      </c>
      <c r="H141" t="s">
        <v>772</v>
      </c>
    </row>
    <row r="142" spans="1:8" x14ac:dyDescent="0.25">
      <c r="A142" s="75">
        <v>41284</v>
      </c>
      <c r="B142" s="76">
        <v>10267</v>
      </c>
      <c r="C142" s="75">
        <v>41284</v>
      </c>
      <c r="D142" t="s">
        <v>6</v>
      </c>
      <c r="E142" t="s">
        <v>780</v>
      </c>
      <c r="F142" t="s">
        <v>781</v>
      </c>
      <c r="G142">
        <v>475</v>
      </c>
      <c r="H142" t="s">
        <v>772</v>
      </c>
    </row>
    <row r="143" spans="1:8" x14ac:dyDescent="0.25">
      <c r="A143" s="75">
        <v>41284</v>
      </c>
      <c r="B143" s="76">
        <v>10268</v>
      </c>
      <c r="C143" s="75">
        <v>41284</v>
      </c>
      <c r="D143" t="s">
        <v>9</v>
      </c>
      <c r="E143" t="s">
        <v>780</v>
      </c>
      <c r="F143" t="s">
        <v>771</v>
      </c>
      <c r="G143">
        <v>105</v>
      </c>
      <c r="H143" t="s">
        <v>772</v>
      </c>
    </row>
    <row r="144" spans="1:8" x14ac:dyDescent="0.25">
      <c r="A144" s="75">
        <v>41285</v>
      </c>
      <c r="B144" s="76">
        <v>10269</v>
      </c>
      <c r="C144" s="75">
        <v>41292</v>
      </c>
      <c r="D144" t="s">
        <v>8</v>
      </c>
      <c r="E144" t="s">
        <v>770</v>
      </c>
      <c r="F144" t="s">
        <v>786</v>
      </c>
      <c r="G144">
        <v>215</v>
      </c>
      <c r="H144" t="s">
        <v>772</v>
      </c>
    </row>
    <row r="145" spans="1:8" x14ac:dyDescent="0.25">
      <c r="A145" s="75">
        <v>41285</v>
      </c>
      <c r="B145" s="76">
        <v>10270</v>
      </c>
      <c r="C145" s="75">
        <v>41292</v>
      </c>
      <c r="D145" t="s">
        <v>6</v>
      </c>
      <c r="E145" t="s">
        <v>773</v>
      </c>
      <c r="F145" t="s">
        <v>787</v>
      </c>
      <c r="G145">
        <v>330</v>
      </c>
      <c r="H145" t="s">
        <v>772</v>
      </c>
    </row>
    <row r="146" spans="1:8" x14ac:dyDescent="0.25">
      <c r="A146" s="75">
        <v>41285</v>
      </c>
      <c r="B146" s="76">
        <v>10271</v>
      </c>
      <c r="C146" s="75">
        <v>41292</v>
      </c>
      <c r="D146" t="s">
        <v>9</v>
      </c>
      <c r="E146" t="s">
        <v>780</v>
      </c>
      <c r="F146" t="s">
        <v>787</v>
      </c>
      <c r="G146">
        <v>110</v>
      </c>
      <c r="H146" t="s">
        <v>772</v>
      </c>
    </row>
    <row r="147" spans="1:8" x14ac:dyDescent="0.25">
      <c r="A147" s="75">
        <v>41285</v>
      </c>
      <c r="B147" s="76">
        <v>10272</v>
      </c>
      <c r="C147" s="75">
        <v>41292</v>
      </c>
      <c r="D147" t="s">
        <v>9</v>
      </c>
      <c r="E147" t="s">
        <v>776</v>
      </c>
      <c r="F147" t="s">
        <v>785</v>
      </c>
      <c r="G147">
        <v>185</v>
      </c>
      <c r="H147" t="s">
        <v>772</v>
      </c>
    </row>
    <row r="148" spans="1:8" x14ac:dyDescent="0.25">
      <c r="A148" s="75">
        <v>41285</v>
      </c>
      <c r="B148" s="76">
        <v>10273</v>
      </c>
      <c r="C148" s="75">
        <v>41292</v>
      </c>
      <c r="D148" t="s">
        <v>7</v>
      </c>
      <c r="E148" t="s">
        <v>780</v>
      </c>
      <c r="F148" t="s">
        <v>775</v>
      </c>
      <c r="G148">
        <v>275</v>
      </c>
      <c r="H148" t="s">
        <v>772</v>
      </c>
    </row>
    <row r="149" spans="1:8" x14ac:dyDescent="0.25">
      <c r="A149" s="75">
        <v>41285</v>
      </c>
      <c r="B149" s="76">
        <v>10274</v>
      </c>
      <c r="C149" s="75">
        <v>41292</v>
      </c>
      <c r="D149" t="s">
        <v>6</v>
      </c>
      <c r="E149" t="s">
        <v>778</v>
      </c>
      <c r="F149" t="s">
        <v>781</v>
      </c>
      <c r="G149">
        <v>325</v>
      </c>
      <c r="H149" t="s">
        <v>772</v>
      </c>
    </row>
    <row r="150" spans="1:8" x14ac:dyDescent="0.25">
      <c r="A150" s="75">
        <v>41285</v>
      </c>
      <c r="B150" s="76">
        <v>10275</v>
      </c>
      <c r="C150" s="75">
        <v>41292</v>
      </c>
      <c r="D150" t="s">
        <v>10</v>
      </c>
      <c r="E150" t="s">
        <v>773</v>
      </c>
      <c r="F150" t="s">
        <v>785</v>
      </c>
      <c r="G150">
        <v>85</v>
      </c>
      <c r="H150" t="s">
        <v>772</v>
      </c>
    </row>
    <row r="151" spans="1:8" x14ac:dyDescent="0.25">
      <c r="A151" s="75">
        <v>41285</v>
      </c>
      <c r="B151" s="76">
        <v>10276</v>
      </c>
      <c r="C151" s="75">
        <v>41292</v>
      </c>
      <c r="D151" t="s">
        <v>6</v>
      </c>
      <c r="E151" t="s">
        <v>776</v>
      </c>
      <c r="F151" t="s">
        <v>781</v>
      </c>
      <c r="G151">
        <v>325</v>
      </c>
      <c r="H151" t="s">
        <v>772</v>
      </c>
    </row>
    <row r="152" spans="1:8" x14ac:dyDescent="0.25">
      <c r="A152" s="75">
        <v>41285</v>
      </c>
      <c r="B152" s="76">
        <v>10277</v>
      </c>
      <c r="C152" s="75">
        <v>41292</v>
      </c>
      <c r="D152" t="s">
        <v>7</v>
      </c>
      <c r="E152" t="s">
        <v>782</v>
      </c>
      <c r="F152" t="s">
        <v>781</v>
      </c>
      <c r="G152">
        <v>150</v>
      </c>
      <c r="H152" t="s">
        <v>772</v>
      </c>
    </row>
    <row r="153" spans="1:8" x14ac:dyDescent="0.25">
      <c r="A153" s="75">
        <v>41285</v>
      </c>
      <c r="B153" s="76">
        <v>10278</v>
      </c>
      <c r="C153" s="75">
        <v>41292</v>
      </c>
      <c r="D153" t="s">
        <v>7</v>
      </c>
      <c r="E153" t="s">
        <v>773</v>
      </c>
      <c r="F153" t="s">
        <v>787</v>
      </c>
      <c r="G153">
        <v>155</v>
      </c>
      <c r="H153" t="s">
        <v>772</v>
      </c>
    </row>
    <row r="154" spans="1:8" x14ac:dyDescent="0.25">
      <c r="A154" s="75">
        <v>41285</v>
      </c>
      <c r="B154" s="76">
        <v>10279</v>
      </c>
      <c r="C154" s="75">
        <v>41292</v>
      </c>
      <c r="D154" t="s">
        <v>7</v>
      </c>
      <c r="E154" t="s">
        <v>782</v>
      </c>
      <c r="F154" t="s">
        <v>775</v>
      </c>
      <c r="G154">
        <v>150</v>
      </c>
      <c r="H154" t="s">
        <v>772</v>
      </c>
    </row>
    <row r="155" spans="1:8" x14ac:dyDescent="0.25">
      <c r="A155" s="75">
        <v>41285</v>
      </c>
      <c r="B155" s="76">
        <v>10280</v>
      </c>
      <c r="C155" s="75">
        <v>41292</v>
      </c>
      <c r="D155" t="s">
        <v>7</v>
      </c>
      <c r="E155" t="s">
        <v>776</v>
      </c>
      <c r="F155" t="s">
        <v>771</v>
      </c>
      <c r="G155">
        <v>275</v>
      </c>
      <c r="H155" t="s">
        <v>772</v>
      </c>
    </row>
    <row r="156" spans="1:8" x14ac:dyDescent="0.25">
      <c r="A156" s="75">
        <v>41285</v>
      </c>
      <c r="B156" s="76">
        <v>10281</v>
      </c>
      <c r="C156" s="75">
        <v>41292</v>
      </c>
      <c r="D156" t="s">
        <v>6</v>
      </c>
      <c r="E156" t="s">
        <v>780</v>
      </c>
      <c r="F156" t="s">
        <v>777</v>
      </c>
      <c r="G156">
        <v>330</v>
      </c>
      <c r="H156" t="s">
        <v>772</v>
      </c>
    </row>
    <row r="157" spans="1:8" x14ac:dyDescent="0.25">
      <c r="A157" s="75">
        <v>41285</v>
      </c>
      <c r="B157" s="76">
        <v>10282</v>
      </c>
      <c r="C157" s="75">
        <v>41292</v>
      </c>
      <c r="D157" t="s">
        <v>8</v>
      </c>
      <c r="E157" t="s">
        <v>770</v>
      </c>
      <c r="F157" t="s">
        <v>786</v>
      </c>
      <c r="G157">
        <v>565</v>
      </c>
      <c r="H157" t="s">
        <v>772</v>
      </c>
    </row>
    <row r="158" spans="1:8" x14ac:dyDescent="0.25">
      <c r="A158" s="75">
        <v>41285</v>
      </c>
      <c r="B158" s="76">
        <v>10283</v>
      </c>
      <c r="C158" s="75">
        <v>41292</v>
      </c>
      <c r="D158" t="s">
        <v>6</v>
      </c>
      <c r="E158" t="s">
        <v>778</v>
      </c>
      <c r="F158" t="s">
        <v>783</v>
      </c>
      <c r="G158">
        <v>475</v>
      </c>
      <c r="H158" t="s">
        <v>772</v>
      </c>
    </row>
    <row r="159" spans="1:8" x14ac:dyDescent="0.25">
      <c r="A159" s="75">
        <v>41285</v>
      </c>
      <c r="B159" s="76">
        <v>10284</v>
      </c>
      <c r="C159" s="75">
        <v>41292</v>
      </c>
      <c r="D159" t="s">
        <v>6</v>
      </c>
      <c r="E159" t="s">
        <v>776</v>
      </c>
      <c r="F159" t="s">
        <v>775</v>
      </c>
      <c r="G159">
        <v>325</v>
      </c>
      <c r="H159" t="s">
        <v>772</v>
      </c>
    </row>
    <row r="160" spans="1:8" x14ac:dyDescent="0.25">
      <c r="A160" s="75">
        <v>41285</v>
      </c>
      <c r="B160" s="76">
        <v>10285</v>
      </c>
      <c r="C160" s="75">
        <v>41292</v>
      </c>
      <c r="D160" t="s">
        <v>9</v>
      </c>
      <c r="E160" t="s">
        <v>773</v>
      </c>
      <c r="F160" t="s">
        <v>786</v>
      </c>
      <c r="G160">
        <v>280</v>
      </c>
      <c r="H160" t="s">
        <v>772</v>
      </c>
    </row>
    <row r="161" spans="1:8" x14ac:dyDescent="0.25">
      <c r="A161" s="75">
        <v>41285</v>
      </c>
      <c r="B161" s="76">
        <v>10286</v>
      </c>
      <c r="C161" s="75">
        <v>41292</v>
      </c>
      <c r="D161" t="s">
        <v>10</v>
      </c>
      <c r="E161" t="s">
        <v>778</v>
      </c>
      <c r="F161" t="s">
        <v>779</v>
      </c>
      <c r="G161">
        <v>145</v>
      </c>
      <c r="H161" t="s">
        <v>772</v>
      </c>
    </row>
    <row r="162" spans="1:8" x14ac:dyDescent="0.25">
      <c r="A162" s="75">
        <v>41285</v>
      </c>
      <c r="B162" s="76">
        <v>10287</v>
      </c>
      <c r="C162" s="75">
        <v>41292</v>
      </c>
      <c r="D162" t="s">
        <v>6</v>
      </c>
      <c r="E162" t="s">
        <v>773</v>
      </c>
      <c r="F162" t="s">
        <v>781</v>
      </c>
      <c r="G162">
        <v>175</v>
      </c>
      <c r="H162" t="s">
        <v>772</v>
      </c>
    </row>
    <row r="163" spans="1:8" x14ac:dyDescent="0.25">
      <c r="A163" s="75">
        <v>41285</v>
      </c>
      <c r="B163" s="76">
        <v>10288</v>
      </c>
      <c r="C163" s="75">
        <v>41292</v>
      </c>
      <c r="D163" t="s">
        <v>6</v>
      </c>
      <c r="E163" t="s">
        <v>780</v>
      </c>
      <c r="F163" t="s">
        <v>781</v>
      </c>
      <c r="G163">
        <v>175</v>
      </c>
      <c r="H163" t="s">
        <v>772</v>
      </c>
    </row>
    <row r="164" spans="1:8" x14ac:dyDescent="0.25">
      <c r="A164" s="75">
        <v>41285</v>
      </c>
      <c r="B164" s="76">
        <v>10289</v>
      </c>
      <c r="C164" s="75">
        <v>41292</v>
      </c>
      <c r="D164" t="s">
        <v>7</v>
      </c>
      <c r="E164" t="s">
        <v>770</v>
      </c>
      <c r="F164" t="s">
        <v>786</v>
      </c>
      <c r="G164">
        <v>165</v>
      </c>
      <c r="H164" t="s">
        <v>772</v>
      </c>
    </row>
    <row r="165" spans="1:8" x14ac:dyDescent="0.25">
      <c r="A165" s="75">
        <v>41285</v>
      </c>
      <c r="B165" s="76">
        <v>10290</v>
      </c>
      <c r="C165" s="75">
        <v>41292</v>
      </c>
      <c r="D165" t="s">
        <v>10</v>
      </c>
      <c r="E165" t="s">
        <v>770</v>
      </c>
      <c r="F165" t="s">
        <v>784</v>
      </c>
      <c r="G165">
        <v>205</v>
      </c>
      <c r="H165" t="s">
        <v>772</v>
      </c>
    </row>
    <row r="166" spans="1:8" x14ac:dyDescent="0.25">
      <c r="A166" s="75">
        <v>41285</v>
      </c>
      <c r="B166" s="76">
        <v>10291</v>
      </c>
      <c r="C166" s="75">
        <v>41292</v>
      </c>
      <c r="D166" t="s">
        <v>6</v>
      </c>
      <c r="E166" t="s">
        <v>778</v>
      </c>
      <c r="F166" t="s">
        <v>786</v>
      </c>
      <c r="G166">
        <v>340</v>
      </c>
      <c r="H166" t="s">
        <v>772</v>
      </c>
    </row>
    <row r="167" spans="1:8" x14ac:dyDescent="0.25">
      <c r="A167" s="75">
        <v>41285</v>
      </c>
      <c r="B167" s="76">
        <v>10292</v>
      </c>
      <c r="C167" s="75">
        <v>41292</v>
      </c>
      <c r="D167" t="s">
        <v>7</v>
      </c>
      <c r="E167" t="s">
        <v>782</v>
      </c>
      <c r="F167" t="s">
        <v>783</v>
      </c>
      <c r="G167">
        <v>150</v>
      </c>
      <c r="H167" t="s">
        <v>772</v>
      </c>
    </row>
    <row r="168" spans="1:8" x14ac:dyDescent="0.25">
      <c r="A168" s="75">
        <v>41285</v>
      </c>
      <c r="B168" s="76">
        <v>10293</v>
      </c>
      <c r="C168" s="75">
        <v>41292</v>
      </c>
      <c r="D168" t="s">
        <v>7</v>
      </c>
      <c r="E168" t="s">
        <v>776</v>
      </c>
      <c r="F168" t="s">
        <v>777</v>
      </c>
      <c r="G168">
        <v>405</v>
      </c>
      <c r="H168" t="s">
        <v>772</v>
      </c>
    </row>
    <row r="169" spans="1:8" x14ac:dyDescent="0.25">
      <c r="A169" s="75">
        <v>41285</v>
      </c>
      <c r="B169" s="76">
        <v>10294</v>
      </c>
      <c r="C169" s="75">
        <v>41292</v>
      </c>
      <c r="D169" t="s">
        <v>9</v>
      </c>
      <c r="E169" t="s">
        <v>773</v>
      </c>
      <c r="F169" t="s">
        <v>781</v>
      </c>
      <c r="G169">
        <v>185</v>
      </c>
      <c r="H169" t="s">
        <v>772</v>
      </c>
    </row>
    <row r="170" spans="1:8" x14ac:dyDescent="0.25">
      <c r="A170" s="75">
        <v>41285</v>
      </c>
      <c r="B170" s="76">
        <v>10295</v>
      </c>
      <c r="C170" s="75">
        <v>41292</v>
      </c>
      <c r="D170" t="s">
        <v>10</v>
      </c>
      <c r="E170" t="s">
        <v>770</v>
      </c>
      <c r="F170" t="s">
        <v>785</v>
      </c>
      <c r="G170">
        <v>145</v>
      </c>
      <c r="H170" t="s">
        <v>772</v>
      </c>
    </row>
    <row r="171" spans="1:8" x14ac:dyDescent="0.25">
      <c r="A171" s="75">
        <v>41285</v>
      </c>
      <c r="B171" s="76">
        <v>10296</v>
      </c>
      <c r="C171" s="75">
        <v>41292</v>
      </c>
      <c r="D171" t="s">
        <v>7</v>
      </c>
      <c r="E171" t="s">
        <v>773</v>
      </c>
      <c r="F171" t="s">
        <v>779</v>
      </c>
      <c r="G171">
        <v>400</v>
      </c>
      <c r="H171" t="s">
        <v>772</v>
      </c>
    </row>
    <row r="172" spans="1:8" x14ac:dyDescent="0.25">
      <c r="A172" s="75">
        <v>41285</v>
      </c>
      <c r="B172" s="76">
        <v>10297</v>
      </c>
      <c r="C172" s="75">
        <v>41292</v>
      </c>
      <c r="D172" t="s">
        <v>6</v>
      </c>
      <c r="E172" t="s">
        <v>778</v>
      </c>
      <c r="F172" t="s">
        <v>784</v>
      </c>
      <c r="G172">
        <v>175</v>
      </c>
      <c r="H172" t="s">
        <v>772</v>
      </c>
    </row>
    <row r="173" spans="1:8" x14ac:dyDescent="0.25">
      <c r="A173" s="75">
        <v>41286</v>
      </c>
      <c r="B173" s="76">
        <v>10298</v>
      </c>
      <c r="C173" s="75">
        <v>41287</v>
      </c>
      <c r="D173" t="s">
        <v>7</v>
      </c>
      <c r="E173" t="s">
        <v>773</v>
      </c>
      <c r="F173" t="s">
        <v>771</v>
      </c>
      <c r="G173">
        <v>400</v>
      </c>
      <c r="H173" t="s">
        <v>772</v>
      </c>
    </row>
    <row r="174" spans="1:8" x14ac:dyDescent="0.25">
      <c r="A174" s="75">
        <v>41286</v>
      </c>
      <c r="B174" s="76">
        <v>10299</v>
      </c>
      <c r="C174" s="75">
        <v>41287</v>
      </c>
      <c r="D174" t="s">
        <v>10</v>
      </c>
      <c r="E174" t="s">
        <v>778</v>
      </c>
      <c r="F174" t="s">
        <v>787</v>
      </c>
      <c r="G174">
        <v>150</v>
      </c>
      <c r="H174" t="s">
        <v>772</v>
      </c>
    </row>
    <row r="175" spans="1:8" x14ac:dyDescent="0.25">
      <c r="A175" s="75">
        <v>41286</v>
      </c>
      <c r="B175" s="76">
        <v>10300</v>
      </c>
      <c r="C175" s="75">
        <v>41287</v>
      </c>
      <c r="D175" t="s">
        <v>7</v>
      </c>
      <c r="E175" t="s">
        <v>773</v>
      </c>
      <c r="F175" t="s">
        <v>781</v>
      </c>
      <c r="G175">
        <v>150</v>
      </c>
      <c r="H175" t="s">
        <v>772</v>
      </c>
    </row>
    <row r="176" spans="1:8" x14ac:dyDescent="0.25">
      <c r="A176" s="75">
        <v>41286</v>
      </c>
      <c r="B176" s="76">
        <v>10301</v>
      </c>
      <c r="C176" s="75">
        <v>41287</v>
      </c>
      <c r="D176" t="s">
        <v>7</v>
      </c>
      <c r="E176" t="s">
        <v>776</v>
      </c>
      <c r="F176" t="s">
        <v>787</v>
      </c>
      <c r="G176">
        <v>405</v>
      </c>
      <c r="H176" t="s">
        <v>772</v>
      </c>
    </row>
    <row r="177" spans="1:8" x14ac:dyDescent="0.25">
      <c r="A177" s="75">
        <v>41286</v>
      </c>
      <c r="B177" s="76">
        <v>10302</v>
      </c>
      <c r="C177" s="75">
        <v>41287</v>
      </c>
      <c r="D177" t="s">
        <v>9</v>
      </c>
      <c r="E177" t="s">
        <v>780</v>
      </c>
      <c r="F177" t="s">
        <v>777</v>
      </c>
      <c r="G177">
        <v>190</v>
      </c>
      <c r="H177" t="s">
        <v>772</v>
      </c>
    </row>
    <row r="178" spans="1:8" x14ac:dyDescent="0.25">
      <c r="A178" s="75">
        <v>41286</v>
      </c>
      <c r="B178" s="76">
        <v>10303</v>
      </c>
      <c r="C178" s="75">
        <v>41287</v>
      </c>
      <c r="D178" t="s">
        <v>6</v>
      </c>
      <c r="E178" t="s">
        <v>782</v>
      </c>
      <c r="F178" t="s">
        <v>775</v>
      </c>
      <c r="G178">
        <v>475</v>
      </c>
      <c r="H178" t="s">
        <v>772</v>
      </c>
    </row>
    <row r="179" spans="1:8" x14ac:dyDescent="0.25">
      <c r="A179" s="75">
        <v>41286</v>
      </c>
      <c r="B179" s="76">
        <v>10304</v>
      </c>
      <c r="C179" s="75">
        <v>41287</v>
      </c>
      <c r="D179" t="s">
        <v>6</v>
      </c>
      <c r="E179" t="s">
        <v>780</v>
      </c>
      <c r="F179" t="s">
        <v>787</v>
      </c>
      <c r="G179">
        <v>330</v>
      </c>
      <c r="H179" t="s">
        <v>772</v>
      </c>
    </row>
    <row r="180" spans="1:8" x14ac:dyDescent="0.25">
      <c r="A180" s="75">
        <v>41286</v>
      </c>
      <c r="B180" s="76">
        <v>10305</v>
      </c>
      <c r="C180" s="75">
        <v>41287</v>
      </c>
      <c r="D180" t="s">
        <v>10</v>
      </c>
      <c r="E180" t="s">
        <v>778</v>
      </c>
      <c r="F180" t="s">
        <v>777</v>
      </c>
      <c r="G180">
        <v>150</v>
      </c>
      <c r="H180" t="s">
        <v>772</v>
      </c>
    </row>
    <row r="181" spans="1:8" x14ac:dyDescent="0.25">
      <c r="A181" s="75">
        <v>41286</v>
      </c>
      <c r="B181" s="76">
        <v>10306</v>
      </c>
      <c r="C181" s="75">
        <v>41287</v>
      </c>
      <c r="D181" t="s">
        <v>6</v>
      </c>
      <c r="E181" t="s">
        <v>776</v>
      </c>
      <c r="F181" t="s">
        <v>785</v>
      </c>
      <c r="G181">
        <v>175</v>
      </c>
      <c r="H181" t="s">
        <v>772</v>
      </c>
    </row>
    <row r="182" spans="1:8" x14ac:dyDescent="0.25">
      <c r="A182" s="75">
        <v>41286</v>
      </c>
      <c r="B182" s="76">
        <v>10307</v>
      </c>
      <c r="C182" s="75">
        <v>41287</v>
      </c>
      <c r="D182" t="s">
        <v>9</v>
      </c>
      <c r="E182" t="s">
        <v>778</v>
      </c>
      <c r="F182" t="s">
        <v>779</v>
      </c>
      <c r="G182">
        <v>265</v>
      </c>
      <c r="H182" t="s">
        <v>772</v>
      </c>
    </row>
    <row r="183" spans="1:8" x14ac:dyDescent="0.25">
      <c r="A183" s="75">
        <v>41286</v>
      </c>
      <c r="B183" s="76">
        <v>10308</v>
      </c>
      <c r="C183" s="75">
        <v>41287</v>
      </c>
      <c r="D183" t="s">
        <v>8</v>
      </c>
      <c r="E183" t="s">
        <v>780</v>
      </c>
      <c r="F183" t="s">
        <v>787</v>
      </c>
      <c r="G183">
        <v>380</v>
      </c>
      <c r="H183" t="s">
        <v>772</v>
      </c>
    </row>
    <row r="184" spans="1:8" x14ac:dyDescent="0.25">
      <c r="A184" s="75">
        <v>41286</v>
      </c>
      <c r="B184" s="76">
        <v>10309</v>
      </c>
      <c r="C184" s="75">
        <v>41287</v>
      </c>
      <c r="D184" t="s">
        <v>10</v>
      </c>
      <c r="E184" t="s">
        <v>773</v>
      </c>
      <c r="F184" t="s">
        <v>777</v>
      </c>
      <c r="G184">
        <v>210</v>
      </c>
      <c r="H184" t="s">
        <v>772</v>
      </c>
    </row>
    <row r="185" spans="1:8" x14ac:dyDescent="0.25">
      <c r="A185" s="75">
        <v>41286</v>
      </c>
      <c r="B185" s="76">
        <v>10310</v>
      </c>
      <c r="C185" s="75">
        <v>41287</v>
      </c>
      <c r="D185" t="s">
        <v>10</v>
      </c>
      <c r="E185" t="s">
        <v>782</v>
      </c>
      <c r="F185" t="s">
        <v>786</v>
      </c>
      <c r="G185">
        <v>160</v>
      </c>
      <c r="H185" t="s">
        <v>772</v>
      </c>
    </row>
    <row r="186" spans="1:8" x14ac:dyDescent="0.25">
      <c r="A186" s="75">
        <v>41286</v>
      </c>
      <c r="B186" s="76">
        <v>10311</v>
      </c>
      <c r="C186" s="75">
        <v>41287</v>
      </c>
      <c r="D186" t="s">
        <v>8</v>
      </c>
      <c r="E186" t="s">
        <v>774</v>
      </c>
      <c r="F186" t="s">
        <v>786</v>
      </c>
      <c r="G186">
        <v>390</v>
      </c>
      <c r="H186" t="s">
        <v>772</v>
      </c>
    </row>
    <row r="187" spans="1:8" x14ac:dyDescent="0.25">
      <c r="A187" s="75">
        <v>41286</v>
      </c>
      <c r="B187" s="76">
        <v>10312</v>
      </c>
      <c r="C187" s="75">
        <v>41287</v>
      </c>
      <c r="D187" t="s">
        <v>6</v>
      </c>
      <c r="E187" t="s">
        <v>778</v>
      </c>
      <c r="F187" t="s">
        <v>787</v>
      </c>
      <c r="G187">
        <v>480</v>
      </c>
      <c r="H187" t="s">
        <v>772</v>
      </c>
    </row>
    <row r="188" spans="1:8" x14ac:dyDescent="0.25">
      <c r="A188" s="75">
        <v>41286</v>
      </c>
      <c r="B188" s="76">
        <v>10313</v>
      </c>
      <c r="C188" s="75">
        <v>41287</v>
      </c>
      <c r="D188" t="s">
        <v>6</v>
      </c>
      <c r="E188" t="s">
        <v>782</v>
      </c>
      <c r="F188" t="s">
        <v>784</v>
      </c>
      <c r="G188">
        <v>475</v>
      </c>
      <c r="H188" t="s">
        <v>772</v>
      </c>
    </row>
    <row r="189" spans="1:8" x14ac:dyDescent="0.25">
      <c r="A189" s="75">
        <v>41286</v>
      </c>
      <c r="B189" s="76">
        <v>10314</v>
      </c>
      <c r="C189" s="75">
        <v>41287</v>
      </c>
      <c r="D189" t="s">
        <v>9</v>
      </c>
      <c r="E189" t="s">
        <v>778</v>
      </c>
      <c r="F189" t="s">
        <v>783</v>
      </c>
      <c r="G189">
        <v>185</v>
      </c>
      <c r="H189" t="s">
        <v>772</v>
      </c>
    </row>
    <row r="190" spans="1:8" x14ac:dyDescent="0.25">
      <c r="A190" s="75">
        <v>41286</v>
      </c>
      <c r="B190" s="76">
        <v>10315</v>
      </c>
      <c r="C190" s="75">
        <v>41287</v>
      </c>
      <c r="D190" t="s">
        <v>6</v>
      </c>
      <c r="E190" t="s">
        <v>780</v>
      </c>
      <c r="F190" t="s">
        <v>781</v>
      </c>
      <c r="G190">
        <v>175</v>
      </c>
      <c r="H190" t="s">
        <v>772</v>
      </c>
    </row>
    <row r="191" spans="1:8" x14ac:dyDescent="0.25">
      <c r="A191" s="75">
        <v>41286</v>
      </c>
      <c r="B191" s="76">
        <v>10316</v>
      </c>
      <c r="C191" s="75">
        <v>41287</v>
      </c>
      <c r="D191" t="s">
        <v>8</v>
      </c>
      <c r="E191" t="s">
        <v>774</v>
      </c>
      <c r="F191" t="s">
        <v>771</v>
      </c>
      <c r="G191">
        <v>200</v>
      </c>
      <c r="H191" t="s">
        <v>772</v>
      </c>
    </row>
    <row r="192" spans="1:8" x14ac:dyDescent="0.25">
      <c r="A192" s="75">
        <v>41286</v>
      </c>
      <c r="B192" s="76">
        <v>10317</v>
      </c>
      <c r="C192" s="75">
        <v>41287</v>
      </c>
      <c r="D192" t="s">
        <v>9</v>
      </c>
      <c r="E192" t="s">
        <v>774</v>
      </c>
      <c r="F192" t="s">
        <v>771</v>
      </c>
      <c r="G192">
        <v>185</v>
      </c>
      <c r="H192" t="s">
        <v>772</v>
      </c>
    </row>
    <row r="193" spans="1:8" x14ac:dyDescent="0.25">
      <c r="A193" s="75">
        <v>41286</v>
      </c>
      <c r="B193" s="76">
        <v>10318</v>
      </c>
      <c r="C193" s="75">
        <v>41287</v>
      </c>
      <c r="D193" t="s">
        <v>8</v>
      </c>
      <c r="E193" t="s">
        <v>778</v>
      </c>
      <c r="F193" t="s">
        <v>786</v>
      </c>
      <c r="G193">
        <v>215</v>
      </c>
      <c r="H193" t="s">
        <v>772</v>
      </c>
    </row>
    <row r="194" spans="1:8" x14ac:dyDescent="0.25">
      <c r="A194" s="75">
        <v>41287</v>
      </c>
      <c r="B194" s="76">
        <v>10319</v>
      </c>
      <c r="C194" s="75">
        <v>41287</v>
      </c>
      <c r="D194" t="s">
        <v>10</v>
      </c>
      <c r="E194" t="s">
        <v>774</v>
      </c>
      <c r="F194" t="s">
        <v>775</v>
      </c>
      <c r="G194">
        <v>145</v>
      </c>
      <c r="H194" t="s">
        <v>772</v>
      </c>
    </row>
    <row r="195" spans="1:8" x14ac:dyDescent="0.25">
      <c r="A195" s="75">
        <v>41287</v>
      </c>
      <c r="B195" s="76">
        <v>10320</v>
      </c>
      <c r="C195" s="75">
        <v>41287</v>
      </c>
      <c r="D195" t="s">
        <v>9</v>
      </c>
      <c r="E195" t="s">
        <v>770</v>
      </c>
      <c r="F195" t="s">
        <v>783</v>
      </c>
      <c r="G195">
        <v>185</v>
      </c>
      <c r="H195" t="s">
        <v>772</v>
      </c>
    </row>
    <row r="196" spans="1:8" x14ac:dyDescent="0.25">
      <c r="A196" s="75">
        <v>41287</v>
      </c>
      <c r="B196" s="76">
        <v>10321</v>
      </c>
      <c r="C196" s="75">
        <v>41287</v>
      </c>
      <c r="D196" t="s">
        <v>6</v>
      </c>
      <c r="E196" t="s">
        <v>778</v>
      </c>
      <c r="F196" t="s">
        <v>783</v>
      </c>
      <c r="G196">
        <v>175</v>
      </c>
      <c r="H196" t="s">
        <v>772</v>
      </c>
    </row>
    <row r="197" spans="1:8" x14ac:dyDescent="0.25">
      <c r="A197" s="75">
        <v>41287</v>
      </c>
      <c r="B197" s="76">
        <v>10322</v>
      </c>
      <c r="C197" s="75">
        <v>41287</v>
      </c>
      <c r="D197" t="s">
        <v>9</v>
      </c>
      <c r="E197" t="s">
        <v>780</v>
      </c>
      <c r="F197" t="s">
        <v>784</v>
      </c>
      <c r="G197">
        <v>105</v>
      </c>
      <c r="H197" t="s">
        <v>772</v>
      </c>
    </row>
    <row r="198" spans="1:8" x14ac:dyDescent="0.25">
      <c r="A198" s="75">
        <v>41287</v>
      </c>
      <c r="B198" s="76">
        <v>10323</v>
      </c>
      <c r="C198" s="75">
        <v>41287</v>
      </c>
      <c r="D198" t="s">
        <v>6</v>
      </c>
      <c r="E198" t="s">
        <v>778</v>
      </c>
      <c r="F198" t="s">
        <v>784</v>
      </c>
      <c r="G198">
        <v>175</v>
      </c>
      <c r="H198" t="s">
        <v>772</v>
      </c>
    </row>
    <row r="199" spans="1:8" x14ac:dyDescent="0.25">
      <c r="A199" s="75">
        <v>41287</v>
      </c>
      <c r="B199" s="76">
        <v>10324</v>
      </c>
      <c r="C199" s="75">
        <v>41287</v>
      </c>
      <c r="D199" t="s">
        <v>10</v>
      </c>
      <c r="E199" t="s">
        <v>776</v>
      </c>
      <c r="F199" t="s">
        <v>783</v>
      </c>
      <c r="G199">
        <v>205</v>
      </c>
      <c r="H199" t="s">
        <v>772</v>
      </c>
    </row>
    <row r="200" spans="1:8" x14ac:dyDescent="0.25">
      <c r="A200" s="75">
        <v>41287</v>
      </c>
      <c r="B200" s="76">
        <v>10325</v>
      </c>
      <c r="C200" s="75">
        <v>41287</v>
      </c>
      <c r="D200" t="s">
        <v>6</v>
      </c>
      <c r="E200" t="s">
        <v>780</v>
      </c>
      <c r="F200" t="s">
        <v>771</v>
      </c>
      <c r="G200">
        <v>175</v>
      </c>
      <c r="H200" t="s">
        <v>772</v>
      </c>
    </row>
    <row r="201" spans="1:8" x14ac:dyDescent="0.25">
      <c r="A201" s="75">
        <v>41287</v>
      </c>
      <c r="B201" s="76">
        <v>10326</v>
      </c>
      <c r="C201" s="75">
        <v>41287</v>
      </c>
      <c r="D201" t="s">
        <v>7</v>
      </c>
      <c r="E201" t="s">
        <v>778</v>
      </c>
      <c r="F201" t="s">
        <v>781</v>
      </c>
      <c r="G201">
        <v>275</v>
      </c>
      <c r="H201" t="s">
        <v>772</v>
      </c>
    </row>
    <row r="202" spans="1:8" x14ac:dyDescent="0.25">
      <c r="A202" s="75">
        <v>41287</v>
      </c>
      <c r="B202" s="76">
        <v>10327</v>
      </c>
      <c r="C202" s="75">
        <v>41287</v>
      </c>
      <c r="D202" t="s">
        <v>7</v>
      </c>
      <c r="E202" t="s">
        <v>774</v>
      </c>
      <c r="F202" t="s">
        <v>775</v>
      </c>
      <c r="G202">
        <v>150</v>
      </c>
      <c r="H202" t="s">
        <v>772</v>
      </c>
    </row>
    <row r="203" spans="1:8" x14ac:dyDescent="0.25">
      <c r="A203" s="75">
        <v>41287</v>
      </c>
      <c r="B203" s="76">
        <v>10328</v>
      </c>
      <c r="C203" s="75">
        <v>41287</v>
      </c>
      <c r="D203" t="s">
        <v>8</v>
      </c>
      <c r="E203" t="s">
        <v>780</v>
      </c>
      <c r="F203" t="s">
        <v>781</v>
      </c>
      <c r="G203">
        <v>200</v>
      </c>
      <c r="H203" t="s">
        <v>772</v>
      </c>
    </row>
    <row r="204" spans="1:8" x14ac:dyDescent="0.25">
      <c r="A204" s="75">
        <v>41287</v>
      </c>
      <c r="B204" s="76">
        <v>10329</v>
      </c>
      <c r="C204" s="75">
        <v>41287</v>
      </c>
      <c r="D204" t="s">
        <v>7</v>
      </c>
      <c r="E204" t="s">
        <v>774</v>
      </c>
      <c r="F204" t="s">
        <v>777</v>
      </c>
      <c r="G204">
        <v>155</v>
      </c>
      <c r="H204" t="s">
        <v>772</v>
      </c>
    </row>
    <row r="205" spans="1:8" x14ac:dyDescent="0.25">
      <c r="A205" s="75">
        <v>41287</v>
      </c>
      <c r="B205" s="76">
        <v>10330</v>
      </c>
      <c r="C205" s="75">
        <v>41287</v>
      </c>
      <c r="D205" t="s">
        <v>6</v>
      </c>
      <c r="E205" t="s">
        <v>774</v>
      </c>
      <c r="F205" t="s">
        <v>786</v>
      </c>
      <c r="G205">
        <v>490</v>
      </c>
      <c r="H205" t="s">
        <v>772</v>
      </c>
    </row>
    <row r="206" spans="1:8" x14ac:dyDescent="0.25">
      <c r="A206" s="75">
        <v>41287</v>
      </c>
      <c r="B206" s="76">
        <v>10331</v>
      </c>
      <c r="C206" s="75">
        <v>41287</v>
      </c>
      <c r="D206" t="s">
        <v>6</v>
      </c>
      <c r="E206" t="s">
        <v>770</v>
      </c>
      <c r="F206" t="s">
        <v>786</v>
      </c>
      <c r="G206">
        <v>190</v>
      </c>
      <c r="H206" t="s">
        <v>772</v>
      </c>
    </row>
    <row r="207" spans="1:8" x14ac:dyDescent="0.25">
      <c r="A207" s="75">
        <v>41287</v>
      </c>
      <c r="B207" s="76">
        <v>10332</v>
      </c>
      <c r="C207" s="75">
        <v>41287</v>
      </c>
      <c r="D207" t="s">
        <v>8</v>
      </c>
      <c r="E207" t="s">
        <v>778</v>
      </c>
      <c r="F207" t="s">
        <v>783</v>
      </c>
      <c r="G207">
        <v>375</v>
      </c>
      <c r="H207" t="s">
        <v>772</v>
      </c>
    </row>
    <row r="208" spans="1:8" x14ac:dyDescent="0.25">
      <c r="A208" s="75">
        <v>41287</v>
      </c>
      <c r="B208" s="76">
        <v>10333</v>
      </c>
      <c r="C208" s="75">
        <v>41287</v>
      </c>
      <c r="D208" t="s">
        <v>7</v>
      </c>
      <c r="E208" t="s">
        <v>776</v>
      </c>
      <c r="F208" t="s">
        <v>775</v>
      </c>
      <c r="G208">
        <v>150</v>
      </c>
      <c r="H208" t="s">
        <v>772</v>
      </c>
    </row>
    <row r="209" spans="1:8" x14ac:dyDescent="0.25">
      <c r="A209" s="75">
        <v>41287</v>
      </c>
      <c r="B209" s="76">
        <v>10334</v>
      </c>
      <c r="C209" s="75">
        <v>41287</v>
      </c>
      <c r="D209" t="s">
        <v>6</v>
      </c>
      <c r="E209" t="s">
        <v>782</v>
      </c>
      <c r="F209" t="s">
        <v>784</v>
      </c>
      <c r="G209">
        <v>475</v>
      </c>
      <c r="H209" t="s">
        <v>772</v>
      </c>
    </row>
    <row r="210" spans="1:8" x14ac:dyDescent="0.25">
      <c r="A210" s="75">
        <v>41287</v>
      </c>
      <c r="B210" s="76">
        <v>10335</v>
      </c>
      <c r="C210" s="75">
        <v>41287</v>
      </c>
      <c r="D210" t="s">
        <v>7</v>
      </c>
      <c r="E210" t="s">
        <v>780</v>
      </c>
      <c r="F210" t="s">
        <v>785</v>
      </c>
      <c r="G210">
        <v>275</v>
      </c>
      <c r="H210" t="s">
        <v>772</v>
      </c>
    </row>
    <row r="211" spans="1:8" x14ac:dyDescent="0.25">
      <c r="A211" s="75">
        <v>41287</v>
      </c>
      <c r="B211" s="76">
        <v>10336</v>
      </c>
      <c r="C211" s="75">
        <v>41287</v>
      </c>
      <c r="D211" t="s">
        <v>6</v>
      </c>
      <c r="E211" t="s">
        <v>778</v>
      </c>
      <c r="F211" t="s">
        <v>775</v>
      </c>
      <c r="G211">
        <v>325</v>
      </c>
      <c r="H211" t="s">
        <v>772</v>
      </c>
    </row>
    <row r="212" spans="1:8" x14ac:dyDescent="0.25">
      <c r="A212" s="75">
        <v>41287</v>
      </c>
      <c r="B212" s="76">
        <v>10337</v>
      </c>
      <c r="C212" s="75">
        <v>41287</v>
      </c>
      <c r="D212" t="s">
        <v>7</v>
      </c>
      <c r="E212" t="s">
        <v>773</v>
      </c>
      <c r="F212" t="s">
        <v>787</v>
      </c>
      <c r="G212">
        <v>405</v>
      </c>
      <c r="H212" t="s">
        <v>772</v>
      </c>
    </row>
    <row r="213" spans="1:8" x14ac:dyDescent="0.25">
      <c r="A213" s="75">
        <v>41287</v>
      </c>
      <c r="B213" s="76">
        <v>10338</v>
      </c>
      <c r="C213" s="75">
        <v>41287</v>
      </c>
      <c r="D213" t="s">
        <v>6</v>
      </c>
      <c r="E213" t="s">
        <v>773</v>
      </c>
      <c r="F213" t="s">
        <v>775</v>
      </c>
      <c r="G213">
        <v>175</v>
      </c>
      <c r="H213" t="s">
        <v>772</v>
      </c>
    </row>
    <row r="214" spans="1:8" x14ac:dyDescent="0.25">
      <c r="A214" s="75">
        <v>41287</v>
      </c>
      <c r="B214" s="76">
        <v>10339</v>
      </c>
      <c r="C214" s="75">
        <v>41287</v>
      </c>
      <c r="D214" t="s">
        <v>6</v>
      </c>
      <c r="E214" t="s">
        <v>774</v>
      </c>
      <c r="F214" t="s">
        <v>786</v>
      </c>
      <c r="G214">
        <v>340</v>
      </c>
      <c r="H214" t="s">
        <v>772</v>
      </c>
    </row>
    <row r="215" spans="1:8" x14ac:dyDescent="0.25">
      <c r="A215" s="75">
        <v>41287</v>
      </c>
      <c r="B215" s="76">
        <v>10340</v>
      </c>
      <c r="C215" s="75">
        <v>41287</v>
      </c>
      <c r="D215" t="s">
        <v>10</v>
      </c>
      <c r="E215" t="s">
        <v>774</v>
      </c>
      <c r="F215" t="s">
        <v>775</v>
      </c>
      <c r="G215">
        <v>205</v>
      </c>
      <c r="H215" t="s">
        <v>772</v>
      </c>
    </row>
    <row r="216" spans="1:8" x14ac:dyDescent="0.25">
      <c r="A216" s="75">
        <v>41287</v>
      </c>
      <c r="B216" s="76">
        <v>10341</v>
      </c>
      <c r="C216" s="75">
        <v>41287</v>
      </c>
      <c r="D216" t="s">
        <v>10</v>
      </c>
      <c r="E216" t="s">
        <v>770</v>
      </c>
      <c r="F216" t="s">
        <v>785</v>
      </c>
      <c r="G216">
        <v>85</v>
      </c>
      <c r="H216" t="s">
        <v>772</v>
      </c>
    </row>
    <row r="217" spans="1:8" x14ac:dyDescent="0.25">
      <c r="A217" s="75">
        <v>41287</v>
      </c>
      <c r="B217" s="76">
        <v>10342</v>
      </c>
      <c r="C217" s="75">
        <v>41287</v>
      </c>
      <c r="D217" t="s">
        <v>6</v>
      </c>
      <c r="E217" t="s">
        <v>782</v>
      </c>
      <c r="F217" t="s">
        <v>786</v>
      </c>
      <c r="G217">
        <v>490</v>
      </c>
      <c r="H217" t="s">
        <v>772</v>
      </c>
    </row>
    <row r="218" spans="1:8" x14ac:dyDescent="0.25">
      <c r="A218" s="75">
        <v>41287</v>
      </c>
      <c r="B218" s="76">
        <v>10343</v>
      </c>
      <c r="C218" s="75">
        <v>41287</v>
      </c>
      <c r="D218" t="s">
        <v>6</v>
      </c>
      <c r="E218" t="s">
        <v>774</v>
      </c>
      <c r="F218" t="s">
        <v>777</v>
      </c>
      <c r="G218">
        <v>480</v>
      </c>
      <c r="H218" t="s">
        <v>772</v>
      </c>
    </row>
    <row r="219" spans="1:8" x14ac:dyDescent="0.25">
      <c r="A219" s="75">
        <v>41287</v>
      </c>
      <c r="B219" s="76">
        <v>10344</v>
      </c>
      <c r="C219" s="75">
        <v>41287</v>
      </c>
      <c r="D219" t="s">
        <v>8</v>
      </c>
      <c r="E219" t="s">
        <v>770</v>
      </c>
      <c r="F219" t="s">
        <v>787</v>
      </c>
      <c r="G219">
        <v>380</v>
      </c>
      <c r="H219" t="s">
        <v>772</v>
      </c>
    </row>
    <row r="220" spans="1:8" x14ac:dyDescent="0.25">
      <c r="A220" s="75">
        <v>41287</v>
      </c>
      <c r="B220" s="76">
        <v>10345</v>
      </c>
      <c r="C220" s="75">
        <v>41287</v>
      </c>
      <c r="D220" t="s">
        <v>9</v>
      </c>
      <c r="E220" t="s">
        <v>770</v>
      </c>
      <c r="F220" t="s">
        <v>786</v>
      </c>
      <c r="G220">
        <v>120</v>
      </c>
      <c r="H220" t="s">
        <v>772</v>
      </c>
    </row>
    <row r="221" spans="1:8" x14ac:dyDescent="0.25">
      <c r="A221" s="75">
        <v>41288</v>
      </c>
      <c r="B221" s="76">
        <v>10346</v>
      </c>
      <c r="C221" s="75">
        <v>41288</v>
      </c>
      <c r="D221" t="s">
        <v>8</v>
      </c>
      <c r="E221" t="s">
        <v>776</v>
      </c>
      <c r="F221" t="s">
        <v>777</v>
      </c>
      <c r="G221">
        <v>205</v>
      </c>
      <c r="H221" t="s">
        <v>772</v>
      </c>
    </row>
    <row r="222" spans="1:8" x14ac:dyDescent="0.25">
      <c r="A222" s="75">
        <v>41288</v>
      </c>
      <c r="B222" s="76">
        <v>10347</v>
      </c>
      <c r="C222" s="75">
        <v>41288</v>
      </c>
      <c r="D222" t="s">
        <v>10</v>
      </c>
      <c r="E222" t="s">
        <v>778</v>
      </c>
      <c r="F222" t="s">
        <v>775</v>
      </c>
      <c r="G222">
        <v>145</v>
      </c>
      <c r="H222" t="s">
        <v>772</v>
      </c>
    </row>
    <row r="223" spans="1:8" x14ac:dyDescent="0.25">
      <c r="A223" s="75">
        <v>41288</v>
      </c>
      <c r="B223" s="76">
        <v>10348</v>
      </c>
      <c r="C223" s="75">
        <v>41288</v>
      </c>
      <c r="D223" t="s">
        <v>6</v>
      </c>
      <c r="E223" t="s">
        <v>780</v>
      </c>
      <c r="F223" t="s">
        <v>777</v>
      </c>
      <c r="G223">
        <v>330</v>
      </c>
      <c r="H223" t="s">
        <v>772</v>
      </c>
    </row>
    <row r="224" spans="1:8" x14ac:dyDescent="0.25">
      <c r="A224" s="75">
        <v>41288</v>
      </c>
      <c r="B224" s="76">
        <v>10349</v>
      </c>
      <c r="C224" s="75">
        <v>41288</v>
      </c>
      <c r="D224" t="s">
        <v>7</v>
      </c>
      <c r="E224" t="s">
        <v>773</v>
      </c>
      <c r="F224" t="s">
        <v>784</v>
      </c>
      <c r="G224">
        <v>150</v>
      </c>
      <c r="H224" t="s">
        <v>772</v>
      </c>
    </row>
    <row r="225" spans="1:8" x14ac:dyDescent="0.25">
      <c r="A225" s="75">
        <v>41288</v>
      </c>
      <c r="B225" s="76">
        <v>10350</v>
      </c>
      <c r="C225" s="75">
        <v>41288</v>
      </c>
      <c r="D225" t="s">
        <v>8</v>
      </c>
      <c r="E225" t="s">
        <v>773</v>
      </c>
      <c r="F225" t="s">
        <v>784</v>
      </c>
      <c r="G225">
        <v>375</v>
      </c>
      <c r="H225" t="s">
        <v>772</v>
      </c>
    </row>
    <row r="226" spans="1:8" x14ac:dyDescent="0.25">
      <c r="A226" s="75">
        <v>41288</v>
      </c>
      <c r="B226" s="76">
        <v>10351</v>
      </c>
      <c r="C226" s="75">
        <v>41288</v>
      </c>
      <c r="D226" t="s">
        <v>6</v>
      </c>
      <c r="E226" t="s">
        <v>780</v>
      </c>
      <c r="F226" t="s">
        <v>786</v>
      </c>
      <c r="G226">
        <v>340</v>
      </c>
      <c r="H226" t="s">
        <v>772</v>
      </c>
    </row>
    <row r="227" spans="1:8" x14ac:dyDescent="0.25">
      <c r="A227" s="75">
        <v>41288</v>
      </c>
      <c r="B227" s="76">
        <v>10352</v>
      </c>
      <c r="C227" s="75">
        <v>41288</v>
      </c>
      <c r="D227" t="s">
        <v>7</v>
      </c>
      <c r="E227" t="s">
        <v>776</v>
      </c>
      <c r="F227" t="s">
        <v>771</v>
      </c>
      <c r="G227">
        <v>400</v>
      </c>
      <c r="H227" t="s">
        <v>772</v>
      </c>
    </row>
    <row r="228" spans="1:8" x14ac:dyDescent="0.25">
      <c r="A228" s="75">
        <v>41288</v>
      </c>
      <c r="B228" s="76">
        <v>10353</v>
      </c>
      <c r="C228" s="75">
        <v>41288</v>
      </c>
      <c r="D228" t="s">
        <v>8</v>
      </c>
      <c r="E228" t="s">
        <v>782</v>
      </c>
      <c r="F228" t="s">
        <v>775</v>
      </c>
      <c r="G228">
        <v>375</v>
      </c>
      <c r="H228" t="s">
        <v>772</v>
      </c>
    </row>
    <row r="229" spans="1:8" x14ac:dyDescent="0.25">
      <c r="A229" s="75">
        <v>41288</v>
      </c>
      <c r="B229" s="76">
        <v>10354</v>
      </c>
      <c r="C229" s="75">
        <v>41288</v>
      </c>
      <c r="D229" t="s">
        <v>8</v>
      </c>
      <c r="E229" t="s">
        <v>780</v>
      </c>
      <c r="F229" t="s">
        <v>786</v>
      </c>
      <c r="G229">
        <v>215</v>
      </c>
      <c r="H229" t="s">
        <v>772</v>
      </c>
    </row>
    <row r="230" spans="1:8" x14ac:dyDescent="0.25">
      <c r="A230" s="75">
        <v>41288</v>
      </c>
      <c r="B230" s="76">
        <v>10355</v>
      </c>
      <c r="C230" s="75">
        <v>41288</v>
      </c>
      <c r="D230" t="s">
        <v>7</v>
      </c>
      <c r="E230" t="s">
        <v>782</v>
      </c>
      <c r="F230" t="s">
        <v>771</v>
      </c>
      <c r="G230">
        <v>150</v>
      </c>
      <c r="H230" t="s">
        <v>772</v>
      </c>
    </row>
    <row r="231" spans="1:8" x14ac:dyDescent="0.25">
      <c r="A231" s="75">
        <v>41288</v>
      </c>
      <c r="B231" s="76">
        <v>10356</v>
      </c>
      <c r="C231" s="75">
        <v>41288</v>
      </c>
      <c r="D231" t="s">
        <v>9</v>
      </c>
      <c r="E231" t="s">
        <v>773</v>
      </c>
      <c r="F231" t="s">
        <v>784</v>
      </c>
      <c r="G231">
        <v>105</v>
      </c>
      <c r="H231" t="s">
        <v>772</v>
      </c>
    </row>
    <row r="232" spans="1:8" x14ac:dyDescent="0.25">
      <c r="A232" s="75">
        <v>41288</v>
      </c>
      <c r="B232" s="76">
        <v>10357</v>
      </c>
      <c r="C232" s="75">
        <v>41288</v>
      </c>
      <c r="D232" t="s">
        <v>9</v>
      </c>
      <c r="E232" t="s">
        <v>782</v>
      </c>
      <c r="F232" t="s">
        <v>784</v>
      </c>
      <c r="G232">
        <v>185</v>
      </c>
      <c r="H232" t="s">
        <v>772</v>
      </c>
    </row>
    <row r="233" spans="1:8" x14ac:dyDescent="0.25">
      <c r="A233" s="75">
        <v>41288</v>
      </c>
      <c r="B233" s="76">
        <v>10358</v>
      </c>
      <c r="C233" s="75">
        <v>41288</v>
      </c>
      <c r="D233" t="s">
        <v>8</v>
      </c>
      <c r="E233" t="s">
        <v>774</v>
      </c>
      <c r="F233" t="s">
        <v>785</v>
      </c>
      <c r="G233">
        <v>550</v>
      </c>
      <c r="H233" t="s">
        <v>772</v>
      </c>
    </row>
    <row r="234" spans="1:8" x14ac:dyDescent="0.25">
      <c r="A234" s="75">
        <v>41288</v>
      </c>
      <c r="B234" s="76">
        <v>10359</v>
      </c>
      <c r="C234" s="75">
        <v>41288</v>
      </c>
      <c r="D234" t="s">
        <v>9</v>
      </c>
      <c r="E234" t="s">
        <v>773</v>
      </c>
      <c r="F234" t="s">
        <v>779</v>
      </c>
      <c r="G234">
        <v>105</v>
      </c>
      <c r="H234" t="s">
        <v>772</v>
      </c>
    </row>
    <row r="235" spans="1:8" x14ac:dyDescent="0.25">
      <c r="A235" s="75">
        <v>41288</v>
      </c>
      <c r="B235" s="76">
        <v>10360</v>
      </c>
      <c r="C235" s="75">
        <v>41288</v>
      </c>
      <c r="D235" t="s">
        <v>9</v>
      </c>
      <c r="E235" t="s">
        <v>782</v>
      </c>
      <c r="F235" t="s">
        <v>786</v>
      </c>
      <c r="G235">
        <v>200</v>
      </c>
      <c r="H235" t="s">
        <v>772</v>
      </c>
    </row>
    <row r="236" spans="1:8" x14ac:dyDescent="0.25">
      <c r="A236" s="75">
        <v>41288</v>
      </c>
      <c r="B236" s="76">
        <v>10361</v>
      </c>
      <c r="C236" s="75">
        <v>41288</v>
      </c>
      <c r="D236" t="s">
        <v>7</v>
      </c>
      <c r="E236" t="s">
        <v>782</v>
      </c>
      <c r="F236" t="s">
        <v>785</v>
      </c>
      <c r="G236">
        <v>400</v>
      </c>
      <c r="H236" t="s">
        <v>772</v>
      </c>
    </row>
    <row r="237" spans="1:8" x14ac:dyDescent="0.25">
      <c r="A237" s="75">
        <v>41288</v>
      </c>
      <c r="B237" s="76">
        <v>10362</v>
      </c>
      <c r="C237" s="75">
        <v>41288</v>
      </c>
      <c r="D237" t="s">
        <v>8</v>
      </c>
      <c r="E237" t="s">
        <v>776</v>
      </c>
      <c r="F237" t="s">
        <v>784</v>
      </c>
      <c r="G237">
        <v>200</v>
      </c>
      <c r="H237" t="s">
        <v>772</v>
      </c>
    </row>
    <row r="238" spans="1:8" x14ac:dyDescent="0.25">
      <c r="A238" s="75">
        <v>41288</v>
      </c>
      <c r="B238" s="76">
        <v>10363</v>
      </c>
      <c r="C238" s="75">
        <v>41288</v>
      </c>
      <c r="D238" t="s">
        <v>6</v>
      </c>
      <c r="E238" t="s">
        <v>778</v>
      </c>
      <c r="F238" t="s">
        <v>779</v>
      </c>
      <c r="G238">
        <v>475</v>
      </c>
      <c r="H238" t="s">
        <v>772</v>
      </c>
    </row>
    <row r="239" spans="1:8" x14ac:dyDescent="0.25">
      <c r="A239" s="75">
        <v>41288</v>
      </c>
      <c r="B239" s="76">
        <v>10364</v>
      </c>
      <c r="C239" s="75">
        <v>41288</v>
      </c>
      <c r="D239" t="s">
        <v>6</v>
      </c>
      <c r="E239" t="s">
        <v>778</v>
      </c>
      <c r="F239" t="s">
        <v>785</v>
      </c>
      <c r="G239">
        <v>325</v>
      </c>
      <c r="H239" t="s">
        <v>772</v>
      </c>
    </row>
    <row r="240" spans="1:8" x14ac:dyDescent="0.25">
      <c r="A240" s="75">
        <v>41288</v>
      </c>
      <c r="B240" s="76">
        <v>10365</v>
      </c>
      <c r="C240" s="75">
        <v>41288</v>
      </c>
      <c r="D240" t="s">
        <v>7</v>
      </c>
      <c r="E240" t="s">
        <v>773</v>
      </c>
      <c r="F240" t="s">
        <v>787</v>
      </c>
      <c r="G240">
        <v>155</v>
      </c>
      <c r="H240" t="s">
        <v>772</v>
      </c>
    </row>
    <row r="241" spans="1:8" x14ac:dyDescent="0.25">
      <c r="A241" s="75">
        <v>41288</v>
      </c>
      <c r="B241" s="76">
        <v>10366</v>
      </c>
      <c r="C241" s="75">
        <v>41288</v>
      </c>
      <c r="D241" t="s">
        <v>9</v>
      </c>
      <c r="E241" t="s">
        <v>780</v>
      </c>
      <c r="F241" t="s">
        <v>779</v>
      </c>
      <c r="G241">
        <v>265</v>
      </c>
      <c r="H241" t="s">
        <v>772</v>
      </c>
    </row>
    <row r="242" spans="1:8" x14ac:dyDescent="0.25">
      <c r="A242" s="75">
        <v>41288</v>
      </c>
      <c r="B242" s="76">
        <v>10367</v>
      </c>
      <c r="C242" s="75">
        <v>41288</v>
      </c>
      <c r="D242" t="s">
        <v>9</v>
      </c>
      <c r="E242" t="s">
        <v>776</v>
      </c>
      <c r="F242" t="s">
        <v>785</v>
      </c>
      <c r="G242">
        <v>265</v>
      </c>
      <c r="H242" t="s">
        <v>772</v>
      </c>
    </row>
    <row r="243" spans="1:8" x14ac:dyDescent="0.25">
      <c r="A243" s="75">
        <v>41288</v>
      </c>
      <c r="B243" s="76">
        <v>10368</v>
      </c>
      <c r="C243" s="75">
        <v>41288</v>
      </c>
      <c r="D243" t="s">
        <v>10</v>
      </c>
      <c r="E243" t="s">
        <v>776</v>
      </c>
      <c r="F243" t="s">
        <v>786</v>
      </c>
      <c r="G243">
        <v>220</v>
      </c>
      <c r="H243" t="s">
        <v>772</v>
      </c>
    </row>
    <row r="244" spans="1:8" x14ac:dyDescent="0.25">
      <c r="A244" s="75">
        <v>41288</v>
      </c>
      <c r="B244" s="76">
        <v>10369</v>
      </c>
      <c r="C244" s="75">
        <v>41288</v>
      </c>
      <c r="D244" t="s">
        <v>6</v>
      </c>
      <c r="E244" t="s">
        <v>773</v>
      </c>
      <c r="F244" t="s">
        <v>779</v>
      </c>
      <c r="G244">
        <v>175</v>
      </c>
      <c r="H244" t="s">
        <v>772</v>
      </c>
    </row>
    <row r="245" spans="1:8" x14ac:dyDescent="0.25">
      <c r="A245" s="75">
        <v>41288</v>
      </c>
      <c r="B245" s="76">
        <v>10370</v>
      </c>
      <c r="C245" s="75">
        <v>41288</v>
      </c>
      <c r="D245" t="s">
        <v>7</v>
      </c>
      <c r="E245" t="s">
        <v>776</v>
      </c>
      <c r="F245" t="s">
        <v>785</v>
      </c>
      <c r="G245">
        <v>275</v>
      </c>
      <c r="H245" t="s">
        <v>772</v>
      </c>
    </row>
    <row r="246" spans="1:8" x14ac:dyDescent="0.25">
      <c r="A246" s="75">
        <v>41288</v>
      </c>
      <c r="B246" s="76">
        <v>10371</v>
      </c>
      <c r="C246" s="75">
        <v>41288</v>
      </c>
      <c r="D246" t="s">
        <v>10</v>
      </c>
      <c r="E246" t="s">
        <v>780</v>
      </c>
      <c r="F246" t="s">
        <v>781</v>
      </c>
      <c r="G246">
        <v>145</v>
      </c>
      <c r="H246" t="s">
        <v>772</v>
      </c>
    </row>
    <row r="247" spans="1:8" x14ac:dyDescent="0.25">
      <c r="A247" s="75">
        <v>41288</v>
      </c>
      <c r="B247" s="76">
        <v>10372</v>
      </c>
      <c r="C247" s="75">
        <v>41288</v>
      </c>
      <c r="D247" t="s">
        <v>8</v>
      </c>
      <c r="E247" t="s">
        <v>774</v>
      </c>
      <c r="F247" t="s">
        <v>771</v>
      </c>
      <c r="G247">
        <v>550</v>
      </c>
      <c r="H247" t="s">
        <v>772</v>
      </c>
    </row>
    <row r="248" spans="1:8" x14ac:dyDescent="0.25">
      <c r="A248" s="75">
        <v>41288</v>
      </c>
      <c r="B248" s="76">
        <v>10373</v>
      </c>
      <c r="C248" s="75">
        <v>41288</v>
      </c>
      <c r="D248" t="s">
        <v>7</v>
      </c>
      <c r="E248" t="s">
        <v>774</v>
      </c>
      <c r="F248" t="s">
        <v>771</v>
      </c>
      <c r="G248">
        <v>400</v>
      </c>
      <c r="H248" t="s">
        <v>772</v>
      </c>
    </row>
    <row r="249" spans="1:8" x14ac:dyDescent="0.25">
      <c r="A249" s="75">
        <v>41288</v>
      </c>
      <c r="B249" s="76">
        <v>10374</v>
      </c>
      <c r="C249" s="75">
        <v>41288</v>
      </c>
      <c r="D249" t="s">
        <v>7</v>
      </c>
      <c r="E249" t="s">
        <v>782</v>
      </c>
      <c r="F249" t="s">
        <v>784</v>
      </c>
      <c r="G249">
        <v>275</v>
      </c>
      <c r="H249" t="s">
        <v>772</v>
      </c>
    </row>
    <row r="250" spans="1:8" x14ac:dyDescent="0.25">
      <c r="A250" s="75">
        <v>41288</v>
      </c>
      <c r="B250" s="76">
        <v>10375</v>
      </c>
      <c r="C250" s="75">
        <v>41288</v>
      </c>
      <c r="D250" t="s">
        <v>8</v>
      </c>
      <c r="E250" t="s">
        <v>774</v>
      </c>
      <c r="F250" t="s">
        <v>787</v>
      </c>
      <c r="G250">
        <v>205</v>
      </c>
      <c r="H250" t="s">
        <v>772</v>
      </c>
    </row>
    <row r="251" spans="1:8" x14ac:dyDescent="0.25">
      <c r="A251" s="75">
        <v>41288</v>
      </c>
      <c r="B251" s="76">
        <v>10376</v>
      </c>
      <c r="C251" s="75">
        <v>41288</v>
      </c>
      <c r="D251" t="s">
        <v>6</v>
      </c>
      <c r="E251" t="s">
        <v>782</v>
      </c>
      <c r="F251" t="s">
        <v>771</v>
      </c>
      <c r="G251">
        <v>175</v>
      </c>
      <c r="H251" t="s">
        <v>772</v>
      </c>
    </row>
    <row r="252" spans="1:8" x14ac:dyDescent="0.25">
      <c r="A252" s="75">
        <v>41288</v>
      </c>
      <c r="B252" s="76">
        <v>10377</v>
      </c>
      <c r="C252" s="75">
        <v>41288</v>
      </c>
      <c r="D252" t="s">
        <v>9</v>
      </c>
      <c r="E252" t="s">
        <v>780</v>
      </c>
      <c r="F252" t="s">
        <v>781</v>
      </c>
      <c r="G252">
        <v>265</v>
      </c>
      <c r="H252" t="s">
        <v>772</v>
      </c>
    </row>
    <row r="253" spans="1:8" x14ac:dyDescent="0.25">
      <c r="A253" s="75">
        <v>41288</v>
      </c>
      <c r="B253" s="76">
        <v>10378</v>
      </c>
      <c r="C253" s="75">
        <v>41288</v>
      </c>
      <c r="D253" t="s">
        <v>7</v>
      </c>
      <c r="E253" t="s">
        <v>778</v>
      </c>
      <c r="F253" t="s">
        <v>784</v>
      </c>
      <c r="G253">
        <v>400</v>
      </c>
      <c r="H253" t="s">
        <v>772</v>
      </c>
    </row>
    <row r="254" spans="1:8" x14ac:dyDescent="0.25">
      <c r="A254" s="75">
        <v>41288</v>
      </c>
      <c r="B254" s="76">
        <v>10379</v>
      </c>
      <c r="C254" s="75">
        <v>41288</v>
      </c>
      <c r="D254" t="s">
        <v>9</v>
      </c>
      <c r="E254" t="s">
        <v>774</v>
      </c>
      <c r="F254" t="s">
        <v>784</v>
      </c>
      <c r="G254">
        <v>265</v>
      </c>
      <c r="H254" t="s">
        <v>772</v>
      </c>
    </row>
    <row r="255" spans="1:8" x14ac:dyDescent="0.25">
      <c r="A255" s="75">
        <v>41288</v>
      </c>
      <c r="B255" s="76">
        <v>10380</v>
      </c>
      <c r="C255" s="75">
        <v>41288</v>
      </c>
      <c r="D255" t="s">
        <v>6</v>
      </c>
      <c r="E255" t="s">
        <v>773</v>
      </c>
      <c r="F255" t="s">
        <v>783</v>
      </c>
      <c r="G255">
        <v>475</v>
      </c>
      <c r="H255" t="s">
        <v>772</v>
      </c>
    </row>
    <row r="256" spans="1:8" x14ac:dyDescent="0.25">
      <c r="A256" s="75">
        <v>41288</v>
      </c>
      <c r="B256" s="76">
        <v>10381</v>
      </c>
      <c r="C256" s="75">
        <v>41288</v>
      </c>
      <c r="D256" t="s">
        <v>8</v>
      </c>
      <c r="E256" t="s">
        <v>770</v>
      </c>
      <c r="F256" t="s">
        <v>777</v>
      </c>
      <c r="G256">
        <v>205</v>
      </c>
      <c r="H256" t="s">
        <v>772</v>
      </c>
    </row>
    <row r="257" spans="1:8" x14ac:dyDescent="0.25">
      <c r="A257" s="75">
        <v>41288</v>
      </c>
      <c r="B257" s="76">
        <v>10382</v>
      </c>
      <c r="C257" s="75">
        <v>41288</v>
      </c>
      <c r="D257" t="s">
        <v>10</v>
      </c>
      <c r="E257" t="s">
        <v>778</v>
      </c>
      <c r="F257" t="s">
        <v>787</v>
      </c>
      <c r="G257">
        <v>90</v>
      </c>
      <c r="H257" t="s">
        <v>772</v>
      </c>
    </row>
    <row r="258" spans="1:8" x14ac:dyDescent="0.25">
      <c r="A258" s="75">
        <v>41289</v>
      </c>
      <c r="B258" s="76">
        <v>10383</v>
      </c>
      <c r="C258" s="75">
        <v>41289</v>
      </c>
      <c r="D258" t="s">
        <v>9</v>
      </c>
      <c r="E258" t="s">
        <v>770</v>
      </c>
      <c r="F258" t="s">
        <v>781</v>
      </c>
      <c r="G258">
        <v>105</v>
      </c>
      <c r="H258" t="s">
        <v>772</v>
      </c>
    </row>
    <row r="259" spans="1:8" x14ac:dyDescent="0.25">
      <c r="A259" s="75">
        <v>41289</v>
      </c>
      <c r="B259" s="76">
        <v>10384</v>
      </c>
      <c r="C259" s="75">
        <v>41289</v>
      </c>
      <c r="D259" t="s">
        <v>10</v>
      </c>
      <c r="E259" t="s">
        <v>773</v>
      </c>
      <c r="F259" t="s">
        <v>787</v>
      </c>
      <c r="G259">
        <v>150</v>
      </c>
      <c r="H259" t="s">
        <v>772</v>
      </c>
    </row>
    <row r="260" spans="1:8" x14ac:dyDescent="0.25">
      <c r="A260" s="75">
        <v>41289</v>
      </c>
      <c r="B260" s="76">
        <v>10385</v>
      </c>
      <c r="C260" s="75">
        <v>41289</v>
      </c>
      <c r="D260" t="s">
        <v>9</v>
      </c>
      <c r="E260" t="s">
        <v>780</v>
      </c>
      <c r="F260" t="s">
        <v>777</v>
      </c>
      <c r="G260">
        <v>190</v>
      </c>
      <c r="H260" t="s">
        <v>772</v>
      </c>
    </row>
    <row r="261" spans="1:8" x14ac:dyDescent="0.25">
      <c r="A261" s="75">
        <v>41289</v>
      </c>
      <c r="B261" s="76">
        <v>10386</v>
      </c>
      <c r="C261" s="75">
        <v>41289</v>
      </c>
      <c r="D261" t="s">
        <v>10</v>
      </c>
      <c r="E261" t="s">
        <v>774</v>
      </c>
      <c r="F261" t="s">
        <v>771</v>
      </c>
      <c r="G261">
        <v>205</v>
      </c>
      <c r="H261" t="s">
        <v>772</v>
      </c>
    </row>
    <row r="262" spans="1:8" x14ac:dyDescent="0.25">
      <c r="A262" s="75">
        <v>41289</v>
      </c>
      <c r="B262" s="76">
        <v>10387</v>
      </c>
      <c r="C262" s="75">
        <v>41289</v>
      </c>
      <c r="D262" t="s">
        <v>7</v>
      </c>
      <c r="E262" t="s">
        <v>776</v>
      </c>
      <c r="F262" t="s">
        <v>787</v>
      </c>
      <c r="G262">
        <v>155</v>
      </c>
      <c r="H262" t="s">
        <v>772</v>
      </c>
    </row>
    <row r="263" spans="1:8" x14ac:dyDescent="0.25">
      <c r="A263" s="75">
        <v>41289</v>
      </c>
      <c r="B263" s="76">
        <v>10388</v>
      </c>
      <c r="C263" s="75">
        <v>41289</v>
      </c>
      <c r="D263" t="s">
        <v>7</v>
      </c>
      <c r="E263" t="s">
        <v>774</v>
      </c>
      <c r="F263" t="s">
        <v>775</v>
      </c>
      <c r="G263">
        <v>150</v>
      </c>
      <c r="H263" t="s">
        <v>772</v>
      </c>
    </row>
    <row r="264" spans="1:8" x14ac:dyDescent="0.25">
      <c r="A264" s="75">
        <v>41289</v>
      </c>
      <c r="B264" s="76">
        <v>10389</v>
      </c>
      <c r="C264" s="75">
        <v>41289</v>
      </c>
      <c r="D264" t="s">
        <v>8</v>
      </c>
      <c r="E264" t="s">
        <v>773</v>
      </c>
      <c r="F264" t="s">
        <v>786</v>
      </c>
      <c r="G264">
        <v>565</v>
      </c>
      <c r="H264" t="s">
        <v>772</v>
      </c>
    </row>
    <row r="265" spans="1:8" x14ac:dyDescent="0.25">
      <c r="A265" s="75">
        <v>41289</v>
      </c>
      <c r="B265" s="76">
        <v>10390</v>
      </c>
      <c r="C265" s="75">
        <v>41289</v>
      </c>
      <c r="D265" t="s">
        <v>6</v>
      </c>
      <c r="E265" t="s">
        <v>773</v>
      </c>
      <c r="F265" t="s">
        <v>787</v>
      </c>
      <c r="G265">
        <v>480</v>
      </c>
      <c r="H265" t="s">
        <v>772</v>
      </c>
    </row>
    <row r="266" spans="1:8" x14ac:dyDescent="0.25">
      <c r="A266" s="75">
        <v>41289</v>
      </c>
      <c r="B266" s="76">
        <v>10391</v>
      </c>
      <c r="C266" s="75">
        <v>41289</v>
      </c>
      <c r="D266" t="s">
        <v>10</v>
      </c>
      <c r="E266" t="s">
        <v>774</v>
      </c>
      <c r="F266" t="s">
        <v>785</v>
      </c>
      <c r="G266">
        <v>85</v>
      </c>
      <c r="H266" t="s">
        <v>772</v>
      </c>
    </row>
    <row r="267" spans="1:8" x14ac:dyDescent="0.25">
      <c r="A267" s="75">
        <v>41289</v>
      </c>
      <c r="B267" s="76">
        <v>10392</v>
      </c>
      <c r="C267" s="75">
        <v>41289</v>
      </c>
      <c r="D267" t="s">
        <v>8</v>
      </c>
      <c r="E267" t="s">
        <v>770</v>
      </c>
      <c r="F267" t="s">
        <v>785</v>
      </c>
      <c r="G267">
        <v>550</v>
      </c>
      <c r="H267" t="s">
        <v>772</v>
      </c>
    </row>
    <row r="268" spans="1:8" x14ac:dyDescent="0.25">
      <c r="A268" s="75">
        <v>41289</v>
      </c>
      <c r="B268" s="76">
        <v>10393</v>
      </c>
      <c r="C268" s="75">
        <v>41289</v>
      </c>
      <c r="D268" t="s">
        <v>9</v>
      </c>
      <c r="E268" t="s">
        <v>774</v>
      </c>
      <c r="F268" t="s">
        <v>775</v>
      </c>
      <c r="G268">
        <v>185</v>
      </c>
      <c r="H268" t="s">
        <v>772</v>
      </c>
    </row>
    <row r="269" spans="1:8" x14ac:dyDescent="0.25">
      <c r="A269" s="75">
        <v>41289</v>
      </c>
      <c r="B269" s="76">
        <v>10394</v>
      </c>
      <c r="C269" s="75">
        <v>41289</v>
      </c>
      <c r="D269" t="s">
        <v>6</v>
      </c>
      <c r="E269" t="s">
        <v>773</v>
      </c>
      <c r="F269" t="s">
        <v>784</v>
      </c>
      <c r="G269">
        <v>475</v>
      </c>
      <c r="H269" t="s">
        <v>772</v>
      </c>
    </row>
    <row r="270" spans="1:8" x14ac:dyDescent="0.25">
      <c r="A270" s="75">
        <v>41289</v>
      </c>
      <c r="B270" s="76">
        <v>10395</v>
      </c>
      <c r="C270" s="75">
        <v>41289</v>
      </c>
      <c r="D270" t="s">
        <v>10</v>
      </c>
      <c r="E270" t="s">
        <v>780</v>
      </c>
      <c r="F270" t="s">
        <v>783</v>
      </c>
      <c r="G270">
        <v>145</v>
      </c>
      <c r="H270" t="s">
        <v>772</v>
      </c>
    </row>
    <row r="271" spans="1:8" x14ac:dyDescent="0.25">
      <c r="A271" s="75">
        <v>41289</v>
      </c>
      <c r="B271" s="76">
        <v>10396</v>
      </c>
      <c r="C271" s="75">
        <v>41289</v>
      </c>
      <c r="D271" t="s">
        <v>6</v>
      </c>
      <c r="E271" t="s">
        <v>782</v>
      </c>
      <c r="F271" t="s">
        <v>779</v>
      </c>
      <c r="G271">
        <v>475</v>
      </c>
      <c r="H271" t="s">
        <v>772</v>
      </c>
    </row>
    <row r="272" spans="1:8" x14ac:dyDescent="0.25">
      <c r="A272" s="75">
        <v>41289</v>
      </c>
      <c r="B272" s="76">
        <v>10397</v>
      </c>
      <c r="C272" s="75">
        <v>41289</v>
      </c>
      <c r="D272" t="s">
        <v>7</v>
      </c>
      <c r="E272" t="s">
        <v>773</v>
      </c>
      <c r="F272" t="s">
        <v>784</v>
      </c>
      <c r="G272">
        <v>150</v>
      </c>
      <c r="H272" t="s">
        <v>772</v>
      </c>
    </row>
    <row r="273" spans="1:8" x14ac:dyDescent="0.25">
      <c r="A273" s="75">
        <v>41289</v>
      </c>
      <c r="B273" s="76">
        <v>10398</v>
      </c>
      <c r="C273" s="75">
        <v>41289</v>
      </c>
      <c r="D273" t="s">
        <v>7</v>
      </c>
      <c r="E273" t="s">
        <v>780</v>
      </c>
      <c r="F273" t="s">
        <v>775</v>
      </c>
      <c r="G273">
        <v>150</v>
      </c>
      <c r="H273" t="s">
        <v>772</v>
      </c>
    </row>
    <row r="274" spans="1:8" x14ac:dyDescent="0.25">
      <c r="A274" s="75">
        <v>41289</v>
      </c>
      <c r="B274" s="76">
        <v>10399</v>
      </c>
      <c r="C274" s="75">
        <v>41289</v>
      </c>
      <c r="D274" t="s">
        <v>8</v>
      </c>
      <c r="E274" t="s">
        <v>774</v>
      </c>
      <c r="F274" t="s">
        <v>787</v>
      </c>
      <c r="G274">
        <v>380</v>
      </c>
      <c r="H274" t="s">
        <v>772</v>
      </c>
    </row>
    <row r="275" spans="1:8" x14ac:dyDescent="0.25">
      <c r="A275" s="75">
        <v>41289</v>
      </c>
      <c r="B275" s="76">
        <v>10400</v>
      </c>
      <c r="C275" s="75">
        <v>41289</v>
      </c>
      <c r="D275" t="s">
        <v>8</v>
      </c>
      <c r="E275" t="s">
        <v>780</v>
      </c>
      <c r="F275" t="s">
        <v>775</v>
      </c>
      <c r="G275">
        <v>550</v>
      </c>
      <c r="H275" t="s">
        <v>772</v>
      </c>
    </row>
    <row r="276" spans="1:8" x14ac:dyDescent="0.25">
      <c r="A276" s="75">
        <v>41289</v>
      </c>
      <c r="B276" s="76">
        <v>10401</v>
      </c>
      <c r="C276" s="75">
        <v>41289</v>
      </c>
      <c r="D276" t="s">
        <v>7</v>
      </c>
      <c r="E276" t="s">
        <v>780</v>
      </c>
      <c r="F276" t="s">
        <v>771</v>
      </c>
      <c r="G276">
        <v>150</v>
      </c>
      <c r="H276" t="s">
        <v>772</v>
      </c>
    </row>
    <row r="277" spans="1:8" x14ac:dyDescent="0.25">
      <c r="A277" s="75">
        <v>41289</v>
      </c>
      <c r="B277" s="76">
        <v>10402</v>
      </c>
      <c r="C277" s="75">
        <v>41289</v>
      </c>
      <c r="D277" t="s">
        <v>8</v>
      </c>
      <c r="E277" t="s">
        <v>782</v>
      </c>
      <c r="F277" t="s">
        <v>785</v>
      </c>
      <c r="G277">
        <v>375</v>
      </c>
      <c r="H277" t="s">
        <v>772</v>
      </c>
    </row>
    <row r="278" spans="1:8" x14ac:dyDescent="0.25">
      <c r="A278" s="75">
        <v>41289</v>
      </c>
      <c r="B278" s="76">
        <v>10403</v>
      </c>
      <c r="C278" s="75">
        <v>41289</v>
      </c>
      <c r="D278" t="s">
        <v>9</v>
      </c>
      <c r="E278" t="s">
        <v>780</v>
      </c>
      <c r="F278" t="s">
        <v>784</v>
      </c>
      <c r="G278">
        <v>185</v>
      </c>
      <c r="H278" t="s">
        <v>772</v>
      </c>
    </row>
    <row r="279" spans="1:8" x14ac:dyDescent="0.25">
      <c r="A279" s="75">
        <v>41289</v>
      </c>
      <c r="B279" s="76">
        <v>10404</v>
      </c>
      <c r="C279" s="75">
        <v>41289</v>
      </c>
      <c r="D279" t="s">
        <v>7</v>
      </c>
      <c r="E279" t="s">
        <v>782</v>
      </c>
      <c r="F279" t="s">
        <v>781</v>
      </c>
      <c r="G279">
        <v>275</v>
      </c>
      <c r="H279" t="s">
        <v>772</v>
      </c>
    </row>
    <row r="280" spans="1:8" x14ac:dyDescent="0.25">
      <c r="A280" s="75">
        <v>41289</v>
      </c>
      <c r="B280" s="76">
        <v>10405</v>
      </c>
      <c r="C280" s="75">
        <v>41289</v>
      </c>
      <c r="D280" t="s">
        <v>10</v>
      </c>
      <c r="E280" t="s">
        <v>780</v>
      </c>
      <c r="F280" t="s">
        <v>786</v>
      </c>
      <c r="G280">
        <v>100</v>
      </c>
      <c r="H280" t="s">
        <v>772</v>
      </c>
    </row>
    <row r="281" spans="1:8" x14ac:dyDescent="0.25">
      <c r="A281" s="75">
        <v>41289</v>
      </c>
      <c r="B281" s="76">
        <v>10406</v>
      </c>
      <c r="C281" s="75">
        <v>41289</v>
      </c>
      <c r="D281" t="s">
        <v>9</v>
      </c>
      <c r="E281" t="s">
        <v>770</v>
      </c>
      <c r="F281" t="s">
        <v>786</v>
      </c>
      <c r="G281">
        <v>200</v>
      </c>
      <c r="H281" t="s">
        <v>772</v>
      </c>
    </row>
    <row r="282" spans="1:8" x14ac:dyDescent="0.25">
      <c r="A282" s="75">
        <v>41289</v>
      </c>
      <c r="B282" s="76">
        <v>10407</v>
      </c>
      <c r="C282" s="75">
        <v>41289</v>
      </c>
      <c r="D282" t="s">
        <v>7</v>
      </c>
      <c r="E282" t="s">
        <v>782</v>
      </c>
      <c r="F282" t="s">
        <v>771</v>
      </c>
      <c r="G282">
        <v>150</v>
      </c>
      <c r="H282" t="s">
        <v>772</v>
      </c>
    </row>
    <row r="283" spans="1:8" x14ac:dyDescent="0.25">
      <c r="A283" s="75">
        <v>41289</v>
      </c>
      <c r="B283" s="76">
        <v>10408</v>
      </c>
      <c r="C283" s="75">
        <v>41289</v>
      </c>
      <c r="D283" t="s">
        <v>10</v>
      </c>
      <c r="E283" t="s">
        <v>776</v>
      </c>
      <c r="F283" t="s">
        <v>786</v>
      </c>
      <c r="G283">
        <v>220</v>
      </c>
      <c r="H283" t="s">
        <v>772</v>
      </c>
    </row>
    <row r="284" spans="1:8" x14ac:dyDescent="0.25">
      <c r="A284" s="75">
        <v>41289</v>
      </c>
      <c r="B284" s="76">
        <v>10409</v>
      </c>
      <c r="C284" s="75">
        <v>41289</v>
      </c>
      <c r="D284" t="s">
        <v>10</v>
      </c>
      <c r="E284" t="s">
        <v>776</v>
      </c>
      <c r="F284" t="s">
        <v>781</v>
      </c>
      <c r="G284">
        <v>145</v>
      </c>
      <c r="H284" t="s">
        <v>772</v>
      </c>
    </row>
    <row r="285" spans="1:8" x14ac:dyDescent="0.25">
      <c r="A285" s="75">
        <v>41290</v>
      </c>
      <c r="B285" s="76">
        <v>10410</v>
      </c>
      <c r="C285" s="75">
        <v>41290</v>
      </c>
      <c r="D285" t="s">
        <v>8</v>
      </c>
      <c r="E285" t="s">
        <v>773</v>
      </c>
      <c r="F285" t="s">
        <v>786</v>
      </c>
      <c r="G285">
        <v>390</v>
      </c>
      <c r="H285" t="s">
        <v>772</v>
      </c>
    </row>
    <row r="286" spans="1:8" x14ac:dyDescent="0.25">
      <c r="A286" s="75">
        <v>41290</v>
      </c>
      <c r="B286" s="76">
        <v>10411</v>
      </c>
      <c r="C286" s="75">
        <v>41290</v>
      </c>
      <c r="D286" t="s">
        <v>7</v>
      </c>
      <c r="E286" t="s">
        <v>778</v>
      </c>
      <c r="F286" t="s">
        <v>777</v>
      </c>
      <c r="G286">
        <v>280</v>
      </c>
      <c r="H286" t="s">
        <v>772</v>
      </c>
    </row>
    <row r="287" spans="1:8" x14ac:dyDescent="0.25">
      <c r="A287" s="75">
        <v>41290</v>
      </c>
      <c r="B287" s="76">
        <v>10412</v>
      </c>
      <c r="C287" s="75">
        <v>41290</v>
      </c>
      <c r="D287" t="s">
        <v>8</v>
      </c>
      <c r="E287" t="s">
        <v>770</v>
      </c>
      <c r="F287" t="s">
        <v>783</v>
      </c>
      <c r="G287">
        <v>550</v>
      </c>
      <c r="H287" t="s">
        <v>772</v>
      </c>
    </row>
    <row r="288" spans="1:8" x14ac:dyDescent="0.25">
      <c r="A288" s="75">
        <v>41290</v>
      </c>
      <c r="B288" s="76">
        <v>10413</v>
      </c>
      <c r="C288" s="75">
        <v>41290</v>
      </c>
      <c r="D288" t="s">
        <v>7</v>
      </c>
      <c r="E288" t="s">
        <v>776</v>
      </c>
      <c r="F288" t="s">
        <v>786</v>
      </c>
      <c r="G288">
        <v>165</v>
      </c>
      <c r="H288" t="s">
        <v>772</v>
      </c>
    </row>
    <row r="289" spans="1:8" x14ac:dyDescent="0.25">
      <c r="A289" s="75">
        <v>41290</v>
      </c>
      <c r="B289" s="76">
        <v>10414</v>
      </c>
      <c r="C289" s="75">
        <v>41290</v>
      </c>
      <c r="D289" t="s">
        <v>8</v>
      </c>
      <c r="E289" t="s">
        <v>774</v>
      </c>
      <c r="F289" t="s">
        <v>783</v>
      </c>
      <c r="G289">
        <v>375</v>
      </c>
      <c r="H289" t="s">
        <v>772</v>
      </c>
    </row>
    <row r="290" spans="1:8" x14ac:dyDescent="0.25">
      <c r="A290" s="75">
        <v>41290</v>
      </c>
      <c r="B290" s="76">
        <v>10415</v>
      </c>
      <c r="C290" s="75">
        <v>41290</v>
      </c>
      <c r="D290" t="s">
        <v>8</v>
      </c>
      <c r="E290" t="s">
        <v>770</v>
      </c>
      <c r="F290" t="s">
        <v>784</v>
      </c>
      <c r="G290">
        <v>375</v>
      </c>
      <c r="H290" t="s">
        <v>772</v>
      </c>
    </row>
    <row r="291" spans="1:8" x14ac:dyDescent="0.25">
      <c r="A291" s="75">
        <v>41290</v>
      </c>
      <c r="B291" s="76">
        <v>10416</v>
      </c>
      <c r="C291" s="75">
        <v>41290</v>
      </c>
      <c r="D291" t="s">
        <v>8</v>
      </c>
      <c r="E291" t="s">
        <v>773</v>
      </c>
      <c r="F291" t="s">
        <v>781</v>
      </c>
      <c r="G291">
        <v>200</v>
      </c>
      <c r="H291" t="s">
        <v>772</v>
      </c>
    </row>
    <row r="292" spans="1:8" x14ac:dyDescent="0.25">
      <c r="A292" s="75">
        <v>41290</v>
      </c>
      <c r="B292" s="76">
        <v>10417</v>
      </c>
      <c r="C292" s="75">
        <v>41290</v>
      </c>
      <c r="D292" t="s">
        <v>8</v>
      </c>
      <c r="E292" t="s">
        <v>773</v>
      </c>
      <c r="F292" t="s">
        <v>771</v>
      </c>
      <c r="G292">
        <v>550</v>
      </c>
      <c r="H292" t="s">
        <v>772</v>
      </c>
    </row>
    <row r="293" spans="1:8" x14ac:dyDescent="0.25">
      <c r="A293" s="75">
        <v>41290</v>
      </c>
      <c r="B293" s="76">
        <v>10418</v>
      </c>
      <c r="C293" s="75">
        <v>41290</v>
      </c>
      <c r="D293" t="s">
        <v>6</v>
      </c>
      <c r="E293" t="s">
        <v>782</v>
      </c>
      <c r="F293" t="s">
        <v>775</v>
      </c>
      <c r="G293">
        <v>325</v>
      </c>
      <c r="H293" t="s">
        <v>772</v>
      </c>
    </row>
    <row r="294" spans="1:8" x14ac:dyDescent="0.25">
      <c r="A294" s="75">
        <v>41290</v>
      </c>
      <c r="B294" s="76">
        <v>10419</v>
      </c>
      <c r="C294" s="75">
        <v>41290</v>
      </c>
      <c r="D294" t="s">
        <v>9</v>
      </c>
      <c r="E294" t="s">
        <v>770</v>
      </c>
      <c r="F294" t="s">
        <v>786</v>
      </c>
      <c r="G294">
        <v>200</v>
      </c>
      <c r="H294" t="s">
        <v>772</v>
      </c>
    </row>
    <row r="295" spans="1:8" x14ac:dyDescent="0.25">
      <c r="A295" s="75">
        <v>41290</v>
      </c>
      <c r="B295" s="76">
        <v>10420</v>
      </c>
      <c r="C295" s="75">
        <v>41290</v>
      </c>
      <c r="D295" t="s">
        <v>10</v>
      </c>
      <c r="E295" t="s">
        <v>780</v>
      </c>
      <c r="F295" t="s">
        <v>775</v>
      </c>
      <c r="G295">
        <v>85</v>
      </c>
      <c r="H295" t="s">
        <v>772</v>
      </c>
    </row>
    <row r="296" spans="1:8" x14ac:dyDescent="0.25">
      <c r="A296" s="75">
        <v>41290</v>
      </c>
      <c r="B296" s="76">
        <v>10421</v>
      </c>
      <c r="C296" s="75">
        <v>41290</v>
      </c>
      <c r="D296" t="s">
        <v>9</v>
      </c>
      <c r="E296" t="s">
        <v>778</v>
      </c>
      <c r="F296" t="s">
        <v>787</v>
      </c>
      <c r="G296">
        <v>270</v>
      </c>
      <c r="H296" t="s">
        <v>772</v>
      </c>
    </row>
    <row r="297" spans="1:8" x14ac:dyDescent="0.25">
      <c r="A297" s="75">
        <v>41290</v>
      </c>
      <c r="B297" s="76">
        <v>10422</v>
      </c>
      <c r="C297" s="75">
        <v>41290</v>
      </c>
      <c r="D297" t="s">
        <v>6</v>
      </c>
      <c r="E297" t="s">
        <v>782</v>
      </c>
      <c r="F297" t="s">
        <v>779</v>
      </c>
      <c r="G297">
        <v>325</v>
      </c>
      <c r="H297" t="s">
        <v>772</v>
      </c>
    </row>
    <row r="298" spans="1:8" x14ac:dyDescent="0.25">
      <c r="A298" s="75">
        <v>41290</v>
      </c>
      <c r="B298" s="76">
        <v>10423</v>
      </c>
      <c r="C298" s="75">
        <v>41290</v>
      </c>
      <c r="D298" t="s">
        <v>10</v>
      </c>
      <c r="E298" t="s">
        <v>782</v>
      </c>
      <c r="F298" t="s">
        <v>779</v>
      </c>
      <c r="G298">
        <v>85</v>
      </c>
      <c r="H298" t="s">
        <v>772</v>
      </c>
    </row>
    <row r="299" spans="1:8" x14ac:dyDescent="0.25">
      <c r="A299" s="75">
        <v>41290</v>
      </c>
      <c r="B299" s="76">
        <v>10424</v>
      </c>
      <c r="C299" s="75">
        <v>41290</v>
      </c>
      <c r="D299" t="s">
        <v>9</v>
      </c>
      <c r="E299" t="s">
        <v>773</v>
      </c>
      <c r="F299" t="s">
        <v>783</v>
      </c>
      <c r="G299">
        <v>265</v>
      </c>
      <c r="H299" t="s">
        <v>772</v>
      </c>
    </row>
    <row r="300" spans="1:8" x14ac:dyDescent="0.25">
      <c r="A300" s="75">
        <v>41290</v>
      </c>
      <c r="B300" s="76">
        <v>10425</v>
      </c>
      <c r="C300" s="75">
        <v>41290</v>
      </c>
      <c r="D300" t="s">
        <v>6</v>
      </c>
      <c r="E300" t="s">
        <v>770</v>
      </c>
      <c r="F300" t="s">
        <v>786</v>
      </c>
      <c r="G300">
        <v>190</v>
      </c>
      <c r="H300" t="s">
        <v>772</v>
      </c>
    </row>
    <row r="301" spans="1:8" x14ac:dyDescent="0.25">
      <c r="A301" s="75">
        <v>41290</v>
      </c>
      <c r="B301" s="76">
        <v>10426</v>
      </c>
      <c r="C301" s="75">
        <v>41290</v>
      </c>
      <c r="D301" t="s">
        <v>9</v>
      </c>
      <c r="E301" t="s">
        <v>776</v>
      </c>
      <c r="F301" t="s">
        <v>785</v>
      </c>
      <c r="G301">
        <v>185</v>
      </c>
      <c r="H301" t="s">
        <v>772</v>
      </c>
    </row>
    <row r="302" spans="1:8" x14ac:dyDescent="0.25">
      <c r="A302" s="75">
        <v>41290</v>
      </c>
      <c r="B302" s="76">
        <v>10427</v>
      </c>
      <c r="C302" s="75">
        <v>41290</v>
      </c>
      <c r="D302" t="s">
        <v>6</v>
      </c>
      <c r="E302" t="s">
        <v>773</v>
      </c>
      <c r="F302" t="s">
        <v>777</v>
      </c>
      <c r="G302">
        <v>480</v>
      </c>
      <c r="H302" t="s">
        <v>772</v>
      </c>
    </row>
    <row r="303" spans="1:8" x14ac:dyDescent="0.25">
      <c r="A303" s="75">
        <v>41291</v>
      </c>
      <c r="B303" s="76">
        <v>10428</v>
      </c>
      <c r="C303" s="75">
        <v>41291</v>
      </c>
      <c r="D303" t="s">
        <v>9</v>
      </c>
      <c r="E303" t="s">
        <v>780</v>
      </c>
      <c r="F303" t="s">
        <v>777</v>
      </c>
      <c r="G303">
        <v>270</v>
      </c>
      <c r="H303" t="s">
        <v>772</v>
      </c>
    </row>
    <row r="304" spans="1:8" x14ac:dyDescent="0.25">
      <c r="A304" s="75">
        <v>41291</v>
      </c>
      <c r="B304" s="76">
        <v>10429</v>
      </c>
      <c r="C304" s="75">
        <v>41291</v>
      </c>
      <c r="D304" t="s">
        <v>9</v>
      </c>
      <c r="E304" t="s">
        <v>773</v>
      </c>
      <c r="F304" t="s">
        <v>775</v>
      </c>
      <c r="G304">
        <v>265</v>
      </c>
      <c r="H304" t="s">
        <v>772</v>
      </c>
    </row>
    <row r="305" spans="1:8" x14ac:dyDescent="0.25">
      <c r="A305" s="75">
        <v>41291</v>
      </c>
      <c r="B305" s="76">
        <v>10430</v>
      </c>
      <c r="C305" s="75">
        <v>41291</v>
      </c>
      <c r="D305" t="s">
        <v>6</v>
      </c>
      <c r="E305" t="s">
        <v>776</v>
      </c>
      <c r="F305" t="s">
        <v>784</v>
      </c>
      <c r="G305">
        <v>475</v>
      </c>
      <c r="H305" t="s">
        <v>772</v>
      </c>
    </row>
    <row r="306" spans="1:8" x14ac:dyDescent="0.25">
      <c r="A306" s="75">
        <v>41291</v>
      </c>
      <c r="B306" s="76">
        <v>10431</v>
      </c>
      <c r="C306" s="75">
        <v>41291</v>
      </c>
      <c r="D306" t="s">
        <v>10</v>
      </c>
      <c r="E306" t="s">
        <v>776</v>
      </c>
      <c r="F306" t="s">
        <v>783</v>
      </c>
      <c r="G306">
        <v>145</v>
      </c>
      <c r="H306" t="s">
        <v>772</v>
      </c>
    </row>
    <row r="307" spans="1:8" x14ac:dyDescent="0.25">
      <c r="A307" s="75">
        <v>41291</v>
      </c>
      <c r="B307" s="76">
        <v>10432</v>
      </c>
      <c r="C307" s="75">
        <v>41291</v>
      </c>
      <c r="D307" t="s">
        <v>6</v>
      </c>
      <c r="E307" t="s">
        <v>774</v>
      </c>
      <c r="F307" t="s">
        <v>781</v>
      </c>
      <c r="G307">
        <v>175</v>
      </c>
      <c r="H307" t="s">
        <v>772</v>
      </c>
    </row>
    <row r="308" spans="1:8" x14ac:dyDescent="0.25">
      <c r="A308" s="75">
        <v>41291</v>
      </c>
      <c r="B308" s="76">
        <v>10433</v>
      </c>
      <c r="C308" s="75">
        <v>41291</v>
      </c>
      <c r="D308" t="s">
        <v>9</v>
      </c>
      <c r="E308" t="s">
        <v>776</v>
      </c>
      <c r="F308" t="s">
        <v>781</v>
      </c>
      <c r="G308">
        <v>105</v>
      </c>
      <c r="H308" t="s">
        <v>772</v>
      </c>
    </row>
    <row r="309" spans="1:8" x14ac:dyDescent="0.25">
      <c r="A309" s="75">
        <v>41291</v>
      </c>
      <c r="B309" s="76">
        <v>10434</v>
      </c>
      <c r="C309" s="75">
        <v>41291</v>
      </c>
      <c r="D309" t="s">
        <v>7</v>
      </c>
      <c r="E309" t="s">
        <v>776</v>
      </c>
      <c r="F309" t="s">
        <v>785</v>
      </c>
      <c r="G309">
        <v>275</v>
      </c>
      <c r="H309" t="s">
        <v>772</v>
      </c>
    </row>
    <row r="310" spans="1:8" x14ac:dyDescent="0.25">
      <c r="A310" s="75">
        <v>41291</v>
      </c>
      <c r="B310" s="76">
        <v>10435</v>
      </c>
      <c r="C310" s="75">
        <v>41291</v>
      </c>
      <c r="D310" t="s">
        <v>7</v>
      </c>
      <c r="E310" t="s">
        <v>780</v>
      </c>
      <c r="F310" t="s">
        <v>775</v>
      </c>
      <c r="G310">
        <v>150</v>
      </c>
      <c r="H310" t="s">
        <v>772</v>
      </c>
    </row>
    <row r="311" spans="1:8" x14ac:dyDescent="0.25">
      <c r="A311" s="75">
        <v>41291</v>
      </c>
      <c r="B311" s="76">
        <v>10436</v>
      </c>
      <c r="C311" s="75">
        <v>41291</v>
      </c>
      <c r="D311" t="s">
        <v>7</v>
      </c>
      <c r="E311" t="s">
        <v>780</v>
      </c>
      <c r="F311" t="s">
        <v>784</v>
      </c>
      <c r="G311">
        <v>275</v>
      </c>
      <c r="H311" t="s">
        <v>772</v>
      </c>
    </row>
    <row r="312" spans="1:8" x14ac:dyDescent="0.25">
      <c r="A312" s="75">
        <v>41291</v>
      </c>
      <c r="B312" s="76">
        <v>10437</v>
      </c>
      <c r="C312" s="75">
        <v>41291</v>
      </c>
      <c r="D312" t="s">
        <v>6</v>
      </c>
      <c r="E312" t="s">
        <v>773</v>
      </c>
      <c r="F312" t="s">
        <v>787</v>
      </c>
      <c r="G312">
        <v>480</v>
      </c>
      <c r="H312" t="s">
        <v>772</v>
      </c>
    </row>
    <row r="313" spans="1:8" x14ac:dyDescent="0.25">
      <c r="A313" s="75">
        <v>41291</v>
      </c>
      <c r="B313" s="76">
        <v>10438</v>
      </c>
      <c r="C313" s="75">
        <v>41291</v>
      </c>
      <c r="D313" t="s">
        <v>10</v>
      </c>
      <c r="E313" t="s">
        <v>780</v>
      </c>
      <c r="F313" t="s">
        <v>787</v>
      </c>
      <c r="G313">
        <v>150</v>
      </c>
      <c r="H313" t="s">
        <v>772</v>
      </c>
    </row>
    <row r="314" spans="1:8" x14ac:dyDescent="0.25">
      <c r="A314" s="75">
        <v>41291</v>
      </c>
      <c r="B314" s="76">
        <v>10439</v>
      </c>
      <c r="C314" s="75">
        <v>41291</v>
      </c>
      <c r="D314" t="s">
        <v>8</v>
      </c>
      <c r="E314" t="s">
        <v>774</v>
      </c>
      <c r="F314" t="s">
        <v>784</v>
      </c>
      <c r="G314">
        <v>200</v>
      </c>
      <c r="H314" t="s">
        <v>772</v>
      </c>
    </row>
    <row r="315" spans="1:8" x14ac:dyDescent="0.25">
      <c r="A315" s="75">
        <v>41291</v>
      </c>
      <c r="B315" s="76">
        <v>10440</v>
      </c>
      <c r="C315" s="75">
        <v>41291</v>
      </c>
      <c r="D315" t="s">
        <v>8</v>
      </c>
      <c r="E315" t="s">
        <v>776</v>
      </c>
      <c r="F315" t="s">
        <v>787</v>
      </c>
      <c r="G315">
        <v>205</v>
      </c>
      <c r="H315" t="s">
        <v>772</v>
      </c>
    </row>
    <row r="316" spans="1:8" x14ac:dyDescent="0.25">
      <c r="A316" s="75">
        <v>41291</v>
      </c>
      <c r="B316" s="76">
        <v>10441</v>
      </c>
      <c r="C316" s="75">
        <v>41291</v>
      </c>
      <c r="D316" t="s">
        <v>7</v>
      </c>
      <c r="E316" t="s">
        <v>782</v>
      </c>
      <c r="F316" t="s">
        <v>771</v>
      </c>
      <c r="G316">
        <v>400</v>
      </c>
      <c r="H316" t="s">
        <v>772</v>
      </c>
    </row>
    <row r="317" spans="1:8" x14ac:dyDescent="0.25">
      <c r="A317" s="75">
        <v>41291</v>
      </c>
      <c r="B317" s="76">
        <v>10442</v>
      </c>
      <c r="C317" s="75">
        <v>41291</v>
      </c>
      <c r="D317" t="s">
        <v>10</v>
      </c>
      <c r="E317" t="s">
        <v>773</v>
      </c>
      <c r="F317" t="s">
        <v>786</v>
      </c>
      <c r="G317">
        <v>100</v>
      </c>
      <c r="H317" t="s">
        <v>772</v>
      </c>
    </row>
    <row r="318" spans="1:8" x14ac:dyDescent="0.25">
      <c r="A318" s="75">
        <v>41291</v>
      </c>
      <c r="B318" s="76">
        <v>10443</v>
      </c>
      <c r="C318" s="75">
        <v>41291</v>
      </c>
      <c r="D318" t="s">
        <v>9</v>
      </c>
      <c r="E318" t="s">
        <v>773</v>
      </c>
      <c r="F318" t="s">
        <v>786</v>
      </c>
      <c r="G318">
        <v>200</v>
      </c>
      <c r="H318" t="s">
        <v>772</v>
      </c>
    </row>
    <row r="319" spans="1:8" x14ac:dyDescent="0.25">
      <c r="A319" s="75">
        <v>41291</v>
      </c>
      <c r="B319" s="76">
        <v>10444</v>
      </c>
      <c r="C319" s="75">
        <v>41291</v>
      </c>
      <c r="D319" t="s">
        <v>8</v>
      </c>
      <c r="E319" t="s">
        <v>770</v>
      </c>
      <c r="F319" t="s">
        <v>771</v>
      </c>
      <c r="G319">
        <v>375</v>
      </c>
      <c r="H319" t="s">
        <v>772</v>
      </c>
    </row>
    <row r="320" spans="1:8" x14ac:dyDescent="0.25">
      <c r="A320" s="75">
        <v>41291</v>
      </c>
      <c r="B320" s="76">
        <v>10445</v>
      </c>
      <c r="C320" s="75">
        <v>41291</v>
      </c>
      <c r="D320" t="s">
        <v>6</v>
      </c>
      <c r="E320" t="s">
        <v>770</v>
      </c>
      <c r="F320" t="s">
        <v>787</v>
      </c>
      <c r="G320">
        <v>330</v>
      </c>
      <c r="H320" t="s">
        <v>772</v>
      </c>
    </row>
    <row r="321" spans="1:8" x14ac:dyDescent="0.25">
      <c r="A321" s="75">
        <v>41291</v>
      </c>
      <c r="B321" s="76">
        <v>10446</v>
      </c>
      <c r="C321" s="75">
        <v>41291</v>
      </c>
      <c r="D321" t="s">
        <v>6</v>
      </c>
      <c r="E321" t="s">
        <v>773</v>
      </c>
      <c r="F321" t="s">
        <v>786</v>
      </c>
      <c r="G321">
        <v>190</v>
      </c>
      <c r="H321" t="s">
        <v>772</v>
      </c>
    </row>
    <row r="322" spans="1:8" x14ac:dyDescent="0.25">
      <c r="A322" s="75">
        <v>41291</v>
      </c>
      <c r="B322" s="76">
        <v>10447</v>
      </c>
      <c r="C322" s="75">
        <v>41291</v>
      </c>
      <c r="D322" t="s">
        <v>8</v>
      </c>
      <c r="E322" t="s">
        <v>770</v>
      </c>
      <c r="F322" t="s">
        <v>775</v>
      </c>
      <c r="G322">
        <v>550</v>
      </c>
      <c r="H322" t="s">
        <v>772</v>
      </c>
    </row>
    <row r="323" spans="1:8" x14ac:dyDescent="0.25">
      <c r="A323" s="75">
        <v>41291</v>
      </c>
      <c r="B323" s="76">
        <v>10448</v>
      </c>
      <c r="C323" s="75">
        <v>41291</v>
      </c>
      <c r="D323" t="s">
        <v>10</v>
      </c>
      <c r="E323" t="s">
        <v>780</v>
      </c>
      <c r="F323" t="s">
        <v>779</v>
      </c>
      <c r="G323">
        <v>205</v>
      </c>
      <c r="H323" t="s">
        <v>772</v>
      </c>
    </row>
    <row r="324" spans="1:8" x14ac:dyDescent="0.25">
      <c r="A324" s="75">
        <v>41291</v>
      </c>
      <c r="B324" s="76">
        <v>10449</v>
      </c>
      <c r="C324" s="75">
        <v>41291</v>
      </c>
      <c r="D324" t="s">
        <v>10</v>
      </c>
      <c r="E324" t="s">
        <v>782</v>
      </c>
      <c r="F324" t="s">
        <v>779</v>
      </c>
      <c r="G324">
        <v>205</v>
      </c>
      <c r="H324" t="s">
        <v>772</v>
      </c>
    </row>
    <row r="325" spans="1:8" x14ac:dyDescent="0.25">
      <c r="A325" s="75">
        <v>41291</v>
      </c>
      <c r="B325" s="76">
        <v>10450</v>
      </c>
      <c r="C325" s="75">
        <v>41291</v>
      </c>
      <c r="D325" t="s">
        <v>8</v>
      </c>
      <c r="E325" t="s">
        <v>782</v>
      </c>
      <c r="F325" t="s">
        <v>775</v>
      </c>
      <c r="G325">
        <v>550</v>
      </c>
      <c r="H325" t="s">
        <v>772</v>
      </c>
    </row>
    <row r="326" spans="1:8" x14ac:dyDescent="0.25">
      <c r="A326" s="75">
        <v>41291</v>
      </c>
      <c r="B326" s="76">
        <v>10451</v>
      </c>
      <c r="C326" s="75">
        <v>41291</v>
      </c>
      <c r="D326" t="s">
        <v>10</v>
      </c>
      <c r="E326" t="s">
        <v>778</v>
      </c>
      <c r="F326" t="s">
        <v>785</v>
      </c>
      <c r="G326">
        <v>145</v>
      </c>
      <c r="H326" t="s">
        <v>772</v>
      </c>
    </row>
    <row r="327" spans="1:8" x14ac:dyDescent="0.25">
      <c r="A327" s="75">
        <v>41291</v>
      </c>
      <c r="B327" s="76">
        <v>10452</v>
      </c>
      <c r="C327" s="75">
        <v>41291</v>
      </c>
      <c r="D327" t="s">
        <v>8</v>
      </c>
      <c r="E327" t="s">
        <v>773</v>
      </c>
      <c r="F327" t="s">
        <v>784</v>
      </c>
      <c r="G327">
        <v>375</v>
      </c>
      <c r="H327" t="s">
        <v>772</v>
      </c>
    </row>
    <row r="328" spans="1:8" x14ac:dyDescent="0.25">
      <c r="A328" s="75">
        <v>41291</v>
      </c>
      <c r="B328" s="76">
        <v>10453</v>
      </c>
      <c r="C328" s="75">
        <v>41291</v>
      </c>
      <c r="D328" t="s">
        <v>10</v>
      </c>
      <c r="E328" t="s">
        <v>780</v>
      </c>
      <c r="F328" t="s">
        <v>779</v>
      </c>
      <c r="G328">
        <v>205</v>
      </c>
      <c r="H328" t="s">
        <v>772</v>
      </c>
    </row>
    <row r="329" spans="1:8" x14ac:dyDescent="0.25">
      <c r="A329" s="75">
        <v>41292</v>
      </c>
      <c r="B329" s="76">
        <v>10454</v>
      </c>
      <c r="C329" s="75">
        <v>41299</v>
      </c>
      <c r="D329" t="s">
        <v>10</v>
      </c>
      <c r="E329" t="s">
        <v>770</v>
      </c>
      <c r="F329" t="s">
        <v>784</v>
      </c>
      <c r="G329">
        <v>145</v>
      </c>
      <c r="H329" t="s">
        <v>772</v>
      </c>
    </row>
    <row r="330" spans="1:8" x14ac:dyDescent="0.25">
      <c r="A330" s="75">
        <v>41292</v>
      </c>
      <c r="B330" s="76">
        <v>10455</v>
      </c>
      <c r="C330" s="75">
        <v>41299</v>
      </c>
      <c r="D330" t="s">
        <v>6</v>
      </c>
      <c r="E330" t="s">
        <v>774</v>
      </c>
      <c r="F330" t="s">
        <v>785</v>
      </c>
      <c r="G330">
        <v>175</v>
      </c>
      <c r="H330" t="s">
        <v>772</v>
      </c>
    </row>
    <row r="331" spans="1:8" x14ac:dyDescent="0.25">
      <c r="A331" s="75">
        <v>41292</v>
      </c>
      <c r="B331" s="76">
        <v>10456</v>
      </c>
      <c r="C331" s="75">
        <v>41299</v>
      </c>
      <c r="D331" t="s">
        <v>10</v>
      </c>
      <c r="E331" t="s">
        <v>778</v>
      </c>
      <c r="F331" t="s">
        <v>783</v>
      </c>
      <c r="G331">
        <v>205</v>
      </c>
      <c r="H331" t="s">
        <v>772</v>
      </c>
    </row>
    <row r="332" spans="1:8" x14ac:dyDescent="0.25">
      <c r="A332" s="75">
        <v>41292</v>
      </c>
      <c r="B332" s="76">
        <v>10457</v>
      </c>
      <c r="C332" s="75">
        <v>41299</v>
      </c>
      <c r="D332" t="s">
        <v>8</v>
      </c>
      <c r="E332" t="s">
        <v>776</v>
      </c>
      <c r="F332" t="s">
        <v>781</v>
      </c>
      <c r="G332">
        <v>375</v>
      </c>
      <c r="H332" t="s">
        <v>772</v>
      </c>
    </row>
    <row r="333" spans="1:8" x14ac:dyDescent="0.25">
      <c r="A333" s="75">
        <v>41292</v>
      </c>
      <c r="B333" s="76">
        <v>10458</v>
      </c>
      <c r="C333" s="75">
        <v>41299</v>
      </c>
      <c r="D333" t="s">
        <v>10</v>
      </c>
      <c r="E333" t="s">
        <v>782</v>
      </c>
      <c r="F333" t="s">
        <v>787</v>
      </c>
      <c r="G333">
        <v>150</v>
      </c>
      <c r="H333" t="s">
        <v>772</v>
      </c>
    </row>
    <row r="334" spans="1:8" x14ac:dyDescent="0.25">
      <c r="A334" s="75">
        <v>41292</v>
      </c>
      <c r="B334" s="76">
        <v>10459</v>
      </c>
      <c r="C334" s="75">
        <v>41299</v>
      </c>
      <c r="D334" t="s">
        <v>10</v>
      </c>
      <c r="E334" t="s">
        <v>770</v>
      </c>
      <c r="F334" t="s">
        <v>779</v>
      </c>
      <c r="G334">
        <v>85</v>
      </c>
      <c r="H334" t="s">
        <v>772</v>
      </c>
    </row>
    <row r="335" spans="1:8" x14ac:dyDescent="0.25">
      <c r="A335" s="75">
        <v>41292</v>
      </c>
      <c r="B335" s="76">
        <v>10460</v>
      </c>
      <c r="C335" s="75">
        <v>41299</v>
      </c>
      <c r="D335" t="s">
        <v>6</v>
      </c>
      <c r="E335" t="s">
        <v>782</v>
      </c>
      <c r="F335" t="s">
        <v>777</v>
      </c>
      <c r="G335">
        <v>180</v>
      </c>
      <c r="H335" t="s">
        <v>772</v>
      </c>
    </row>
    <row r="336" spans="1:8" x14ac:dyDescent="0.25">
      <c r="A336" s="75">
        <v>41292</v>
      </c>
      <c r="B336" s="76">
        <v>10461</v>
      </c>
      <c r="C336" s="75">
        <v>41299</v>
      </c>
      <c r="D336" t="s">
        <v>10</v>
      </c>
      <c r="E336" t="s">
        <v>774</v>
      </c>
      <c r="F336" t="s">
        <v>777</v>
      </c>
      <c r="G336">
        <v>210</v>
      </c>
      <c r="H336" t="s">
        <v>772</v>
      </c>
    </row>
    <row r="337" spans="1:8" x14ac:dyDescent="0.25">
      <c r="A337" s="75">
        <v>41292</v>
      </c>
      <c r="B337" s="76">
        <v>10462</v>
      </c>
      <c r="C337" s="75">
        <v>41299</v>
      </c>
      <c r="D337" t="s">
        <v>8</v>
      </c>
      <c r="E337" t="s">
        <v>770</v>
      </c>
      <c r="F337" t="s">
        <v>783</v>
      </c>
      <c r="G337">
        <v>375</v>
      </c>
      <c r="H337" t="s">
        <v>772</v>
      </c>
    </row>
    <row r="338" spans="1:8" x14ac:dyDescent="0.25">
      <c r="A338" s="75">
        <v>41292</v>
      </c>
      <c r="B338" s="76">
        <v>10463</v>
      </c>
      <c r="C338" s="75">
        <v>41299</v>
      </c>
      <c r="D338" t="s">
        <v>9</v>
      </c>
      <c r="E338" t="s">
        <v>770</v>
      </c>
      <c r="F338" t="s">
        <v>787</v>
      </c>
      <c r="G338">
        <v>110</v>
      </c>
      <c r="H338" t="s">
        <v>772</v>
      </c>
    </row>
    <row r="339" spans="1:8" x14ac:dyDescent="0.25">
      <c r="A339" s="75">
        <v>41292</v>
      </c>
      <c r="B339" s="76">
        <v>10464</v>
      </c>
      <c r="C339" s="75">
        <v>41299</v>
      </c>
      <c r="D339" t="s">
        <v>6</v>
      </c>
      <c r="E339" t="s">
        <v>770</v>
      </c>
      <c r="F339" t="s">
        <v>785</v>
      </c>
      <c r="G339">
        <v>475</v>
      </c>
      <c r="H339" t="s">
        <v>772</v>
      </c>
    </row>
    <row r="340" spans="1:8" x14ac:dyDescent="0.25">
      <c r="A340" s="75">
        <v>41292</v>
      </c>
      <c r="B340" s="76">
        <v>10465</v>
      </c>
      <c r="C340" s="75">
        <v>41299</v>
      </c>
      <c r="D340" t="s">
        <v>6</v>
      </c>
      <c r="E340" t="s">
        <v>770</v>
      </c>
      <c r="F340" t="s">
        <v>784</v>
      </c>
      <c r="G340">
        <v>475</v>
      </c>
      <c r="H340" t="s">
        <v>772</v>
      </c>
    </row>
    <row r="341" spans="1:8" x14ac:dyDescent="0.25">
      <c r="A341" s="75">
        <v>41292</v>
      </c>
      <c r="B341" s="76">
        <v>10466</v>
      </c>
      <c r="C341" s="75">
        <v>41299</v>
      </c>
      <c r="D341" t="s">
        <v>7</v>
      </c>
      <c r="E341" t="s">
        <v>773</v>
      </c>
      <c r="F341" t="s">
        <v>779</v>
      </c>
      <c r="G341">
        <v>400</v>
      </c>
      <c r="H341" t="s">
        <v>772</v>
      </c>
    </row>
    <row r="342" spans="1:8" x14ac:dyDescent="0.25">
      <c r="A342" s="75">
        <v>41292</v>
      </c>
      <c r="B342" s="76">
        <v>10467</v>
      </c>
      <c r="C342" s="75">
        <v>41299</v>
      </c>
      <c r="D342" t="s">
        <v>9</v>
      </c>
      <c r="E342" t="s">
        <v>782</v>
      </c>
      <c r="F342" t="s">
        <v>783</v>
      </c>
      <c r="G342">
        <v>105</v>
      </c>
      <c r="H342" t="s">
        <v>772</v>
      </c>
    </row>
    <row r="343" spans="1:8" x14ac:dyDescent="0.25">
      <c r="A343" s="75">
        <v>41292</v>
      </c>
      <c r="B343" s="76">
        <v>10468</v>
      </c>
      <c r="C343" s="75">
        <v>41299</v>
      </c>
      <c r="D343" t="s">
        <v>7</v>
      </c>
      <c r="E343" t="s">
        <v>778</v>
      </c>
      <c r="F343" t="s">
        <v>779</v>
      </c>
      <c r="G343">
        <v>275</v>
      </c>
      <c r="H343" t="s">
        <v>772</v>
      </c>
    </row>
    <row r="344" spans="1:8" x14ac:dyDescent="0.25">
      <c r="A344" s="75">
        <v>41292</v>
      </c>
      <c r="B344" s="76">
        <v>10469</v>
      </c>
      <c r="C344" s="75">
        <v>41299</v>
      </c>
      <c r="D344" t="s">
        <v>9</v>
      </c>
      <c r="E344" t="s">
        <v>780</v>
      </c>
      <c r="F344" t="s">
        <v>783</v>
      </c>
      <c r="G344">
        <v>265</v>
      </c>
      <c r="H344" t="s">
        <v>772</v>
      </c>
    </row>
    <row r="345" spans="1:8" x14ac:dyDescent="0.25">
      <c r="A345" s="75">
        <v>41292</v>
      </c>
      <c r="B345" s="76">
        <v>10470</v>
      </c>
      <c r="C345" s="75">
        <v>41299</v>
      </c>
      <c r="D345" t="s">
        <v>9</v>
      </c>
      <c r="E345" t="s">
        <v>770</v>
      </c>
      <c r="F345" t="s">
        <v>784</v>
      </c>
      <c r="G345">
        <v>105</v>
      </c>
      <c r="H345" t="s">
        <v>772</v>
      </c>
    </row>
    <row r="346" spans="1:8" x14ac:dyDescent="0.25">
      <c r="A346" s="75">
        <v>41292</v>
      </c>
      <c r="B346" s="76">
        <v>10471</v>
      </c>
      <c r="C346" s="75">
        <v>41299</v>
      </c>
      <c r="D346" t="s">
        <v>6</v>
      </c>
      <c r="E346" t="s">
        <v>780</v>
      </c>
      <c r="F346" t="s">
        <v>783</v>
      </c>
      <c r="G346">
        <v>325</v>
      </c>
      <c r="H346" t="s">
        <v>772</v>
      </c>
    </row>
    <row r="347" spans="1:8" x14ac:dyDescent="0.25">
      <c r="A347" s="75">
        <v>41292</v>
      </c>
      <c r="B347" s="76">
        <v>10472</v>
      </c>
      <c r="C347" s="75">
        <v>41299</v>
      </c>
      <c r="D347" t="s">
        <v>8</v>
      </c>
      <c r="E347" t="s">
        <v>782</v>
      </c>
      <c r="F347" t="s">
        <v>771</v>
      </c>
      <c r="G347">
        <v>550</v>
      </c>
      <c r="H347" t="s">
        <v>772</v>
      </c>
    </row>
    <row r="348" spans="1:8" x14ac:dyDescent="0.25">
      <c r="A348" s="75">
        <v>41292</v>
      </c>
      <c r="B348" s="76">
        <v>10473</v>
      </c>
      <c r="C348" s="75">
        <v>41299</v>
      </c>
      <c r="D348" t="s">
        <v>7</v>
      </c>
      <c r="E348" t="s">
        <v>773</v>
      </c>
      <c r="F348" t="s">
        <v>775</v>
      </c>
      <c r="G348">
        <v>275</v>
      </c>
      <c r="H348" t="s">
        <v>772</v>
      </c>
    </row>
    <row r="349" spans="1:8" x14ac:dyDescent="0.25">
      <c r="A349" s="75">
        <v>41292</v>
      </c>
      <c r="B349" s="76">
        <v>10474</v>
      </c>
      <c r="C349" s="75">
        <v>41299</v>
      </c>
      <c r="D349" t="s">
        <v>10</v>
      </c>
      <c r="E349" t="s">
        <v>776</v>
      </c>
      <c r="F349" t="s">
        <v>787</v>
      </c>
      <c r="G349">
        <v>150</v>
      </c>
      <c r="H349" t="s">
        <v>772</v>
      </c>
    </row>
    <row r="350" spans="1:8" x14ac:dyDescent="0.25">
      <c r="A350" s="75">
        <v>41292</v>
      </c>
      <c r="B350" s="76">
        <v>10475</v>
      </c>
      <c r="C350" s="75">
        <v>41299</v>
      </c>
      <c r="D350" t="s">
        <v>9</v>
      </c>
      <c r="E350" t="s">
        <v>774</v>
      </c>
      <c r="F350" t="s">
        <v>771</v>
      </c>
      <c r="G350">
        <v>265</v>
      </c>
      <c r="H350" t="s">
        <v>772</v>
      </c>
    </row>
    <row r="351" spans="1:8" x14ac:dyDescent="0.25">
      <c r="A351" s="75">
        <v>41292</v>
      </c>
      <c r="B351" s="76">
        <v>10476</v>
      </c>
      <c r="C351" s="75">
        <v>41299</v>
      </c>
      <c r="D351" t="s">
        <v>10</v>
      </c>
      <c r="E351" t="s">
        <v>774</v>
      </c>
      <c r="F351" t="s">
        <v>784</v>
      </c>
      <c r="G351">
        <v>205</v>
      </c>
      <c r="H351" t="s">
        <v>772</v>
      </c>
    </row>
    <row r="352" spans="1:8" x14ac:dyDescent="0.25">
      <c r="A352" s="75">
        <v>41292</v>
      </c>
      <c r="B352" s="76">
        <v>10477</v>
      </c>
      <c r="C352" s="75">
        <v>41299</v>
      </c>
      <c r="D352" t="s">
        <v>7</v>
      </c>
      <c r="E352" t="s">
        <v>770</v>
      </c>
      <c r="F352" t="s">
        <v>786</v>
      </c>
      <c r="G352">
        <v>415</v>
      </c>
      <c r="H352" t="s">
        <v>772</v>
      </c>
    </row>
    <row r="353" spans="1:8" x14ac:dyDescent="0.25">
      <c r="A353" s="75">
        <v>41292</v>
      </c>
      <c r="B353" s="76">
        <v>10478</v>
      </c>
      <c r="C353" s="75">
        <v>41299</v>
      </c>
      <c r="D353" t="s">
        <v>8</v>
      </c>
      <c r="E353" t="s">
        <v>770</v>
      </c>
      <c r="F353" t="s">
        <v>779</v>
      </c>
      <c r="G353">
        <v>200</v>
      </c>
      <c r="H353" t="s">
        <v>772</v>
      </c>
    </row>
    <row r="354" spans="1:8" x14ac:dyDescent="0.25">
      <c r="A354" s="75">
        <v>41292</v>
      </c>
      <c r="B354" s="76">
        <v>10479</v>
      </c>
      <c r="C354" s="75">
        <v>41299</v>
      </c>
      <c r="D354" t="s">
        <v>6</v>
      </c>
      <c r="E354" t="s">
        <v>778</v>
      </c>
      <c r="F354" t="s">
        <v>775</v>
      </c>
      <c r="G354">
        <v>325</v>
      </c>
      <c r="H354" t="s">
        <v>772</v>
      </c>
    </row>
    <row r="355" spans="1:8" x14ac:dyDescent="0.25">
      <c r="A355" s="75">
        <v>41292</v>
      </c>
      <c r="B355" s="76">
        <v>10480</v>
      </c>
      <c r="C355" s="75">
        <v>41299</v>
      </c>
      <c r="D355" t="s">
        <v>7</v>
      </c>
      <c r="E355" t="s">
        <v>782</v>
      </c>
      <c r="F355" t="s">
        <v>777</v>
      </c>
      <c r="G355">
        <v>405</v>
      </c>
      <c r="H355" t="s">
        <v>772</v>
      </c>
    </row>
    <row r="356" spans="1:8" x14ac:dyDescent="0.25">
      <c r="A356" s="75">
        <v>41293</v>
      </c>
      <c r="B356" s="76">
        <v>10481</v>
      </c>
      <c r="C356" s="75">
        <v>41294</v>
      </c>
      <c r="D356" t="s">
        <v>8</v>
      </c>
      <c r="E356" t="s">
        <v>776</v>
      </c>
      <c r="F356" t="s">
        <v>785</v>
      </c>
      <c r="G356">
        <v>550</v>
      </c>
      <c r="H356" t="s">
        <v>772</v>
      </c>
    </row>
    <row r="357" spans="1:8" x14ac:dyDescent="0.25">
      <c r="A357" s="75">
        <v>41293</v>
      </c>
      <c r="B357" s="76">
        <v>10482</v>
      </c>
      <c r="C357" s="75">
        <v>41294</v>
      </c>
      <c r="D357" t="s">
        <v>9</v>
      </c>
      <c r="E357" t="s">
        <v>770</v>
      </c>
      <c r="F357" t="s">
        <v>786</v>
      </c>
      <c r="G357">
        <v>120</v>
      </c>
      <c r="H357" t="s">
        <v>772</v>
      </c>
    </row>
    <row r="358" spans="1:8" x14ac:dyDescent="0.25">
      <c r="A358" s="75">
        <v>41293</v>
      </c>
      <c r="B358" s="76">
        <v>10483</v>
      </c>
      <c r="C358" s="75">
        <v>41294</v>
      </c>
      <c r="D358" t="s">
        <v>10</v>
      </c>
      <c r="E358" t="s">
        <v>770</v>
      </c>
      <c r="F358" t="s">
        <v>775</v>
      </c>
      <c r="G358">
        <v>145</v>
      </c>
      <c r="H358" t="s">
        <v>772</v>
      </c>
    </row>
    <row r="359" spans="1:8" x14ac:dyDescent="0.25">
      <c r="A359" s="75">
        <v>41293</v>
      </c>
      <c r="B359" s="76">
        <v>10484</v>
      </c>
      <c r="C359" s="75">
        <v>41294</v>
      </c>
      <c r="D359" t="s">
        <v>10</v>
      </c>
      <c r="E359" t="s">
        <v>782</v>
      </c>
      <c r="F359" t="s">
        <v>785</v>
      </c>
      <c r="G359">
        <v>85</v>
      </c>
      <c r="H359" t="s">
        <v>772</v>
      </c>
    </row>
    <row r="360" spans="1:8" x14ac:dyDescent="0.25">
      <c r="A360" s="75">
        <v>41293</v>
      </c>
      <c r="B360" s="76">
        <v>10485</v>
      </c>
      <c r="C360" s="75">
        <v>41294</v>
      </c>
      <c r="D360" t="s">
        <v>9</v>
      </c>
      <c r="E360" t="s">
        <v>778</v>
      </c>
      <c r="F360" t="s">
        <v>783</v>
      </c>
      <c r="G360">
        <v>265</v>
      </c>
      <c r="H360" t="s">
        <v>772</v>
      </c>
    </row>
    <row r="361" spans="1:8" x14ac:dyDescent="0.25">
      <c r="A361" s="75">
        <v>41293</v>
      </c>
      <c r="B361" s="76">
        <v>10486</v>
      </c>
      <c r="C361" s="75">
        <v>41294</v>
      </c>
      <c r="D361" t="s">
        <v>8</v>
      </c>
      <c r="E361" t="s">
        <v>782</v>
      </c>
      <c r="F361" t="s">
        <v>783</v>
      </c>
      <c r="G361">
        <v>200</v>
      </c>
      <c r="H361" t="s">
        <v>772</v>
      </c>
    </row>
    <row r="362" spans="1:8" x14ac:dyDescent="0.25">
      <c r="A362" s="75">
        <v>41293</v>
      </c>
      <c r="B362" s="76">
        <v>10487</v>
      </c>
      <c r="C362" s="75">
        <v>41294</v>
      </c>
      <c r="D362" t="s">
        <v>10</v>
      </c>
      <c r="E362" t="s">
        <v>782</v>
      </c>
      <c r="F362" t="s">
        <v>784</v>
      </c>
      <c r="G362">
        <v>205</v>
      </c>
      <c r="H362" t="s">
        <v>772</v>
      </c>
    </row>
    <row r="363" spans="1:8" x14ac:dyDescent="0.25">
      <c r="A363" s="75">
        <v>41293</v>
      </c>
      <c r="B363" s="76">
        <v>10488</v>
      </c>
      <c r="C363" s="75">
        <v>41294</v>
      </c>
      <c r="D363" t="s">
        <v>9</v>
      </c>
      <c r="E363" t="s">
        <v>773</v>
      </c>
      <c r="F363" t="s">
        <v>784</v>
      </c>
      <c r="G363">
        <v>105</v>
      </c>
      <c r="H363" t="s">
        <v>772</v>
      </c>
    </row>
    <row r="364" spans="1:8" x14ac:dyDescent="0.25">
      <c r="A364" s="75">
        <v>41293</v>
      </c>
      <c r="B364" s="76">
        <v>10489</v>
      </c>
      <c r="C364" s="75">
        <v>41294</v>
      </c>
      <c r="D364" t="s">
        <v>10</v>
      </c>
      <c r="E364" t="s">
        <v>770</v>
      </c>
      <c r="F364" t="s">
        <v>786</v>
      </c>
      <c r="G364">
        <v>160</v>
      </c>
      <c r="H364" t="s">
        <v>772</v>
      </c>
    </row>
    <row r="365" spans="1:8" x14ac:dyDescent="0.25">
      <c r="A365" s="75">
        <v>41293</v>
      </c>
      <c r="B365" s="76">
        <v>10490</v>
      </c>
      <c r="C365" s="75">
        <v>41294</v>
      </c>
      <c r="D365" t="s">
        <v>7</v>
      </c>
      <c r="E365" t="s">
        <v>782</v>
      </c>
      <c r="F365" t="s">
        <v>775</v>
      </c>
      <c r="G365">
        <v>400</v>
      </c>
      <c r="H365" t="s">
        <v>772</v>
      </c>
    </row>
    <row r="366" spans="1:8" x14ac:dyDescent="0.25">
      <c r="A366" s="75">
        <v>41293</v>
      </c>
      <c r="B366" s="76">
        <v>10491</v>
      </c>
      <c r="C366" s="75">
        <v>41294</v>
      </c>
      <c r="D366" t="s">
        <v>7</v>
      </c>
      <c r="E366" t="s">
        <v>780</v>
      </c>
      <c r="F366" t="s">
        <v>787</v>
      </c>
      <c r="G366">
        <v>405</v>
      </c>
      <c r="H366" t="s">
        <v>772</v>
      </c>
    </row>
    <row r="367" spans="1:8" x14ac:dyDescent="0.25">
      <c r="A367" s="75">
        <v>41293</v>
      </c>
      <c r="B367" s="76">
        <v>10492</v>
      </c>
      <c r="C367" s="75">
        <v>41294</v>
      </c>
      <c r="D367" t="s">
        <v>10</v>
      </c>
      <c r="E367" t="s">
        <v>770</v>
      </c>
      <c r="F367" t="s">
        <v>783</v>
      </c>
      <c r="G367">
        <v>85</v>
      </c>
      <c r="H367" t="s">
        <v>772</v>
      </c>
    </row>
    <row r="368" spans="1:8" x14ac:dyDescent="0.25">
      <c r="A368" s="75">
        <v>41293</v>
      </c>
      <c r="B368" s="76">
        <v>10493</v>
      </c>
      <c r="C368" s="75">
        <v>41294</v>
      </c>
      <c r="D368" t="s">
        <v>6</v>
      </c>
      <c r="E368" t="s">
        <v>770</v>
      </c>
      <c r="F368" t="s">
        <v>784</v>
      </c>
      <c r="G368">
        <v>175</v>
      </c>
      <c r="H368" t="s">
        <v>772</v>
      </c>
    </row>
    <row r="369" spans="1:8" x14ac:dyDescent="0.25">
      <c r="A369" s="75">
        <v>41293</v>
      </c>
      <c r="B369" s="76">
        <v>10494</v>
      </c>
      <c r="C369" s="75">
        <v>41294</v>
      </c>
      <c r="D369" t="s">
        <v>8</v>
      </c>
      <c r="E369" t="s">
        <v>773</v>
      </c>
      <c r="F369" t="s">
        <v>784</v>
      </c>
      <c r="G369">
        <v>200</v>
      </c>
      <c r="H369" t="s">
        <v>772</v>
      </c>
    </row>
    <row r="370" spans="1:8" x14ac:dyDescent="0.25">
      <c r="A370" s="75">
        <v>41293</v>
      </c>
      <c r="B370" s="76">
        <v>10495</v>
      </c>
      <c r="C370" s="75">
        <v>41294</v>
      </c>
      <c r="D370" t="s">
        <v>10</v>
      </c>
      <c r="E370" t="s">
        <v>774</v>
      </c>
      <c r="F370" t="s">
        <v>786</v>
      </c>
      <c r="G370">
        <v>100</v>
      </c>
      <c r="H370" t="s">
        <v>772</v>
      </c>
    </row>
    <row r="371" spans="1:8" x14ac:dyDescent="0.25">
      <c r="A371" s="75">
        <v>41293</v>
      </c>
      <c r="B371" s="76">
        <v>10496</v>
      </c>
      <c r="C371" s="75">
        <v>41294</v>
      </c>
      <c r="D371" t="s">
        <v>10</v>
      </c>
      <c r="E371" t="s">
        <v>782</v>
      </c>
      <c r="F371" t="s">
        <v>785</v>
      </c>
      <c r="G371">
        <v>205</v>
      </c>
      <c r="H371" t="s">
        <v>772</v>
      </c>
    </row>
    <row r="372" spans="1:8" x14ac:dyDescent="0.25">
      <c r="A372" s="75">
        <v>41293</v>
      </c>
      <c r="B372" s="76">
        <v>10497</v>
      </c>
      <c r="C372" s="75">
        <v>41294</v>
      </c>
      <c r="D372" t="s">
        <v>8</v>
      </c>
      <c r="E372" t="s">
        <v>782</v>
      </c>
      <c r="F372" t="s">
        <v>783</v>
      </c>
      <c r="G372">
        <v>550</v>
      </c>
      <c r="H372" t="s">
        <v>772</v>
      </c>
    </row>
    <row r="373" spans="1:8" x14ac:dyDescent="0.25">
      <c r="A373" s="75">
        <v>41293</v>
      </c>
      <c r="B373" s="76">
        <v>10498</v>
      </c>
      <c r="C373" s="75">
        <v>41294</v>
      </c>
      <c r="D373" t="s">
        <v>8</v>
      </c>
      <c r="E373" t="s">
        <v>778</v>
      </c>
      <c r="F373" t="s">
        <v>784</v>
      </c>
      <c r="G373">
        <v>550</v>
      </c>
      <c r="H373" t="s">
        <v>772</v>
      </c>
    </row>
    <row r="374" spans="1:8" x14ac:dyDescent="0.25">
      <c r="A374" s="75">
        <v>41293</v>
      </c>
      <c r="B374" s="76">
        <v>10499</v>
      </c>
      <c r="C374" s="75">
        <v>41294</v>
      </c>
      <c r="D374" t="s">
        <v>10</v>
      </c>
      <c r="E374" t="s">
        <v>778</v>
      </c>
      <c r="F374" t="s">
        <v>781</v>
      </c>
      <c r="G374">
        <v>85</v>
      </c>
      <c r="H374" t="s">
        <v>772</v>
      </c>
    </row>
    <row r="375" spans="1:8" x14ac:dyDescent="0.25">
      <c r="A375" s="75">
        <v>41293</v>
      </c>
      <c r="B375" s="76">
        <v>10500</v>
      </c>
      <c r="C375" s="75">
        <v>41294</v>
      </c>
      <c r="D375" t="s">
        <v>9</v>
      </c>
      <c r="E375" t="s">
        <v>776</v>
      </c>
      <c r="F375" t="s">
        <v>781</v>
      </c>
      <c r="G375">
        <v>105</v>
      </c>
      <c r="H375" t="s">
        <v>772</v>
      </c>
    </row>
    <row r="376" spans="1:8" x14ac:dyDescent="0.25">
      <c r="A376" s="75">
        <v>41293</v>
      </c>
      <c r="B376" s="76">
        <v>10501</v>
      </c>
      <c r="C376" s="75">
        <v>41294</v>
      </c>
      <c r="D376" t="s">
        <v>9</v>
      </c>
      <c r="E376" t="s">
        <v>778</v>
      </c>
      <c r="F376" t="s">
        <v>775</v>
      </c>
      <c r="G376">
        <v>185</v>
      </c>
      <c r="H376" t="s">
        <v>772</v>
      </c>
    </row>
    <row r="377" spans="1:8" x14ac:dyDescent="0.25">
      <c r="A377" s="75">
        <v>41293</v>
      </c>
      <c r="B377" s="76">
        <v>10502</v>
      </c>
      <c r="C377" s="75">
        <v>41294</v>
      </c>
      <c r="D377" t="s">
        <v>7</v>
      </c>
      <c r="E377" t="s">
        <v>776</v>
      </c>
      <c r="F377" t="s">
        <v>787</v>
      </c>
      <c r="G377">
        <v>280</v>
      </c>
      <c r="H377" t="s">
        <v>772</v>
      </c>
    </row>
    <row r="378" spans="1:8" x14ac:dyDescent="0.25">
      <c r="A378" s="75">
        <v>41293</v>
      </c>
      <c r="B378" s="76">
        <v>10503</v>
      </c>
      <c r="C378" s="75">
        <v>41294</v>
      </c>
      <c r="D378" t="s">
        <v>6</v>
      </c>
      <c r="E378" t="s">
        <v>774</v>
      </c>
      <c r="F378" t="s">
        <v>786</v>
      </c>
      <c r="G378">
        <v>340</v>
      </c>
      <c r="H378" t="s">
        <v>772</v>
      </c>
    </row>
    <row r="379" spans="1:8" x14ac:dyDescent="0.25">
      <c r="A379" s="75">
        <v>41293</v>
      </c>
      <c r="B379" s="76">
        <v>10504</v>
      </c>
      <c r="C379" s="75">
        <v>41294</v>
      </c>
      <c r="D379" t="s">
        <v>9</v>
      </c>
      <c r="E379" t="s">
        <v>778</v>
      </c>
      <c r="F379" t="s">
        <v>786</v>
      </c>
      <c r="G379">
        <v>280</v>
      </c>
      <c r="H379" t="s">
        <v>772</v>
      </c>
    </row>
    <row r="380" spans="1:8" x14ac:dyDescent="0.25">
      <c r="A380" s="75">
        <v>41293</v>
      </c>
      <c r="B380" s="76">
        <v>10505</v>
      </c>
      <c r="C380" s="75">
        <v>41294</v>
      </c>
      <c r="D380" t="s">
        <v>8</v>
      </c>
      <c r="E380" t="s">
        <v>776</v>
      </c>
      <c r="F380" t="s">
        <v>775</v>
      </c>
      <c r="G380">
        <v>200</v>
      </c>
      <c r="H380" t="s">
        <v>772</v>
      </c>
    </row>
    <row r="381" spans="1:8" x14ac:dyDescent="0.25">
      <c r="A381" s="75">
        <v>41293</v>
      </c>
      <c r="B381" s="76">
        <v>10506</v>
      </c>
      <c r="C381" s="75">
        <v>41294</v>
      </c>
      <c r="D381" t="s">
        <v>10</v>
      </c>
      <c r="E381" t="s">
        <v>782</v>
      </c>
      <c r="F381" t="s">
        <v>784</v>
      </c>
      <c r="G381">
        <v>145</v>
      </c>
      <c r="H381" t="s">
        <v>772</v>
      </c>
    </row>
    <row r="382" spans="1:8" x14ac:dyDescent="0.25">
      <c r="A382" s="75">
        <v>41293</v>
      </c>
      <c r="B382" s="76">
        <v>10507</v>
      </c>
      <c r="C382" s="75">
        <v>41294</v>
      </c>
      <c r="D382" t="s">
        <v>8</v>
      </c>
      <c r="E382" t="s">
        <v>774</v>
      </c>
      <c r="F382" t="s">
        <v>781</v>
      </c>
      <c r="G382">
        <v>550</v>
      </c>
      <c r="H382" t="s">
        <v>772</v>
      </c>
    </row>
    <row r="383" spans="1:8" x14ac:dyDescent="0.25">
      <c r="A383" s="75">
        <v>41293</v>
      </c>
      <c r="B383" s="76">
        <v>10508</v>
      </c>
      <c r="C383" s="75">
        <v>41294</v>
      </c>
      <c r="D383" t="s">
        <v>10</v>
      </c>
      <c r="E383" t="s">
        <v>780</v>
      </c>
      <c r="F383" t="s">
        <v>785</v>
      </c>
      <c r="G383">
        <v>145</v>
      </c>
      <c r="H383" t="s">
        <v>772</v>
      </c>
    </row>
    <row r="384" spans="1:8" x14ac:dyDescent="0.25">
      <c r="A384" s="75">
        <v>41293</v>
      </c>
      <c r="B384" s="76">
        <v>10509</v>
      </c>
      <c r="C384" s="75">
        <v>41294</v>
      </c>
      <c r="D384" t="s">
        <v>7</v>
      </c>
      <c r="E384" t="s">
        <v>780</v>
      </c>
      <c r="F384" t="s">
        <v>781</v>
      </c>
      <c r="G384">
        <v>275</v>
      </c>
      <c r="H384" t="s">
        <v>772</v>
      </c>
    </row>
    <row r="385" spans="1:8" x14ac:dyDescent="0.25">
      <c r="A385" s="75">
        <v>41293</v>
      </c>
      <c r="B385" s="76">
        <v>10510</v>
      </c>
      <c r="C385" s="75">
        <v>41294</v>
      </c>
      <c r="D385" t="s">
        <v>10</v>
      </c>
      <c r="E385" t="s">
        <v>778</v>
      </c>
      <c r="F385" t="s">
        <v>777</v>
      </c>
      <c r="G385">
        <v>210</v>
      </c>
      <c r="H385" t="s">
        <v>772</v>
      </c>
    </row>
    <row r="386" spans="1:8" x14ac:dyDescent="0.25">
      <c r="A386" s="75">
        <v>41293</v>
      </c>
      <c r="B386" s="76">
        <v>10511</v>
      </c>
      <c r="C386" s="75">
        <v>41294</v>
      </c>
      <c r="D386" t="s">
        <v>6</v>
      </c>
      <c r="E386" t="s">
        <v>778</v>
      </c>
      <c r="F386" t="s">
        <v>781</v>
      </c>
      <c r="G386">
        <v>325</v>
      </c>
      <c r="H386" t="s">
        <v>772</v>
      </c>
    </row>
    <row r="387" spans="1:8" x14ac:dyDescent="0.25">
      <c r="A387" s="75">
        <v>41294</v>
      </c>
      <c r="B387" s="76">
        <v>10512</v>
      </c>
      <c r="C387" s="75">
        <v>41294</v>
      </c>
      <c r="D387" t="s">
        <v>10</v>
      </c>
      <c r="E387" t="s">
        <v>780</v>
      </c>
      <c r="F387" t="s">
        <v>785</v>
      </c>
      <c r="G387">
        <v>205</v>
      </c>
      <c r="H387" t="s">
        <v>772</v>
      </c>
    </row>
    <row r="388" spans="1:8" x14ac:dyDescent="0.25">
      <c r="A388" s="75">
        <v>41294</v>
      </c>
      <c r="B388" s="76">
        <v>10513</v>
      </c>
      <c r="C388" s="75">
        <v>41294</v>
      </c>
      <c r="D388" t="s">
        <v>8</v>
      </c>
      <c r="E388" t="s">
        <v>770</v>
      </c>
      <c r="F388" t="s">
        <v>786</v>
      </c>
      <c r="G388">
        <v>390</v>
      </c>
      <c r="H388" t="s">
        <v>772</v>
      </c>
    </row>
    <row r="389" spans="1:8" x14ac:dyDescent="0.25">
      <c r="A389" s="75">
        <v>41294</v>
      </c>
      <c r="B389" s="76">
        <v>10514</v>
      </c>
      <c r="C389" s="75">
        <v>41294</v>
      </c>
      <c r="D389" t="s">
        <v>6</v>
      </c>
      <c r="E389" t="s">
        <v>776</v>
      </c>
      <c r="F389" t="s">
        <v>785</v>
      </c>
      <c r="G389">
        <v>475</v>
      </c>
      <c r="H389" t="s">
        <v>772</v>
      </c>
    </row>
    <row r="390" spans="1:8" x14ac:dyDescent="0.25">
      <c r="A390" s="75">
        <v>41294</v>
      </c>
      <c r="B390" s="76">
        <v>10515</v>
      </c>
      <c r="C390" s="75">
        <v>41294</v>
      </c>
      <c r="D390" t="s">
        <v>10</v>
      </c>
      <c r="E390" t="s">
        <v>773</v>
      </c>
      <c r="F390" t="s">
        <v>771</v>
      </c>
      <c r="G390">
        <v>205</v>
      </c>
      <c r="H390" t="s">
        <v>772</v>
      </c>
    </row>
    <row r="391" spans="1:8" x14ac:dyDescent="0.25">
      <c r="A391" s="75">
        <v>41294</v>
      </c>
      <c r="B391" s="76">
        <v>10516</v>
      </c>
      <c r="C391" s="75">
        <v>41294</v>
      </c>
      <c r="D391" t="s">
        <v>8</v>
      </c>
      <c r="E391" t="s">
        <v>774</v>
      </c>
      <c r="F391" t="s">
        <v>784</v>
      </c>
      <c r="G391">
        <v>200</v>
      </c>
      <c r="H391" t="s">
        <v>772</v>
      </c>
    </row>
    <row r="392" spans="1:8" x14ac:dyDescent="0.25">
      <c r="A392" s="75">
        <v>41294</v>
      </c>
      <c r="B392" s="76">
        <v>10517</v>
      </c>
      <c r="C392" s="75">
        <v>41294</v>
      </c>
      <c r="D392" t="s">
        <v>9</v>
      </c>
      <c r="E392" t="s">
        <v>770</v>
      </c>
      <c r="F392" t="s">
        <v>775</v>
      </c>
      <c r="G392">
        <v>185</v>
      </c>
      <c r="H392" t="s">
        <v>772</v>
      </c>
    </row>
    <row r="393" spans="1:8" x14ac:dyDescent="0.25">
      <c r="A393" s="75">
        <v>41294</v>
      </c>
      <c r="B393" s="76">
        <v>10518</v>
      </c>
      <c r="C393" s="75">
        <v>41294</v>
      </c>
      <c r="D393" t="s">
        <v>6</v>
      </c>
      <c r="E393" t="s">
        <v>770</v>
      </c>
      <c r="F393" t="s">
        <v>784</v>
      </c>
      <c r="G393">
        <v>325</v>
      </c>
      <c r="H393" t="s">
        <v>772</v>
      </c>
    </row>
    <row r="394" spans="1:8" x14ac:dyDescent="0.25">
      <c r="A394" s="75">
        <v>41294</v>
      </c>
      <c r="B394" s="76">
        <v>10519</v>
      </c>
      <c r="C394" s="75">
        <v>41294</v>
      </c>
      <c r="D394" t="s">
        <v>9</v>
      </c>
      <c r="E394" t="s">
        <v>778</v>
      </c>
      <c r="F394" t="s">
        <v>775</v>
      </c>
      <c r="G394">
        <v>105</v>
      </c>
      <c r="H394" t="s">
        <v>772</v>
      </c>
    </row>
    <row r="395" spans="1:8" x14ac:dyDescent="0.25">
      <c r="A395" s="75">
        <v>41294</v>
      </c>
      <c r="B395" s="76">
        <v>10520</v>
      </c>
      <c r="C395" s="75">
        <v>41294</v>
      </c>
      <c r="D395" t="s">
        <v>10</v>
      </c>
      <c r="E395" t="s">
        <v>774</v>
      </c>
      <c r="F395" t="s">
        <v>777</v>
      </c>
      <c r="G395">
        <v>90</v>
      </c>
      <c r="H395" t="s">
        <v>772</v>
      </c>
    </row>
    <row r="396" spans="1:8" x14ac:dyDescent="0.25">
      <c r="A396" s="75">
        <v>41294</v>
      </c>
      <c r="B396" s="76">
        <v>10521</v>
      </c>
      <c r="C396" s="75">
        <v>41294</v>
      </c>
      <c r="D396" t="s">
        <v>8</v>
      </c>
      <c r="E396" t="s">
        <v>782</v>
      </c>
      <c r="F396" t="s">
        <v>785</v>
      </c>
      <c r="G396">
        <v>375</v>
      </c>
      <c r="H396" t="s">
        <v>772</v>
      </c>
    </row>
    <row r="397" spans="1:8" x14ac:dyDescent="0.25">
      <c r="A397" s="75">
        <v>41294</v>
      </c>
      <c r="B397" s="76">
        <v>10522</v>
      </c>
      <c r="C397" s="75">
        <v>41294</v>
      </c>
      <c r="D397" t="s">
        <v>10</v>
      </c>
      <c r="E397" t="s">
        <v>770</v>
      </c>
      <c r="F397" t="s">
        <v>781</v>
      </c>
      <c r="G397">
        <v>145</v>
      </c>
      <c r="H397" t="s">
        <v>772</v>
      </c>
    </row>
    <row r="398" spans="1:8" x14ac:dyDescent="0.25">
      <c r="A398" s="75">
        <v>41294</v>
      </c>
      <c r="B398" s="76">
        <v>10523</v>
      </c>
      <c r="C398" s="75">
        <v>41294</v>
      </c>
      <c r="D398" t="s">
        <v>7</v>
      </c>
      <c r="E398" t="s">
        <v>780</v>
      </c>
      <c r="F398" t="s">
        <v>784</v>
      </c>
      <c r="G398">
        <v>150</v>
      </c>
      <c r="H398" t="s">
        <v>772</v>
      </c>
    </row>
    <row r="399" spans="1:8" x14ac:dyDescent="0.25">
      <c r="A399" s="75">
        <v>41294</v>
      </c>
      <c r="B399" s="76">
        <v>10524</v>
      </c>
      <c r="C399" s="75">
        <v>41294</v>
      </c>
      <c r="D399" t="s">
        <v>8</v>
      </c>
      <c r="E399" t="s">
        <v>776</v>
      </c>
      <c r="F399" t="s">
        <v>779</v>
      </c>
      <c r="G399">
        <v>375</v>
      </c>
      <c r="H399" t="s">
        <v>772</v>
      </c>
    </row>
    <row r="400" spans="1:8" x14ac:dyDescent="0.25">
      <c r="A400" s="75">
        <v>41294</v>
      </c>
      <c r="B400" s="76">
        <v>10525</v>
      </c>
      <c r="C400" s="75">
        <v>41294</v>
      </c>
      <c r="D400" t="s">
        <v>10</v>
      </c>
      <c r="E400" t="s">
        <v>778</v>
      </c>
      <c r="F400" t="s">
        <v>784</v>
      </c>
      <c r="G400">
        <v>145</v>
      </c>
      <c r="H400" t="s">
        <v>772</v>
      </c>
    </row>
    <row r="401" spans="1:8" x14ac:dyDescent="0.25">
      <c r="A401" s="75">
        <v>41294</v>
      </c>
      <c r="B401" s="76">
        <v>10526</v>
      </c>
      <c r="C401" s="75">
        <v>41294</v>
      </c>
      <c r="D401" t="s">
        <v>10</v>
      </c>
      <c r="E401" t="s">
        <v>776</v>
      </c>
      <c r="F401" t="s">
        <v>775</v>
      </c>
      <c r="G401">
        <v>145</v>
      </c>
      <c r="H401" t="s">
        <v>772</v>
      </c>
    </row>
    <row r="402" spans="1:8" x14ac:dyDescent="0.25">
      <c r="A402" s="75">
        <v>41294</v>
      </c>
      <c r="B402" s="76">
        <v>10527</v>
      </c>
      <c r="C402" s="75">
        <v>41294</v>
      </c>
      <c r="D402" t="s">
        <v>6</v>
      </c>
      <c r="E402" t="s">
        <v>778</v>
      </c>
      <c r="F402" t="s">
        <v>771</v>
      </c>
      <c r="G402">
        <v>175</v>
      </c>
      <c r="H402" t="s">
        <v>772</v>
      </c>
    </row>
    <row r="403" spans="1:8" x14ac:dyDescent="0.25">
      <c r="A403" s="75">
        <v>41294</v>
      </c>
      <c r="B403" s="76">
        <v>10528</v>
      </c>
      <c r="C403" s="75">
        <v>41294</v>
      </c>
      <c r="D403" t="s">
        <v>7</v>
      </c>
      <c r="E403" t="s">
        <v>782</v>
      </c>
      <c r="F403" t="s">
        <v>786</v>
      </c>
      <c r="G403">
        <v>415</v>
      </c>
      <c r="H403" t="s">
        <v>772</v>
      </c>
    </row>
    <row r="404" spans="1:8" x14ac:dyDescent="0.25">
      <c r="A404" s="75">
        <v>41294</v>
      </c>
      <c r="B404" s="76">
        <v>10529</v>
      </c>
      <c r="C404" s="75">
        <v>41294</v>
      </c>
      <c r="D404" t="s">
        <v>8</v>
      </c>
      <c r="E404" t="s">
        <v>770</v>
      </c>
      <c r="F404" t="s">
        <v>779</v>
      </c>
      <c r="G404">
        <v>200</v>
      </c>
      <c r="H404" t="s">
        <v>772</v>
      </c>
    </row>
    <row r="405" spans="1:8" x14ac:dyDescent="0.25">
      <c r="A405" s="75">
        <v>41294</v>
      </c>
      <c r="B405" s="76">
        <v>10530</v>
      </c>
      <c r="C405" s="75">
        <v>41294</v>
      </c>
      <c r="D405" t="s">
        <v>8</v>
      </c>
      <c r="E405" t="s">
        <v>780</v>
      </c>
      <c r="F405" t="s">
        <v>779</v>
      </c>
      <c r="G405">
        <v>550</v>
      </c>
      <c r="H405" t="s">
        <v>772</v>
      </c>
    </row>
    <row r="406" spans="1:8" x14ac:dyDescent="0.25">
      <c r="A406" s="75">
        <v>41294</v>
      </c>
      <c r="B406" s="76">
        <v>10531</v>
      </c>
      <c r="C406" s="75">
        <v>41294</v>
      </c>
      <c r="D406" t="s">
        <v>9</v>
      </c>
      <c r="E406" t="s">
        <v>778</v>
      </c>
      <c r="F406" t="s">
        <v>781</v>
      </c>
      <c r="G406">
        <v>265</v>
      </c>
      <c r="H406" t="s">
        <v>772</v>
      </c>
    </row>
    <row r="407" spans="1:8" x14ac:dyDescent="0.25">
      <c r="A407" s="75">
        <v>41294</v>
      </c>
      <c r="B407" s="76">
        <v>10532</v>
      </c>
      <c r="C407" s="75">
        <v>41294</v>
      </c>
      <c r="D407" t="s">
        <v>6</v>
      </c>
      <c r="E407" t="s">
        <v>774</v>
      </c>
      <c r="F407" t="s">
        <v>775</v>
      </c>
      <c r="G407">
        <v>175</v>
      </c>
      <c r="H407" t="s">
        <v>772</v>
      </c>
    </row>
    <row r="408" spans="1:8" x14ac:dyDescent="0.25">
      <c r="A408" s="75">
        <v>41294</v>
      </c>
      <c r="B408" s="76">
        <v>10533</v>
      </c>
      <c r="C408" s="75">
        <v>41294</v>
      </c>
      <c r="D408" t="s">
        <v>7</v>
      </c>
      <c r="E408" t="s">
        <v>782</v>
      </c>
      <c r="F408" t="s">
        <v>783</v>
      </c>
      <c r="G408">
        <v>400</v>
      </c>
      <c r="H408" t="s">
        <v>772</v>
      </c>
    </row>
    <row r="409" spans="1:8" x14ac:dyDescent="0.25">
      <c r="A409" s="75">
        <v>41294</v>
      </c>
      <c r="B409" s="76">
        <v>10534</v>
      </c>
      <c r="C409" s="75">
        <v>41294</v>
      </c>
      <c r="D409" t="s">
        <v>6</v>
      </c>
      <c r="E409" t="s">
        <v>776</v>
      </c>
      <c r="F409" t="s">
        <v>786</v>
      </c>
      <c r="G409">
        <v>340</v>
      </c>
      <c r="H409" t="s">
        <v>772</v>
      </c>
    </row>
    <row r="410" spans="1:8" x14ac:dyDescent="0.25">
      <c r="A410" s="75">
        <v>41294</v>
      </c>
      <c r="B410" s="76">
        <v>10535</v>
      </c>
      <c r="C410" s="75">
        <v>41294</v>
      </c>
      <c r="D410" t="s">
        <v>6</v>
      </c>
      <c r="E410" t="s">
        <v>774</v>
      </c>
      <c r="F410" t="s">
        <v>785</v>
      </c>
      <c r="G410">
        <v>475</v>
      </c>
      <c r="H410" t="s">
        <v>772</v>
      </c>
    </row>
    <row r="411" spans="1:8" x14ac:dyDescent="0.25">
      <c r="A411" s="75">
        <v>41294</v>
      </c>
      <c r="B411" s="76">
        <v>10536</v>
      </c>
      <c r="C411" s="75">
        <v>41294</v>
      </c>
      <c r="D411" t="s">
        <v>10</v>
      </c>
      <c r="E411" t="s">
        <v>780</v>
      </c>
      <c r="F411" t="s">
        <v>783</v>
      </c>
      <c r="G411">
        <v>205</v>
      </c>
      <c r="H411" t="s">
        <v>772</v>
      </c>
    </row>
    <row r="412" spans="1:8" x14ac:dyDescent="0.25">
      <c r="A412" s="75">
        <v>41294</v>
      </c>
      <c r="B412" s="76">
        <v>10537</v>
      </c>
      <c r="C412" s="75">
        <v>41294</v>
      </c>
      <c r="D412" t="s">
        <v>7</v>
      </c>
      <c r="E412" t="s">
        <v>782</v>
      </c>
      <c r="F412" t="s">
        <v>775</v>
      </c>
      <c r="G412">
        <v>400</v>
      </c>
      <c r="H412" t="s">
        <v>772</v>
      </c>
    </row>
    <row r="413" spans="1:8" x14ac:dyDescent="0.25">
      <c r="A413" s="75">
        <v>41294</v>
      </c>
      <c r="B413" s="76">
        <v>10538</v>
      </c>
      <c r="C413" s="75">
        <v>41294</v>
      </c>
      <c r="D413" t="s">
        <v>7</v>
      </c>
      <c r="E413" t="s">
        <v>780</v>
      </c>
      <c r="F413" t="s">
        <v>779</v>
      </c>
      <c r="G413">
        <v>275</v>
      </c>
      <c r="H413" t="s">
        <v>772</v>
      </c>
    </row>
    <row r="414" spans="1:8" x14ac:dyDescent="0.25">
      <c r="A414" s="75">
        <v>41294</v>
      </c>
      <c r="B414" s="76">
        <v>10539</v>
      </c>
      <c r="C414" s="75">
        <v>41294</v>
      </c>
      <c r="D414" t="s">
        <v>8</v>
      </c>
      <c r="E414" t="s">
        <v>776</v>
      </c>
      <c r="F414" t="s">
        <v>781</v>
      </c>
      <c r="G414">
        <v>200</v>
      </c>
      <c r="H414" t="s">
        <v>772</v>
      </c>
    </row>
    <row r="415" spans="1:8" x14ac:dyDescent="0.25">
      <c r="A415" s="75">
        <v>41294</v>
      </c>
      <c r="B415" s="76">
        <v>10540</v>
      </c>
      <c r="C415" s="75">
        <v>41294</v>
      </c>
      <c r="D415" t="s">
        <v>10</v>
      </c>
      <c r="E415" t="s">
        <v>776</v>
      </c>
      <c r="F415" t="s">
        <v>775</v>
      </c>
      <c r="G415">
        <v>85</v>
      </c>
      <c r="H415" t="s">
        <v>772</v>
      </c>
    </row>
    <row r="416" spans="1:8" x14ac:dyDescent="0.25">
      <c r="A416" s="75">
        <v>41294</v>
      </c>
      <c r="B416" s="76">
        <v>10541</v>
      </c>
      <c r="C416" s="75">
        <v>41294</v>
      </c>
      <c r="D416" t="s">
        <v>9</v>
      </c>
      <c r="E416" t="s">
        <v>773</v>
      </c>
      <c r="F416" t="s">
        <v>785</v>
      </c>
      <c r="G416">
        <v>185</v>
      </c>
      <c r="H416" t="s">
        <v>772</v>
      </c>
    </row>
    <row r="417" spans="1:8" x14ac:dyDescent="0.25">
      <c r="A417" s="75">
        <v>41294</v>
      </c>
      <c r="B417" s="76">
        <v>10542</v>
      </c>
      <c r="C417" s="75">
        <v>41294</v>
      </c>
      <c r="D417" t="s">
        <v>10</v>
      </c>
      <c r="E417" t="s">
        <v>773</v>
      </c>
      <c r="F417" t="s">
        <v>785</v>
      </c>
      <c r="G417">
        <v>145</v>
      </c>
      <c r="H417" t="s">
        <v>772</v>
      </c>
    </row>
    <row r="418" spans="1:8" x14ac:dyDescent="0.25">
      <c r="A418" s="75">
        <v>41294</v>
      </c>
      <c r="B418" s="76">
        <v>10543</v>
      </c>
      <c r="C418" s="75">
        <v>41294</v>
      </c>
      <c r="D418" t="s">
        <v>7</v>
      </c>
      <c r="E418" t="s">
        <v>782</v>
      </c>
      <c r="F418" t="s">
        <v>781</v>
      </c>
      <c r="G418">
        <v>150</v>
      </c>
      <c r="H418" t="s">
        <v>772</v>
      </c>
    </row>
    <row r="419" spans="1:8" x14ac:dyDescent="0.25">
      <c r="A419" s="75">
        <v>41295</v>
      </c>
      <c r="B419" s="76">
        <v>10544</v>
      </c>
      <c r="C419" s="75">
        <v>41295</v>
      </c>
      <c r="D419" t="s">
        <v>6</v>
      </c>
      <c r="E419" t="s">
        <v>774</v>
      </c>
      <c r="F419" t="s">
        <v>783</v>
      </c>
      <c r="G419">
        <v>475</v>
      </c>
      <c r="H419" t="s">
        <v>772</v>
      </c>
    </row>
    <row r="420" spans="1:8" x14ac:dyDescent="0.25">
      <c r="A420" s="75">
        <v>41295</v>
      </c>
      <c r="B420" s="76">
        <v>10545</v>
      </c>
      <c r="C420" s="75">
        <v>41295</v>
      </c>
      <c r="D420" t="s">
        <v>8</v>
      </c>
      <c r="E420" t="s">
        <v>778</v>
      </c>
      <c r="F420" t="s">
        <v>784</v>
      </c>
      <c r="G420">
        <v>375</v>
      </c>
      <c r="H420" t="s">
        <v>772</v>
      </c>
    </row>
    <row r="421" spans="1:8" x14ac:dyDescent="0.25">
      <c r="A421" s="75">
        <v>41295</v>
      </c>
      <c r="B421" s="76">
        <v>10546</v>
      </c>
      <c r="C421" s="75">
        <v>41295</v>
      </c>
      <c r="D421" t="s">
        <v>6</v>
      </c>
      <c r="E421" t="s">
        <v>770</v>
      </c>
      <c r="F421" t="s">
        <v>779</v>
      </c>
      <c r="G421">
        <v>325</v>
      </c>
      <c r="H421" t="s">
        <v>772</v>
      </c>
    </row>
    <row r="422" spans="1:8" x14ac:dyDescent="0.25">
      <c r="A422" s="75">
        <v>41295</v>
      </c>
      <c r="B422" s="76">
        <v>10547</v>
      </c>
      <c r="C422" s="75">
        <v>41295</v>
      </c>
      <c r="D422" t="s">
        <v>8</v>
      </c>
      <c r="E422" t="s">
        <v>782</v>
      </c>
      <c r="F422" t="s">
        <v>779</v>
      </c>
      <c r="G422">
        <v>375</v>
      </c>
      <c r="H422" t="s">
        <v>772</v>
      </c>
    </row>
    <row r="423" spans="1:8" x14ac:dyDescent="0.25">
      <c r="A423" s="75">
        <v>41295</v>
      </c>
      <c r="B423" s="76">
        <v>10548</v>
      </c>
      <c r="C423" s="75">
        <v>41295</v>
      </c>
      <c r="D423" t="s">
        <v>7</v>
      </c>
      <c r="E423" t="s">
        <v>778</v>
      </c>
      <c r="F423" t="s">
        <v>783</v>
      </c>
      <c r="G423">
        <v>400</v>
      </c>
      <c r="H423" t="s">
        <v>772</v>
      </c>
    </row>
    <row r="424" spans="1:8" x14ac:dyDescent="0.25">
      <c r="A424" s="75">
        <v>41295</v>
      </c>
      <c r="B424" s="76">
        <v>10549</v>
      </c>
      <c r="C424" s="75">
        <v>41295</v>
      </c>
      <c r="D424" t="s">
        <v>10</v>
      </c>
      <c r="E424" t="s">
        <v>773</v>
      </c>
      <c r="F424" t="s">
        <v>777</v>
      </c>
      <c r="G424">
        <v>90</v>
      </c>
      <c r="H424" t="s">
        <v>772</v>
      </c>
    </row>
    <row r="425" spans="1:8" x14ac:dyDescent="0.25">
      <c r="A425" s="75">
        <v>41295</v>
      </c>
      <c r="B425" s="76">
        <v>10550</v>
      </c>
      <c r="C425" s="75">
        <v>41295</v>
      </c>
      <c r="D425" t="s">
        <v>7</v>
      </c>
      <c r="E425" t="s">
        <v>778</v>
      </c>
      <c r="F425" t="s">
        <v>785</v>
      </c>
      <c r="G425">
        <v>400</v>
      </c>
      <c r="H425" t="s">
        <v>772</v>
      </c>
    </row>
    <row r="426" spans="1:8" x14ac:dyDescent="0.25">
      <c r="A426" s="75">
        <v>41295</v>
      </c>
      <c r="B426" s="76">
        <v>10551</v>
      </c>
      <c r="C426" s="75">
        <v>41295</v>
      </c>
      <c r="D426" t="s">
        <v>8</v>
      </c>
      <c r="E426" t="s">
        <v>774</v>
      </c>
      <c r="F426" t="s">
        <v>787</v>
      </c>
      <c r="G426">
        <v>205</v>
      </c>
      <c r="H426" t="s">
        <v>772</v>
      </c>
    </row>
    <row r="427" spans="1:8" x14ac:dyDescent="0.25">
      <c r="A427" s="75">
        <v>41295</v>
      </c>
      <c r="B427" s="76">
        <v>10552</v>
      </c>
      <c r="C427" s="75">
        <v>41295</v>
      </c>
      <c r="D427" t="s">
        <v>6</v>
      </c>
      <c r="E427" t="s">
        <v>773</v>
      </c>
      <c r="F427" t="s">
        <v>781</v>
      </c>
      <c r="G427">
        <v>175</v>
      </c>
      <c r="H427" t="s">
        <v>772</v>
      </c>
    </row>
    <row r="428" spans="1:8" x14ac:dyDescent="0.25">
      <c r="A428" s="75">
        <v>41295</v>
      </c>
      <c r="B428" s="76">
        <v>10553</v>
      </c>
      <c r="C428" s="75">
        <v>41295</v>
      </c>
      <c r="D428" t="s">
        <v>9</v>
      </c>
      <c r="E428" t="s">
        <v>770</v>
      </c>
      <c r="F428" t="s">
        <v>784</v>
      </c>
      <c r="G428">
        <v>185</v>
      </c>
      <c r="H428" t="s">
        <v>772</v>
      </c>
    </row>
    <row r="429" spans="1:8" x14ac:dyDescent="0.25">
      <c r="A429" s="75">
        <v>41295</v>
      </c>
      <c r="B429" s="76">
        <v>10554</v>
      </c>
      <c r="C429" s="75">
        <v>41295</v>
      </c>
      <c r="D429" t="s">
        <v>6</v>
      </c>
      <c r="E429" t="s">
        <v>776</v>
      </c>
      <c r="F429" t="s">
        <v>771</v>
      </c>
      <c r="G429">
        <v>325</v>
      </c>
      <c r="H429" t="s">
        <v>772</v>
      </c>
    </row>
    <row r="430" spans="1:8" x14ac:dyDescent="0.25">
      <c r="A430" s="75">
        <v>41295</v>
      </c>
      <c r="B430" s="76">
        <v>10555</v>
      </c>
      <c r="C430" s="75">
        <v>41295</v>
      </c>
      <c r="D430" t="s">
        <v>9</v>
      </c>
      <c r="E430" t="s">
        <v>774</v>
      </c>
      <c r="F430" t="s">
        <v>775</v>
      </c>
      <c r="G430">
        <v>265</v>
      </c>
      <c r="H430" t="s">
        <v>772</v>
      </c>
    </row>
    <row r="431" spans="1:8" x14ac:dyDescent="0.25">
      <c r="A431" s="75">
        <v>41295</v>
      </c>
      <c r="B431" s="76">
        <v>10556</v>
      </c>
      <c r="C431" s="75">
        <v>41295</v>
      </c>
      <c r="D431" t="s">
        <v>6</v>
      </c>
      <c r="E431" t="s">
        <v>780</v>
      </c>
      <c r="F431" t="s">
        <v>781</v>
      </c>
      <c r="G431">
        <v>175</v>
      </c>
      <c r="H431" t="s">
        <v>772</v>
      </c>
    </row>
    <row r="432" spans="1:8" x14ac:dyDescent="0.25">
      <c r="A432" s="75">
        <v>41295</v>
      </c>
      <c r="B432" s="76">
        <v>10557</v>
      </c>
      <c r="C432" s="75">
        <v>41295</v>
      </c>
      <c r="D432" t="s">
        <v>6</v>
      </c>
      <c r="E432" t="s">
        <v>776</v>
      </c>
      <c r="F432" t="s">
        <v>779</v>
      </c>
      <c r="G432">
        <v>475</v>
      </c>
      <c r="H432" t="s">
        <v>772</v>
      </c>
    </row>
    <row r="433" spans="1:8" x14ac:dyDescent="0.25">
      <c r="A433" s="75">
        <v>41295</v>
      </c>
      <c r="B433" s="76">
        <v>10558</v>
      </c>
      <c r="C433" s="75">
        <v>41295</v>
      </c>
      <c r="D433" t="s">
        <v>10</v>
      </c>
      <c r="E433" t="s">
        <v>778</v>
      </c>
      <c r="F433" t="s">
        <v>783</v>
      </c>
      <c r="G433">
        <v>85</v>
      </c>
      <c r="H433" t="s">
        <v>772</v>
      </c>
    </row>
    <row r="434" spans="1:8" x14ac:dyDescent="0.25">
      <c r="A434" s="75">
        <v>41295</v>
      </c>
      <c r="B434" s="76">
        <v>10559</v>
      </c>
      <c r="C434" s="75">
        <v>41295</v>
      </c>
      <c r="D434" t="s">
        <v>9</v>
      </c>
      <c r="E434" t="s">
        <v>770</v>
      </c>
      <c r="F434" t="s">
        <v>783</v>
      </c>
      <c r="G434">
        <v>185</v>
      </c>
      <c r="H434" t="s">
        <v>772</v>
      </c>
    </row>
    <row r="435" spans="1:8" x14ac:dyDescent="0.25">
      <c r="A435" s="75">
        <v>41295</v>
      </c>
      <c r="B435" s="76">
        <v>10560</v>
      </c>
      <c r="C435" s="75">
        <v>41295</v>
      </c>
      <c r="D435" t="s">
        <v>8</v>
      </c>
      <c r="E435" t="s">
        <v>774</v>
      </c>
      <c r="F435" t="s">
        <v>783</v>
      </c>
      <c r="G435">
        <v>375</v>
      </c>
      <c r="H435" t="s">
        <v>772</v>
      </c>
    </row>
    <row r="436" spans="1:8" x14ac:dyDescent="0.25">
      <c r="A436" s="75">
        <v>41295</v>
      </c>
      <c r="B436" s="76">
        <v>10561</v>
      </c>
      <c r="C436" s="75">
        <v>41295</v>
      </c>
      <c r="D436" t="s">
        <v>9</v>
      </c>
      <c r="E436" t="s">
        <v>776</v>
      </c>
      <c r="F436" t="s">
        <v>779</v>
      </c>
      <c r="G436">
        <v>265</v>
      </c>
      <c r="H436" t="s">
        <v>772</v>
      </c>
    </row>
    <row r="437" spans="1:8" x14ac:dyDescent="0.25">
      <c r="A437" s="75">
        <v>41295</v>
      </c>
      <c r="B437" s="76">
        <v>10562</v>
      </c>
      <c r="C437" s="75">
        <v>41295</v>
      </c>
      <c r="D437" t="s">
        <v>7</v>
      </c>
      <c r="E437" t="s">
        <v>770</v>
      </c>
      <c r="F437" t="s">
        <v>777</v>
      </c>
      <c r="G437">
        <v>155</v>
      </c>
      <c r="H437" t="s">
        <v>772</v>
      </c>
    </row>
    <row r="438" spans="1:8" x14ac:dyDescent="0.25">
      <c r="A438" s="75">
        <v>41295</v>
      </c>
      <c r="B438" s="76">
        <v>10563</v>
      </c>
      <c r="C438" s="75">
        <v>41295</v>
      </c>
      <c r="D438" t="s">
        <v>7</v>
      </c>
      <c r="E438" t="s">
        <v>780</v>
      </c>
      <c r="F438" t="s">
        <v>786</v>
      </c>
      <c r="G438">
        <v>415</v>
      </c>
      <c r="H438" t="s">
        <v>772</v>
      </c>
    </row>
    <row r="439" spans="1:8" x14ac:dyDescent="0.25">
      <c r="A439" s="75">
        <v>41295</v>
      </c>
      <c r="B439" s="76">
        <v>10564</v>
      </c>
      <c r="C439" s="75">
        <v>41295</v>
      </c>
      <c r="D439" t="s">
        <v>6</v>
      </c>
      <c r="E439" t="s">
        <v>776</v>
      </c>
      <c r="F439" t="s">
        <v>771</v>
      </c>
      <c r="G439">
        <v>475</v>
      </c>
      <c r="H439" t="s">
        <v>772</v>
      </c>
    </row>
    <row r="440" spans="1:8" x14ac:dyDescent="0.25">
      <c r="A440" s="75">
        <v>41295</v>
      </c>
      <c r="B440" s="76">
        <v>10565</v>
      </c>
      <c r="C440" s="75">
        <v>41295</v>
      </c>
      <c r="D440" t="s">
        <v>7</v>
      </c>
      <c r="E440" t="s">
        <v>778</v>
      </c>
      <c r="F440" t="s">
        <v>777</v>
      </c>
      <c r="G440">
        <v>405</v>
      </c>
      <c r="H440" t="s">
        <v>772</v>
      </c>
    </row>
    <row r="441" spans="1:8" x14ac:dyDescent="0.25">
      <c r="A441" s="75">
        <v>41295</v>
      </c>
      <c r="B441" s="76">
        <v>10566</v>
      </c>
      <c r="C441" s="75">
        <v>41295</v>
      </c>
      <c r="D441" t="s">
        <v>10</v>
      </c>
      <c r="E441" t="s">
        <v>770</v>
      </c>
      <c r="F441" t="s">
        <v>787</v>
      </c>
      <c r="G441">
        <v>150</v>
      </c>
      <c r="H441" t="s">
        <v>772</v>
      </c>
    </row>
    <row r="442" spans="1:8" x14ac:dyDescent="0.25">
      <c r="A442" s="75">
        <v>41295</v>
      </c>
      <c r="B442" s="76">
        <v>10567</v>
      </c>
      <c r="C442" s="75">
        <v>41295</v>
      </c>
      <c r="D442" t="s">
        <v>7</v>
      </c>
      <c r="E442" t="s">
        <v>774</v>
      </c>
      <c r="F442" t="s">
        <v>785</v>
      </c>
      <c r="G442">
        <v>150</v>
      </c>
      <c r="H442" t="s">
        <v>772</v>
      </c>
    </row>
    <row r="443" spans="1:8" x14ac:dyDescent="0.25">
      <c r="A443" s="75">
        <v>41295</v>
      </c>
      <c r="B443" s="76">
        <v>10568</v>
      </c>
      <c r="C443" s="75">
        <v>41295</v>
      </c>
      <c r="D443" t="s">
        <v>6</v>
      </c>
      <c r="E443" t="s">
        <v>770</v>
      </c>
      <c r="F443" t="s">
        <v>787</v>
      </c>
      <c r="G443">
        <v>480</v>
      </c>
      <c r="H443" t="s">
        <v>772</v>
      </c>
    </row>
    <row r="444" spans="1:8" x14ac:dyDescent="0.25">
      <c r="A444" s="75">
        <v>41295</v>
      </c>
      <c r="B444" s="76">
        <v>10569</v>
      </c>
      <c r="C444" s="75">
        <v>41295</v>
      </c>
      <c r="D444" t="s">
        <v>7</v>
      </c>
      <c r="E444" t="s">
        <v>780</v>
      </c>
      <c r="F444" t="s">
        <v>784</v>
      </c>
      <c r="G444">
        <v>275</v>
      </c>
      <c r="H444" t="s">
        <v>772</v>
      </c>
    </row>
    <row r="445" spans="1:8" x14ac:dyDescent="0.25">
      <c r="A445" s="75">
        <v>41295</v>
      </c>
      <c r="B445" s="76">
        <v>10570</v>
      </c>
      <c r="C445" s="75">
        <v>41295</v>
      </c>
      <c r="D445" t="s">
        <v>6</v>
      </c>
      <c r="E445" t="s">
        <v>782</v>
      </c>
      <c r="F445" t="s">
        <v>784</v>
      </c>
      <c r="G445">
        <v>175</v>
      </c>
      <c r="H445" t="s">
        <v>772</v>
      </c>
    </row>
    <row r="446" spans="1:8" x14ac:dyDescent="0.25">
      <c r="A446" s="75">
        <v>41295</v>
      </c>
      <c r="B446" s="76">
        <v>10571</v>
      </c>
      <c r="C446" s="75">
        <v>41295</v>
      </c>
      <c r="D446" t="s">
        <v>7</v>
      </c>
      <c r="E446" t="s">
        <v>773</v>
      </c>
      <c r="F446" t="s">
        <v>786</v>
      </c>
      <c r="G446">
        <v>415</v>
      </c>
      <c r="H446" t="s">
        <v>772</v>
      </c>
    </row>
    <row r="447" spans="1:8" x14ac:dyDescent="0.25">
      <c r="A447" s="75">
        <v>41295</v>
      </c>
      <c r="B447" s="76">
        <v>10572</v>
      </c>
      <c r="C447" s="75">
        <v>41295</v>
      </c>
      <c r="D447" t="s">
        <v>6</v>
      </c>
      <c r="E447" t="s">
        <v>774</v>
      </c>
      <c r="F447" t="s">
        <v>781</v>
      </c>
      <c r="G447">
        <v>475</v>
      </c>
      <c r="H447" t="s">
        <v>772</v>
      </c>
    </row>
    <row r="448" spans="1:8" x14ac:dyDescent="0.25">
      <c r="A448" s="75">
        <v>41295</v>
      </c>
      <c r="B448" s="76">
        <v>10573</v>
      </c>
      <c r="C448" s="75">
        <v>41295</v>
      </c>
      <c r="D448" t="s">
        <v>8</v>
      </c>
      <c r="E448" t="s">
        <v>782</v>
      </c>
      <c r="F448" t="s">
        <v>784</v>
      </c>
      <c r="G448">
        <v>550</v>
      </c>
      <c r="H448" t="s">
        <v>772</v>
      </c>
    </row>
    <row r="449" spans="1:8" x14ac:dyDescent="0.25">
      <c r="A449" s="75">
        <v>41296</v>
      </c>
      <c r="B449" s="76">
        <v>10574</v>
      </c>
      <c r="C449" s="75">
        <v>41296</v>
      </c>
      <c r="D449" t="s">
        <v>9</v>
      </c>
      <c r="E449" t="s">
        <v>780</v>
      </c>
      <c r="F449" t="s">
        <v>781</v>
      </c>
      <c r="G449">
        <v>265</v>
      </c>
      <c r="H449" t="s">
        <v>772</v>
      </c>
    </row>
    <row r="450" spans="1:8" x14ac:dyDescent="0.25">
      <c r="A450" s="75">
        <v>41296</v>
      </c>
      <c r="B450" s="76">
        <v>10575</v>
      </c>
      <c r="C450" s="75">
        <v>41296</v>
      </c>
      <c r="D450" t="s">
        <v>10</v>
      </c>
      <c r="E450" t="s">
        <v>776</v>
      </c>
      <c r="F450" t="s">
        <v>783</v>
      </c>
      <c r="G450">
        <v>85</v>
      </c>
      <c r="H450" t="s">
        <v>772</v>
      </c>
    </row>
    <row r="451" spans="1:8" x14ac:dyDescent="0.25">
      <c r="A451" s="75">
        <v>41296</v>
      </c>
      <c r="B451" s="76">
        <v>10576</v>
      </c>
      <c r="C451" s="75">
        <v>41296</v>
      </c>
      <c r="D451" t="s">
        <v>10</v>
      </c>
      <c r="E451" t="s">
        <v>778</v>
      </c>
      <c r="F451" t="s">
        <v>786</v>
      </c>
      <c r="G451">
        <v>220</v>
      </c>
      <c r="H451" t="s">
        <v>772</v>
      </c>
    </row>
    <row r="452" spans="1:8" x14ac:dyDescent="0.25">
      <c r="A452" s="75">
        <v>41296</v>
      </c>
      <c r="B452" s="76">
        <v>10577</v>
      </c>
      <c r="C452" s="75">
        <v>41296</v>
      </c>
      <c r="D452" t="s">
        <v>7</v>
      </c>
      <c r="E452" t="s">
        <v>770</v>
      </c>
      <c r="F452" t="s">
        <v>781</v>
      </c>
      <c r="G452">
        <v>275</v>
      </c>
      <c r="H452" t="s">
        <v>772</v>
      </c>
    </row>
    <row r="453" spans="1:8" x14ac:dyDescent="0.25">
      <c r="A453" s="75">
        <v>41296</v>
      </c>
      <c r="B453" s="76">
        <v>10578</v>
      </c>
      <c r="C453" s="75">
        <v>41296</v>
      </c>
      <c r="D453" t="s">
        <v>8</v>
      </c>
      <c r="E453" t="s">
        <v>780</v>
      </c>
      <c r="F453" t="s">
        <v>771</v>
      </c>
      <c r="G453">
        <v>550</v>
      </c>
      <c r="H453" t="s">
        <v>772</v>
      </c>
    </row>
    <row r="454" spans="1:8" x14ac:dyDescent="0.25">
      <c r="A454" s="75">
        <v>41296</v>
      </c>
      <c r="B454" s="76">
        <v>10579</v>
      </c>
      <c r="C454" s="75">
        <v>41296</v>
      </c>
      <c r="D454" t="s">
        <v>10</v>
      </c>
      <c r="E454" t="s">
        <v>770</v>
      </c>
      <c r="F454" t="s">
        <v>777</v>
      </c>
      <c r="G454">
        <v>90</v>
      </c>
      <c r="H454" t="s">
        <v>772</v>
      </c>
    </row>
    <row r="455" spans="1:8" x14ac:dyDescent="0.25">
      <c r="A455" s="75">
        <v>41296</v>
      </c>
      <c r="B455" s="76">
        <v>10580</v>
      </c>
      <c r="C455" s="75">
        <v>41296</v>
      </c>
      <c r="D455" t="s">
        <v>7</v>
      </c>
      <c r="E455" t="s">
        <v>778</v>
      </c>
      <c r="F455" t="s">
        <v>771</v>
      </c>
      <c r="G455">
        <v>275</v>
      </c>
      <c r="H455" t="s">
        <v>772</v>
      </c>
    </row>
    <row r="456" spans="1:8" x14ac:dyDescent="0.25">
      <c r="A456" s="75">
        <v>41296</v>
      </c>
      <c r="B456" s="76">
        <v>10581</v>
      </c>
      <c r="C456" s="75">
        <v>41296</v>
      </c>
      <c r="D456" t="s">
        <v>10</v>
      </c>
      <c r="E456" t="s">
        <v>780</v>
      </c>
      <c r="F456" t="s">
        <v>785</v>
      </c>
      <c r="G456">
        <v>85</v>
      </c>
      <c r="H456" t="s">
        <v>772</v>
      </c>
    </row>
    <row r="457" spans="1:8" x14ac:dyDescent="0.25">
      <c r="A457" s="75">
        <v>41296</v>
      </c>
      <c r="B457" s="76">
        <v>10582</v>
      </c>
      <c r="C457" s="75">
        <v>41296</v>
      </c>
      <c r="D457" t="s">
        <v>10</v>
      </c>
      <c r="E457" t="s">
        <v>774</v>
      </c>
      <c r="F457" t="s">
        <v>785</v>
      </c>
      <c r="G457">
        <v>85</v>
      </c>
      <c r="H457" t="s">
        <v>772</v>
      </c>
    </row>
    <row r="458" spans="1:8" x14ac:dyDescent="0.25">
      <c r="A458" s="75">
        <v>41296</v>
      </c>
      <c r="B458" s="76">
        <v>10583</v>
      </c>
      <c r="C458" s="75">
        <v>41296</v>
      </c>
      <c r="D458" t="s">
        <v>7</v>
      </c>
      <c r="E458" t="s">
        <v>773</v>
      </c>
      <c r="F458" t="s">
        <v>775</v>
      </c>
      <c r="G458">
        <v>400</v>
      </c>
      <c r="H458" t="s">
        <v>772</v>
      </c>
    </row>
    <row r="459" spans="1:8" x14ac:dyDescent="0.25">
      <c r="A459" s="75">
        <v>41296</v>
      </c>
      <c r="B459" s="76">
        <v>10584</v>
      </c>
      <c r="C459" s="75">
        <v>41296</v>
      </c>
      <c r="D459" t="s">
        <v>10</v>
      </c>
      <c r="E459" t="s">
        <v>782</v>
      </c>
      <c r="F459" t="s">
        <v>777</v>
      </c>
      <c r="G459">
        <v>90</v>
      </c>
      <c r="H459" t="s">
        <v>772</v>
      </c>
    </row>
    <row r="460" spans="1:8" x14ac:dyDescent="0.25">
      <c r="A460" s="75">
        <v>41296</v>
      </c>
      <c r="B460" s="76">
        <v>10585</v>
      </c>
      <c r="C460" s="75">
        <v>41296</v>
      </c>
      <c r="D460" t="s">
        <v>6</v>
      </c>
      <c r="E460" t="s">
        <v>778</v>
      </c>
      <c r="F460" t="s">
        <v>786</v>
      </c>
      <c r="G460">
        <v>490</v>
      </c>
      <c r="H460" t="s">
        <v>772</v>
      </c>
    </row>
    <row r="461" spans="1:8" x14ac:dyDescent="0.25">
      <c r="A461" s="75">
        <v>41296</v>
      </c>
      <c r="B461" s="76">
        <v>10586</v>
      </c>
      <c r="C461" s="75">
        <v>41296</v>
      </c>
      <c r="D461" t="s">
        <v>7</v>
      </c>
      <c r="E461" t="s">
        <v>773</v>
      </c>
      <c r="F461" t="s">
        <v>779</v>
      </c>
      <c r="G461">
        <v>275</v>
      </c>
      <c r="H461" t="s">
        <v>772</v>
      </c>
    </row>
    <row r="462" spans="1:8" x14ac:dyDescent="0.25">
      <c r="A462" s="75">
        <v>41296</v>
      </c>
      <c r="B462" s="76">
        <v>10587</v>
      </c>
      <c r="C462" s="75">
        <v>41296</v>
      </c>
      <c r="D462" t="s">
        <v>7</v>
      </c>
      <c r="E462" t="s">
        <v>780</v>
      </c>
      <c r="F462" t="s">
        <v>779</v>
      </c>
      <c r="G462">
        <v>275</v>
      </c>
      <c r="H462" t="s">
        <v>772</v>
      </c>
    </row>
    <row r="463" spans="1:8" x14ac:dyDescent="0.25">
      <c r="A463" s="75">
        <v>41296</v>
      </c>
      <c r="B463" s="76">
        <v>10588</v>
      </c>
      <c r="C463" s="75">
        <v>41296</v>
      </c>
      <c r="D463" t="s">
        <v>7</v>
      </c>
      <c r="E463" t="s">
        <v>778</v>
      </c>
      <c r="F463" t="s">
        <v>777</v>
      </c>
      <c r="G463">
        <v>155</v>
      </c>
      <c r="H463" t="s">
        <v>772</v>
      </c>
    </row>
    <row r="464" spans="1:8" x14ac:dyDescent="0.25">
      <c r="A464" s="75">
        <v>41296</v>
      </c>
      <c r="B464" s="76">
        <v>10589</v>
      </c>
      <c r="C464" s="75">
        <v>41296</v>
      </c>
      <c r="D464" t="s">
        <v>9</v>
      </c>
      <c r="E464" t="s">
        <v>770</v>
      </c>
      <c r="F464" t="s">
        <v>777</v>
      </c>
      <c r="G464">
        <v>270</v>
      </c>
      <c r="H464" t="s">
        <v>772</v>
      </c>
    </row>
    <row r="465" spans="1:8" x14ac:dyDescent="0.25">
      <c r="A465" s="75">
        <v>41296</v>
      </c>
      <c r="B465" s="76">
        <v>10590</v>
      </c>
      <c r="C465" s="75">
        <v>41296</v>
      </c>
      <c r="D465" t="s">
        <v>7</v>
      </c>
      <c r="E465" t="s">
        <v>770</v>
      </c>
      <c r="F465" t="s">
        <v>787</v>
      </c>
      <c r="G465">
        <v>155</v>
      </c>
      <c r="H465" t="s">
        <v>772</v>
      </c>
    </row>
    <row r="466" spans="1:8" x14ac:dyDescent="0.25">
      <c r="A466" s="75">
        <v>41296</v>
      </c>
      <c r="B466" s="76">
        <v>10591</v>
      </c>
      <c r="C466" s="75">
        <v>41296</v>
      </c>
      <c r="D466" t="s">
        <v>7</v>
      </c>
      <c r="E466" t="s">
        <v>776</v>
      </c>
      <c r="F466" t="s">
        <v>783</v>
      </c>
      <c r="G466">
        <v>150</v>
      </c>
      <c r="H466" t="s">
        <v>772</v>
      </c>
    </row>
    <row r="467" spans="1:8" x14ac:dyDescent="0.25">
      <c r="A467" s="75">
        <v>41296</v>
      </c>
      <c r="B467" s="76">
        <v>10592</v>
      </c>
      <c r="C467" s="75">
        <v>41296</v>
      </c>
      <c r="D467" t="s">
        <v>7</v>
      </c>
      <c r="E467" t="s">
        <v>774</v>
      </c>
      <c r="F467" t="s">
        <v>786</v>
      </c>
      <c r="G467">
        <v>415</v>
      </c>
      <c r="H467" t="s">
        <v>772</v>
      </c>
    </row>
    <row r="468" spans="1:8" x14ac:dyDescent="0.25">
      <c r="A468" s="75">
        <v>41296</v>
      </c>
      <c r="B468" s="76">
        <v>10593</v>
      </c>
      <c r="C468" s="75">
        <v>41296</v>
      </c>
      <c r="D468" t="s">
        <v>9</v>
      </c>
      <c r="E468" t="s">
        <v>780</v>
      </c>
      <c r="F468" t="s">
        <v>775</v>
      </c>
      <c r="G468">
        <v>265</v>
      </c>
      <c r="H468" t="s">
        <v>772</v>
      </c>
    </row>
    <row r="469" spans="1:8" x14ac:dyDescent="0.25">
      <c r="A469" s="75">
        <v>41296</v>
      </c>
      <c r="B469" s="76">
        <v>10594</v>
      </c>
      <c r="C469" s="75">
        <v>41296</v>
      </c>
      <c r="D469" t="s">
        <v>7</v>
      </c>
      <c r="E469" t="s">
        <v>782</v>
      </c>
      <c r="F469" t="s">
        <v>784</v>
      </c>
      <c r="G469">
        <v>400</v>
      </c>
      <c r="H469" t="s">
        <v>772</v>
      </c>
    </row>
    <row r="470" spans="1:8" x14ac:dyDescent="0.25">
      <c r="A470" s="75">
        <v>41296</v>
      </c>
      <c r="B470" s="76">
        <v>10595</v>
      </c>
      <c r="C470" s="75">
        <v>41296</v>
      </c>
      <c r="D470" t="s">
        <v>8</v>
      </c>
      <c r="E470" t="s">
        <v>776</v>
      </c>
      <c r="F470" t="s">
        <v>783</v>
      </c>
      <c r="G470">
        <v>375</v>
      </c>
      <c r="H470" t="s">
        <v>772</v>
      </c>
    </row>
    <row r="471" spans="1:8" x14ac:dyDescent="0.25">
      <c r="A471" s="75">
        <v>41296</v>
      </c>
      <c r="B471" s="76">
        <v>10596</v>
      </c>
      <c r="C471" s="75">
        <v>41296</v>
      </c>
      <c r="D471" t="s">
        <v>9</v>
      </c>
      <c r="E471" t="s">
        <v>778</v>
      </c>
      <c r="F471" t="s">
        <v>785</v>
      </c>
      <c r="G471">
        <v>185</v>
      </c>
      <c r="H471" t="s">
        <v>772</v>
      </c>
    </row>
    <row r="472" spans="1:8" x14ac:dyDescent="0.25">
      <c r="A472" s="75">
        <v>41296</v>
      </c>
      <c r="B472" s="76">
        <v>10597</v>
      </c>
      <c r="C472" s="75">
        <v>41296</v>
      </c>
      <c r="D472" t="s">
        <v>10</v>
      </c>
      <c r="E472" t="s">
        <v>778</v>
      </c>
      <c r="F472" t="s">
        <v>771</v>
      </c>
      <c r="G472">
        <v>85</v>
      </c>
      <c r="H472" t="s">
        <v>772</v>
      </c>
    </row>
    <row r="473" spans="1:8" x14ac:dyDescent="0.25">
      <c r="A473" s="75">
        <v>41296</v>
      </c>
      <c r="B473" s="76">
        <v>10598</v>
      </c>
      <c r="C473" s="75">
        <v>41296</v>
      </c>
      <c r="D473" t="s">
        <v>6</v>
      </c>
      <c r="E473" t="s">
        <v>774</v>
      </c>
      <c r="F473" t="s">
        <v>779</v>
      </c>
      <c r="G473">
        <v>325</v>
      </c>
      <c r="H473" t="s">
        <v>772</v>
      </c>
    </row>
    <row r="474" spans="1:8" x14ac:dyDescent="0.25">
      <c r="A474" s="75">
        <v>41296</v>
      </c>
      <c r="B474" s="76">
        <v>10599</v>
      </c>
      <c r="C474" s="75">
        <v>41296</v>
      </c>
      <c r="D474" t="s">
        <v>10</v>
      </c>
      <c r="E474" t="s">
        <v>770</v>
      </c>
      <c r="F474" t="s">
        <v>781</v>
      </c>
      <c r="G474">
        <v>85</v>
      </c>
      <c r="H474" t="s">
        <v>772</v>
      </c>
    </row>
    <row r="475" spans="1:8" x14ac:dyDescent="0.25">
      <c r="A475" s="75">
        <v>41296</v>
      </c>
      <c r="B475" s="76">
        <v>10600</v>
      </c>
      <c r="C475" s="75">
        <v>41296</v>
      </c>
      <c r="D475" t="s">
        <v>10</v>
      </c>
      <c r="E475" t="s">
        <v>773</v>
      </c>
      <c r="F475" t="s">
        <v>775</v>
      </c>
      <c r="G475">
        <v>205</v>
      </c>
      <c r="H475" t="s">
        <v>772</v>
      </c>
    </row>
    <row r="476" spans="1:8" x14ac:dyDescent="0.25">
      <c r="A476" s="75">
        <v>41296</v>
      </c>
      <c r="B476" s="76">
        <v>10601</v>
      </c>
      <c r="C476" s="75">
        <v>41296</v>
      </c>
      <c r="D476" t="s">
        <v>7</v>
      </c>
      <c r="E476" t="s">
        <v>778</v>
      </c>
      <c r="F476" t="s">
        <v>781</v>
      </c>
      <c r="G476">
        <v>400</v>
      </c>
      <c r="H476" t="s">
        <v>772</v>
      </c>
    </row>
    <row r="477" spans="1:8" x14ac:dyDescent="0.25">
      <c r="A477" s="75">
        <v>41297</v>
      </c>
      <c r="B477" s="76">
        <v>10602</v>
      </c>
      <c r="C477" s="75">
        <v>41297</v>
      </c>
      <c r="D477" t="s">
        <v>8</v>
      </c>
      <c r="E477" t="s">
        <v>776</v>
      </c>
      <c r="F477" t="s">
        <v>786</v>
      </c>
      <c r="G477">
        <v>390</v>
      </c>
      <c r="H477" t="s">
        <v>772</v>
      </c>
    </row>
    <row r="478" spans="1:8" x14ac:dyDescent="0.25">
      <c r="A478" s="75">
        <v>41297</v>
      </c>
      <c r="B478" s="76">
        <v>10603</v>
      </c>
      <c r="C478" s="75">
        <v>41297</v>
      </c>
      <c r="D478" t="s">
        <v>6</v>
      </c>
      <c r="E478" t="s">
        <v>776</v>
      </c>
      <c r="F478" t="s">
        <v>775</v>
      </c>
      <c r="G478">
        <v>325</v>
      </c>
      <c r="H478" t="s">
        <v>772</v>
      </c>
    </row>
    <row r="479" spans="1:8" x14ac:dyDescent="0.25">
      <c r="A479" s="75">
        <v>41297</v>
      </c>
      <c r="B479" s="76">
        <v>10604</v>
      </c>
      <c r="C479" s="75">
        <v>41297</v>
      </c>
      <c r="D479" t="s">
        <v>9</v>
      </c>
      <c r="E479" t="s">
        <v>770</v>
      </c>
      <c r="F479" t="s">
        <v>787</v>
      </c>
      <c r="G479">
        <v>190</v>
      </c>
      <c r="H479" t="s">
        <v>772</v>
      </c>
    </row>
    <row r="480" spans="1:8" x14ac:dyDescent="0.25">
      <c r="A480" s="75">
        <v>41297</v>
      </c>
      <c r="B480" s="76">
        <v>10605</v>
      </c>
      <c r="C480" s="75">
        <v>41297</v>
      </c>
      <c r="D480" t="s">
        <v>8</v>
      </c>
      <c r="E480" t="s">
        <v>780</v>
      </c>
      <c r="F480" t="s">
        <v>777</v>
      </c>
      <c r="G480">
        <v>205</v>
      </c>
      <c r="H480" t="s">
        <v>772</v>
      </c>
    </row>
    <row r="481" spans="1:8" x14ac:dyDescent="0.25">
      <c r="A481" s="75">
        <v>41297</v>
      </c>
      <c r="B481" s="76">
        <v>10606</v>
      </c>
      <c r="C481" s="75">
        <v>41297</v>
      </c>
      <c r="D481" t="s">
        <v>8</v>
      </c>
      <c r="E481" t="s">
        <v>780</v>
      </c>
      <c r="F481" t="s">
        <v>784</v>
      </c>
      <c r="G481">
        <v>200</v>
      </c>
      <c r="H481" t="s">
        <v>772</v>
      </c>
    </row>
    <row r="482" spans="1:8" x14ac:dyDescent="0.25">
      <c r="A482" s="75">
        <v>41297</v>
      </c>
      <c r="B482" s="76">
        <v>10607</v>
      </c>
      <c r="C482" s="75">
        <v>41297</v>
      </c>
      <c r="D482" t="s">
        <v>6</v>
      </c>
      <c r="E482" t="s">
        <v>780</v>
      </c>
      <c r="F482" t="s">
        <v>779</v>
      </c>
      <c r="G482">
        <v>475</v>
      </c>
      <c r="H482" t="s">
        <v>772</v>
      </c>
    </row>
    <row r="483" spans="1:8" x14ac:dyDescent="0.25">
      <c r="A483" s="75">
        <v>41297</v>
      </c>
      <c r="B483" s="76">
        <v>10608</v>
      </c>
      <c r="C483" s="75">
        <v>41297</v>
      </c>
      <c r="D483" t="s">
        <v>9</v>
      </c>
      <c r="E483" t="s">
        <v>782</v>
      </c>
      <c r="F483" t="s">
        <v>779</v>
      </c>
      <c r="G483">
        <v>185</v>
      </c>
      <c r="H483" t="s">
        <v>772</v>
      </c>
    </row>
    <row r="484" spans="1:8" x14ac:dyDescent="0.25">
      <c r="A484" s="75">
        <v>41297</v>
      </c>
      <c r="B484" s="76">
        <v>10609</v>
      </c>
      <c r="C484" s="75">
        <v>41297</v>
      </c>
      <c r="D484" t="s">
        <v>7</v>
      </c>
      <c r="E484" t="s">
        <v>780</v>
      </c>
      <c r="F484" t="s">
        <v>777</v>
      </c>
      <c r="G484">
        <v>280</v>
      </c>
      <c r="H484" t="s">
        <v>772</v>
      </c>
    </row>
    <row r="485" spans="1:8" x14ac:dyDescent="0.25">
      <c r="A485" s="75">
        <v>41297</v>
      </c>
      <c r="B485" s="76">
        <v>10610</v>
      </c>
      <c r="C485" s="75">
        <v>41297</v>
      </c>
      <c r="D485" t="s">
        <v>6</v>
      </c>
      <c r="E485" t="s">
        <v>770</v>
      </c>
      <c r="F485" t="s">
        <v>781</v>
      </c>
      <c r="G485">
        <v>175</v>
      </c>
      <c r="H485" t="s">
        <v>772</v>
      </c>
    </row>
    <row r="486" spans="1:8" x14ac:dyDescent="0.25">
      <c r="A486" s="75">
        <v>41297</v>
      </c>
      <c r="B486" s="76">
        <v>10611</v>
      </c>
      <c r="C486" s="75">
        <v>41297</v>
      </c>
      <c r="D486" t="s">
        <v>6</v>
      </c>
      <c r="E486" t="s">
        <v>782</v>
      </c>
      <c r="F486" t="s">
        <v>775</v>
      </c>
      <c r="G486">
        <v>325</v>
      </c>
      <c r="H486" t="s">
        <v>772</v>
      </c>
    </row>
    <row r="487" spans="1:8" x14ac:dyDescent="0.25">
      <c r="A487" s="75">
        <v>41297</v>
      </c>
      <c r="B487" s="76">
        <v>10612</v>
      </c>
      <c r="C487" s="75">
        <v>41297</v>
      </c>
      <c r="D487" t="s">
        <v>9</v>
      </c>
      <c r="E487" t="s">
        <v>778</v>
      </c>
      <c r="F487" t="s">
        <v>787</v>
      </c>
      <c r="G487">
        <v>270</v>
      </c>
      <c r="H487" t="s">
        <v>772</v>
      </c>
    </row>
    <row r="488" spans="1:8" x14ac:dyDescent="0.25">
      <c r="A488" s="75">
        <v>41297</v>
      </c>
      <c r="B488" s="76">
        <v>10613</v>
      </c>
      <c r="C488" s="75">
        <v>41297</v>
      </c>
      <c r="D488" t="s">
        <v>8</v>
      </c>
      <c r="E488" t="s">
        <v>774</v>
      </c>
      <c r="F488" t="s">
        <v>777</v>
      </c>
      <c r="G488">
        <v>555</v>
      </c>
      <c r="H488" t="s">
        <v>772</v>
      </c>
    </row>
    <row r="489" spans="1:8" x14ac:dyDescent="0.25">
      <c r="A489" s="75">
        <v>41297</v>
      </c>
      <c r="B489" s="76">
        <v>10614</v>
      </c>
      <c r="C489" s="75">
        <v>41297</v>
      </c>
      <c r="D489" t="s">
        <v>8</v>
      </c>
      <c r="E489" t="s">
        <v>776</v>
      </c>
      <c r="F489" t="s">
        <v>786</v>
      </c>
      <c r="G489">
        <v>390</v>
      </c>
      <c r="H489" t="s">
        <v>772</v>
      </c>
    </row>
    <row r="490" spans="1:8" x14ac:dyDescent="0.25">
      <c r="A490" s="75">
        <v>41297</v>
      </c>
      <c r="B490" s="76">
        <v>10615</v>
      </c>
      <c r="C490" s="75">
        <v>41297</v>
      </c>
      <c r="D490" t="s">
        <v>7</v>
      </c>
      <c r="E490" t="s">
        <v>773</v>
      </c>
      <c r="F490" t="s">
        <v>779</v>
      </c>
      <c r="G490">
        <v>400</v>
      </c>
      <c r="H490" t="s">
        <v>772</v>
      </c>
    </row>
    <row r="491" spans="1:8" x14ac:dyDescent="0.25">
      <c r="A491" s="75">
        <v>41297</v>
      </c>
      <c r="B491" s="76">
        <v>10616</v>
      </c>
      <c r="C491" s="75">
        <v>41297</v>
      </c>
      <c r="D491" t="s">
        <v>7</v>
      </c>
      <c r="E491" t="s">
        <v>770</v>
      </c>
      <c r="F491" t="s">
        <v>786</v>
      </c>
      <c r="G491">
        <v>415</v>
      </c>
      <c r="H491" t="s">
        <v>772</v>
      </c>
    </row>
    <row r="492" spans="1:8" x14ac:dyDescent="0.25">
      <c r="A492" s="75">
        <v>41297</v>
      </c>
      <c r="B492" s="76">
        <v>10617</v>
      </c>
      <c r="C492" s="75">
        <v>41297</v>
      </c>
      <c r="D492" t="s">
        <v>9</v>
      </c>
      <c r="E492" t="s">
        <v>770</v>
      </c>
      <c r="F492" t="s">
        <v>781</v>
      </c>
      <c r="G492">
        <v>185</v>
      </c>
      <c r="H492" t="s">
        <v>772</v>
      </c>
    </row>
    <row r="493" spans="1:8" x14ac:dyDescent="0.25">
      <c r="A493" s="75">
        <v>41297</v>
      </c>
      <c r="B493" s="76">
        <v>10618</v>
      </c>
      <c r="C493" s="75">
        <v>41297</v>
      </c>
      <c r="D493" t="s">
        <v>10</v>
      </c>
      <c r="E493" t="s">
        <v>780</v>
      </c>
      <c r="F493" t="s">
        <v>784</v>
      </c>
      <c r="G493">
        <v>85</v>
      </c>
      <c r="H493" t="s">
        <v>772</v>
      </c>
    </row>
    <row r="494" spans="1:8" x14ac:dyDescent="0.25">
      <c r="A494" s="75">
        <v>41297</v>
      </c>
      <c r="B494" s="76">
        <v>10619</v>
      </c>
      <c r="C494" s="75">
        <v>41297</v>
      </c>
      <c r="D494" t="s">
        <v>8</v>
      </c>
      <c r="E494" t="s">
        <v>782</v>
      </c>
      <c r="F494" t="s">
        <v>771</v>
      </c>
      <c r="G494">
        <v>200</v>
      </c>
      <c r="H494" t="s">
        <v>772</v>
      </c>
    </row>
    <row r="495" spans="1:8" x14ac:dyDescent="0.25">
      <c r="A495" s="75">
        <v>41297</v>
      </c>
      <c r="B495" s="76">
        <v>10620</v>
      </c>
      <c r="C495" s="75">
        <v>41297</v>
      </c>
      <c r="D495" t="s">
        <v>7</v>
      </c>
      <c r="E495" t="s">
        <v>780</v>
      </c>
      <c r="F495" t="s">
        <v>787</v>
      </c>
      <c r="G495">
        <v>280</v>
      </c>
      <c r="H495" t="s">
        <v>772</v>
      </c>
    </row>
    <row r="496" spans="1:8" x14ac:dyDescent="0.25">
      <c r="A496" s="75">
        <v>41297</v>
      </c>
      <c r="B496" s="76">
        <v>10621</v>
      </c>
      <c r="C496" s="75">
        <v>41297</v>
      </c>
      <c r="D496" t="s">
        <v>6</v>
      </c>
      <c r="E496" t="s">
        <v>773</v>
      </c>
      <c r="F496" t="s">
        <v>785</v>
      </c>
      <c r="G496">
        <v>325</v>
      </c>
      <c r="H496" t="s">
        <v>772</v>
      </c>
    </row>
    <row r="497" spans="1:8" x14ac:dyDescent="0.25">
      <c r="A497" s="75">
        <v>41297</v>
      </c>
      <c r="B497" s="76">
        <v>10622</v>
      </c>
      <c r="C497" s="75">
        <v>41297</v>
      </c>
      <c r="D497" t="s">
        <v>7</v>
      </c>
      <c r="E497" t="s">
        <v>782</v>
      </c>
      <c r="F497" t="s">
        <v>777</v>
      </c>
      <c r="G497">
        <v>155</v>
      </c>
      <c r="H497" t="s">
        <v>772</v>
      </c>
    </row>
    <row r="498" spans="1:8" x14ac:dyDescent="0.25">
      <c r="A498" s="75">
        <v>41297</v>
      </c>
      <c r="B498" s="76">
        <v>10623</v>
      </c>
      <c r="C498" s="75">
        <v>41297</v>
      </c>
      <c r="D498" t="s">
        <v>10</v>
      </c>
      <c r="E498" t="s">
        <v>770</v>
      </c>
      <c r="F498" t="s">
        <v>771</v>
      </c>
      <c r="G498">
        <v>145</v>
      </c>
      <c r="H498" t="s">
        <v>772</v>
      </c>
    </row>
    <row r="499" spans="1:8" x14ac:dyDescent="0.25">
      <c r="A499" s="75">
        <v>41297</v>
      </c>
      <c r="B499" s="76">
        <v>10624</v>
      </c>
      <c r="C499" s="75">
        <v>41297</v>
      </c>
      <c r="D499" t="s">
        <v>7</v>
      </c>
      <c r="E499" t="s">
        <v>770</v>
      </c>
      <c r="F499" t="s">
        <v>787</v>
      </c>
      <c r="G499">
        <v>280</v>
      </c>
      <c r="H499" t="s">
        <v>772</v>
      </c>
    </row>
    <row r="500" spans="1:8" x14ac:dyDescent="0.25">
      <c r="A500" s="75">
        <v>41297</v>
      </c>
      <c r="B500" s="76">
        <v>10625</v>
      </c>
      <c r="C500" s="75">
        <v>41297</v>
      </c>
      <c r="D500" t="s">
        <v>10</v>
      </c>
      <c r="E500" t="s">
        <v>780</v>
      </c>
      <c r="F500" t="s">
        <v>777</v>
      </c>
      <c r="G500">
        <v>210</v>
      </c>
      <c r="H500" t="s">
        <v>772</v>
      </c>
    </row>
    <row r="501" spans="1:8" x14ac:dyDescent="0.25">
      <c r="A501" s="75">
        <v>41297</v>
      </c>
      <c r="B501" s="76">
        <v>10626</v>
      </c>
      <c r="C501" s="75">
        <v>41297</v>
      </c>
      <c r="D501" t="s">
        <v>9</v>
      </c>
      <c r="E501" t="s">
        <v>780</v>
      </c>
      <c r="F501" t="s">
        <v>783</v>
      </c>
      <c r="G501">
        <v>265</v>
      </c>
      <c r="H501" t="s">
        <v>772</v>
      </c>
    </row>
    <row r="502" spans="1:8" x14ac:dyDescent="0.25">
      <c r="A502" s="75">
        <v>41297</v>
      </c>
      <c r="B502" s="76">
        <v>10627</v>
      </c>
      <c r="C502" s="75">
        <v>41297</v>
      </c>
      <c r="D502" t="s">
        <v>8</v>
      </c>
      <c r="E502" t="s">
        <v>770</v>
      </c>
      <c r="F502" t="s">
        <v>784</v>
      </c>
      <c r="G502">
        <v>550</v>
      </c>
      <c r="H502" t="s">
        <v>772</v>
      </c>
    </row>
    <row r="503" spans="1:8" x14ac:dyDescent="0.25">
      <c r="A503" s="75">
        <v>41297</v>
      </c>
      <c r="B503" s="76">
        <v>10628</v>
      </c>
      <c r="C503" s="75">
        <v>41297</v>
      </c>
      <c r="D503" t="s">
        <v>9</v>
      </c>
      <c r="E503" t="s">
        <v>773</v>
      </c>
      <c r="F503" t="s">
        <v>777</v>
      </c>
      <c r="G503">
        <v>270</v>
      </c>
      <c r="H503" t="s">
        <v>772</v>
      </c>
    </row>
    <row r="504" spans="1:8" x14ac:dyDescent="0.25">
      <c r="A504" s="75">
        <v>41297</v>
      </c>
      <c r="B504" s="76">
        <v>10629</v>
      </c>
      <c r="C504" s="75">
        <v>41297</v>
      </c>
      <c r="D504" t="s">
        <v>10</v>
      </c>
      <c r="E504" t="s">
        <v>774</v>
      </c>
      <c r="F504" t="s">
        <v>787</v>
      </c>
      <c r="G504">
        <v>90</v>
      </c>
      <c r="H504" t="s">
        <v>772</v>
      </c>
    </row>
    <row r="505" spans="1:8" x14ac:dyDescent="0.25">
      <c r="A505" s="75">
        <v>41297</v>
      </c>
      <c r="B505" s="76">
        <v>10630</v>
      </c>
      <c r="C505" s="75">
        <v>41297</v>
      </c>
      <c r="D505" t="s">
        <v>6</v>
      </c>
      <c r="E505" t="s">
        <v>778</v>
      </c>
      <c r="F505" t="s">
        <v>775</v>
      </c>
      <c r="G505">
        <v>175</v>
      </c>
      <c r="H505" t="s">
        <v>772</v>
      </c>
    </row>
    <row r="506" spans="1:8" x14ac:dyDescent="0.25">
      <c r="A506" s="75">
        <v>41297</v>
      </c>
      <c r="B506" s="76">
        <v>10631</v>
      </c>
      <c r="C506" s="75">
        <v>41297</v>
      </c>
      <c r="D506" t="s">
        <v>6</v>
      </c>
      <c r="E506" t="s">
        <v>773</v>
      </c>
      <c r="F506" t="s">
        <v>775</v>
      </c>
      <c r="G506">
        <v>325</v>
      </c>
      <c r="H506" t="s">
        <v>772</v>
      </c>
    </row>
    <row r="507" spans="1:8" x14ac:dyDescent="0.25">
      <c r="A507" s="75">
        <v>41297</v>
      </c>
      <c r="B507" s="76">
        <v>10632</v>
      </c>
      <c r="C507" s="75">
        <v>41297</v>
      </c>
      <c r="D507" t="s">
        <v>10</v>
      </c>
      <c r="E507" t="s">
        <v>776</v>
      </c>
      <c r="F507" t="s">
        <v>785</v>
      </c>
      <c r="G507">
        <v>205</v>
      </c>
      <c r="H507" t="s">
        <v>772</v>
      </c>
    </row>
    <row r="508" spans="1:8" x14ac:dyDescent="0.25">
      <c r="A508" s="75">
        <v>41297</v>
      </c>
      <c r="B508" s="76">
        <v>10633</v>
      </c>
      <c r="C508" s="75">
        <v>41297</v>
      </c>
      <c r="D508" t="s">
        <v>10</v>
      </c>
      <c r="E508" t="s">
        <v>774</v>
      </c>
      <c r="F508" t="s">
        <v>784</v>
      </c>
      <c r="G508">
        <v>205</v>
      </c>
      <c r="H508" t="s">
        <v>772</v>
      </c>
    </row>
    <row r="509" spans="1:8" x14ac:dyDescent="0.25">
      <c r="A509" s="75">
        <v>41297</v>
      </c>
      <c r="B509" s="76">
        <v>10634</v>
      </c>
      <c r="C509" s="75">
        <v>41297</v>
      </c>
      <c r="D509" t="s">
        <v>8</v>
      </c>
      <c r="E509" t="s">
        <v>782</v>
      </c>
      <c r="F509" t="s">
        <v>784</v>
      </c>
      <c r="G509">
        <v>550</v>
      </c>
      <c r="H509" t="s">
        <v>772</v>
      </c>
    </row>
    <row r="510" spans="1:8" x14ac:dyDescent="0.25">
      <c r="A510" s="75">
        <v>41298</v>
      </c>
      <c r="B510" s="76">
        <v>10635</v>
      </c>
      <c r="C510" s="75">
        <v>41298</v>
      </c>
      <c r="D510" t="s">
        <v>7</v>
      </c>
      <c r="E510" t="s">
        <v>780</v>
      </c>
      <c r="F510" t="s">
        <v>786</v>
      </c>
      <c r="G510">
        <v>165</v>
      </c>
      <c r="H510" t="s">
        <v>772</v>
      </c>
    </row>
    <row r="511" spans="1:8" x14ac:dyDescent="0.25">
      <c r="A511" s="75">
        <v>41298</v>
      </c>
      <c r="B511" s="76">
        <v>10636</v>
      </c>
      <c r="C511" s="75">
        <v>41298</v>
      </c>
      <c r="D511" t="s">
        <v>9</v>
      </c>
      <c r="E511" t="s">
        <v>773</v>
      </c>
      <c r="F511" t="s">
        <v>786</v>
      </c>
      <c r="G511">
        <v>280</v>
      </c>
      <c r="H511" t="s">
        <v>772</v>
      </c>
    </row>
    <row r="512" spans="1:8" x14ac:dyDescent="0.25">
      <c r="A512" s="75">
        <v>41298</v>
      </c>
      <c r="B512" s="76">
        <v>10637</v>
      </c>
      <c r="C512" s="75">
        <v>41298</v>
      </c>
      <c r="D512" t="s">
        <v>8</v>
      </c>
      <c r="E512" t="s">
        <v>782</v>
      </c>
      <c r="F512" t="s">
        <v>786</v>
      </c>
      <c r="G512">
        <v>565</v>
      </c>
      <c r="H512" t="s">
        <v>772</v>
      </c>
    </row>
    <row r="513" spans="1:8" x14ac:dyDescent="0.25">
      <c r="A513" s="75">
        <v>41298</v>
      </c>
      <c r="B513" s="76">
        <v>10638</v>
      </c>
      <c r="C513" s="75">
        <v>41298</v>
      </c>
      <c r="D513" t="s">
        <v>7</v>
      </c>
      <c r="E513" t="s">
        <v>774</v>
      </c>
      <c r="F513" t="s">
        <v>787</v>
      </c>
      <c r="G513">
        <v>155</v>
      </c>
      <c r="H513" t="s">
        <v>772</v>
      </c>
    </row>
    <row r="514" spans="1:8" x14ac:dyDescent="0.25">
      <c r="A514" s="75">
        <v>41298</v>
      </c>
      <c r="B514" s="76">
        <v>10639</v>
      </c>
      <c r="C514" s="75">
        <v>41298</v>
      </c>
      <c r="D514" t="s">
        <v>6</v>
      </c>
      <c r="E514" t="s">
        <v>770</v>
      </c>
      <c r="F514" t="s">
        <v>779</v>
      </c>
      <c r="G514">
        <v>475</v>
      </c>
      <c r="H514" t="s">
        <v>772</v>
      </c>
    </row>
    <row r="515" spans="1:8" x14ac:dyDescent="0.25">
      <c r="A515" s="75">
        <v>41298</v>
      </c>
      <c r="B515" s="76">
        <v>10640</v>
      </c>
      <c r="C515" s="75">
        <v>41298</v>
      </c>
      <c r="D515" t="s">
        <v>9</v>
      </c>
      <c r="E515" t="s">
        <v>778</v>
      </c>
      <c r="F515" t="s">
        <v>784</v>
      </c>
      <c r="G515">
        <v>265</v>
      </c>
      <c r="H515" t="s">
        <v>772</v>
      </c>
    </row>
    <row r="516" spans="1:8" x14ac:dyDescent="0.25">
      <c r="A516" s="75">
        <v>41298</v>
      </c>
      <c r="B516" s="76">
        <v>10641</v>
      </c>
      <c r="C516" s="75">
        <v>41298</v>
      </c>
      <c r="D516" t="s">
        <v>10</v>
      </c>
      <c r="E516" t="s">
        <v>782</v>
      </c>
      <c r="F516" t="s">
        <v>781</v>
      </c>
      <c r="G516">
        <v>205</v>
      </c>
      <c r="H516" t="s">
        <v>772</v>
      </c>
    </row>
    <row r="517" spans="1:8" x14ac:dyDescent="0.25">
      <c r="A517" s="75">
        <v>41298</v>
      </c>
      <c r="B517" s="76">
        <v>10642</v>
      </c>
      <c r="C517" s="75">
        <v>41298</v>
      </c>
      <c r="D517" t="s">
        <v>6</v>
      </c>
      <c r="E517" t="s">
        <v>778</v>
      </c>
      <c r="F517" t="s">
        <v>785</v>
      </c>
      <c r="G517">
        <v>175</v>
      </c>
      <c r="H517" t="s">
        <v>772</v>
      </c>
    </row>
    <row r="518" spans="1:8" x14ac:dyDescent="0.25">
      <c r="A518" s="75">
        <v>41298</v>
      </c>
      <c r="B518" s="76">
        <v>10643</v>
      </c>
      <c r="C518" s="75">
        <v>41298</v>
      </c>
      <c r="D518" t="s">
        <v>7</v>
      </c>
      <c r="E518" t="s">
        <v>774</v>
      </c>
      <c r="F518" t="s">
        <v>781</v>
      </c>
      <c r="G518">
        <v>400</v>
      </c>
      <c r="H518" t="s">
        <v>772</v>
      </c>
    </row>
    <row r="519" spans="1:8" x14ac:dyDescent="0.25">
      <c r="A519" s="75">
        <v>41298</v>
      </c>
      <c r="B519" s="76">
        <v>10644</v>
      </c>
      <c r="C519" s="75">
        <v>41298</v>
      </c>
      <c r="D519" t="s">
        <v>10</v>
      </c>
      <c r="E519" t="s">
        <v>782</v>
      </c>
      <c r="F519" t="s">
        <v>775</v>
      </c>
      <c r="G519">
        <v>205</v>
      </c>
      <c r="H519" t="s">
        <v>772</v>
      </c>
    </row>
    <row r="520" spans="1:8" x14ac:dyDescent="0.25">
      <c r="A520" s="75">
        <v>41298</v>
      </c>
      <c r="B520" s="76">
        <v>10645</v>
      </c>
      <c r="C520" s="75">
        <v>41298</v>
      </c>
      <c r="D520" t="s">
        <v>7</v>
      </c>
      <c r="E520" t="s">
        <v>773</v>
      </c>
      <c r="F520" t="s">
        <v>771</v>
      </c>
      <c r="G520">
        <v>275</v>
      </c>
      <c r="H520" t="s">
        <v>772</v>
      </c>
    </row>
    <row r="521" spans="1:8" x14ac:dyDescent="0.25">
      <c r="A521" s="75">
        <v>41298</v>
      </c>
      <c r="B521" s="76">
        <v>10646</v>
      </c>
      <c r="C521" s="75">
        <v>41298</v>
      </c>
      <c r="D521" t="s">
        <v>7</v>
      </c>
      <c r="E521" t="s">
        <v>778</v>
      </c>
      <c r="F521" t="s">
        <v>787</v>
      </c>
      <c r="G521">
        <v>280</v>
      </c>
      <c r="H521" t="s">
        <v>772</v>
      </c>
    </row>
    <row r="522" spans="1:8" x14ac:dyDescent="0.25">
      <c r="A522" s="75">
        <v>41298</v>
      </c>
      <c r="B522" s="76">
        <v>10647</v>
      </c>
      <c r="C522" s="75">
        <v>41298</v>
      </c>
      <c r="D522" t="s">
        <v>9</v>
      </c>
      <c r="E522" t="s">
        <v>780</v>
      </c>
      <c r="F522" t="s">
        <v>771</v>
      </c>
      <c r="G522">
        <v>105</v>
      </c>
      <c r="H522" t="s">
        <v>772</v>
      </c>
    </row>
    <row r="523" spans="1:8" x14ac:dyDescent="0.25">
      <c r="A523" s="75">
        <v>41298</v>
      </c>
      <c r="B523" s="76">
        <v>10648</v>
      </c>
      <c r="C523" s="75">
        <v>41298</v>
      </c>
      <c r="D523" t="s">
        <v>7</v>
      </c>
      <c r="E523" t="s">
        <v>782</v>
      </c>
      <c r="F523" t="s">
        <v>785</v>
      </c>
      <c r="G523">
        <v>275</v>
      </c>
      <c r="H523" t="s">
        <v>772</v>
      </c>
    </row>
    <row r="524" spans="1:8" x14ac:dyDescent="0.25">
      <c r="A524" s="75">
        <v>41298</v>
      </c>
      <c r="B524" s="76">
        <v>10649</v>
      </c>
      <c r="C524" s="75">
        <v>41298</v>
      </c>
      <c r="D524" t="s">
        <v>9</v>
      </c>
      <c r="E524" t="s">
        <v>778</v>
      </c>
      <c r="F524" t="s">
        <v>779</v>
      </c>
      <c r="G524">
        <v>105</v>
      </c>
      <c r="H524" t="s">
        <v>772</v>
      </c>
    </row>
    <row r="525" spans="1:8" x14ac:dyDescent="0.25">
      <c r="A525" s="75">
        <v>41298</v>
      </c>
      <c r="B525" s="76">
        <v>10650</v>
      </c>
      <c r="C525" s="75">
        <v>41298</v>
      </c>
      <c r="D525" t="s">
        <v>7</v>
      </c>
      <c r="E525" t="s">
        <v>778</v>
      </c>
      <c r="F525" t="s">
        <v>775</v>
      </c>
      <c r="G525">
        <v>150</v>
      </c>
      <c r="H525" t="s">
        <v>772</v>
      </c>
    </row>
    <row r="526" spans="1:8" x14ac:dyDescent="0.25">
      <c r="A526" s="75">
        <v>41298</v>
      </c>
      <c r="B526" s="76">
        <v>10651</v>
      </c>
      <c r="C526" s="75">
        <v>41298</v>
      </c>
      <c r="D526" t="s">
        <v>6</v>
      </c>
      <c r="E526" t="s">
        <v>780</v>
      </c>
      <c r="F526" t="s">
        <v>785</v>
      </c>
      <c r="G526">
        <v>175</v>
      </c>
      <c r="H526" t="s">
        <v>772</v>
      </c>
    </row>
    <row r="527" spans="1:8" x14ac:dyDescent="0.25">
      <c r="A527" s="75">
        <v>41298</v>
      </c>
      <c r="B527" s="76">
        <v>10652</v>
      </c>
      <c r="C527" s="75">
        <v>41298</v>
      </c>
      <c r="D527" t="s">
        <v>7</v>
      </c>
      <c r="E527" t="s">
        <v>780</v>
      </c>
      <c r="F527" t="s">
        <v>777</v>
      </c>
      <c r="G527">
        <v>155</v>
      </c>
      <c r="H527" t="s">
        <v>772</v>
      </c>
    </row>
    <row r="528" spans="1:8" x14ac:dyDescent="0.25">
      <c r="A528" s="75">
        <v>41298</v>
      </c>
      <c r="B528" s="76">
        <v>10653</v>
      </c>
      <c r="C528" s="75">
        <v>41298</v>
      </c>
      <c r="D528" t="s">
        <v>6</v>
      </c>
      <c r="E528" t="s">
        <v>780</v>
      </c>
      <c r="F528" t="s">
        <v>775</v>
      </c>
      <c r="G528">
        <v>175</v>
      </c>
      <c r="H528" t="s">
        <v>772</v>
      </c>
    </row>
    <row r="529" spans="1:8" x14ac:dyDescent="0.25">
      <c r="A529" s="75">
        <v>41298</v>
      </c>
      <c r="B529" s="76">
        <v>10654</v>
      </c>
      <c r="C529" s="75">
        <v>41298</v>
      </c>
      <c r="D529" t="s">
        <v>7</v>
      </c>
      <c r="E529" t="s">
        <v>782</v>
      </c>
      <c r="F529" t="s">
        <v>784</v>
      </c>
      <c r="G529">
        <v>150</v>
      </c>
      <c r="H529" t="s">
        <v>772</v>
      </c>
    </row>
    <row r="530" spans="1:8" x14ac:dyDescent="0.25">
      <c r="A530" s="75">
        <v>41298</v>
      </c>
      <c r="B530" s="76">
        <v>10655</v>
      </c>
      <c r="C530" s="75">
        <v>41298</v>
      </c>
      <c r="D530" t="s">
        <v>6</v>
      </c>
      <c r="E530" t="s">
        <v>776</v>
      </c>
      <c r="F530" t="s">
        <v>779</v>
      </c>
      <c r="G530">
        <v>475</v>
      </c>
      <c r="H530" t="s">
        <v>772</v>
      </c>
    </row>
    <row r="531" spans="1:8" x14ac:dyDescent="0.25">
      <c r="A531" s="75">
        <v>41298</v>
      </c>
      <c r="B531" s="76">
        <v>10656</v>
      </c>
      <c r="C531" s="75">
        <v>41298</v>
      </c>
      <c r="D531" t="s">
        <v>7</v>
      </c>
      <c r="E531" t="s">
        <v>776</v>
      </c>
      <c r="F531" t="s">
        <v>784</v>
      </c>
      <c r="G531">
        <v>400</v>
      </c>
      <c r="H531" t="s">
        <v>772</v>
      </c>
    </row>
    <row r="532" spans="1:8" x14ac:dyDescent="0.25">
      <c r="A532" s="75">
        <v>41298</v>
      </c>
      <c r="B532" s="76">
        <v>10657</v>
      </c>
      <c r="C532" s="75">
        <v>41298</v>
      </c>
      <c r="D532" t="s">
        <v>8</v>
      </c>
      <c r="E532" t="s">
        <v>774</v>
      </c>
      <c r="F532" t="s">
        <v>785</v>
      </c>
      <c r="G532">
        <v>200</v>
      </c>
      <c r="H532" t="s">
        <v>772</v>
      </c>
    </row>
    <row r="533" spans="1:8" x14ac:dyDescent="0.25">
      <c r="A533" s="75">
        <v>41298</v>
      </c>
      <c r="B533" s="76">
        <v>10658</v>
      </c>
      <c r="C533" s="75">
        <v>41298</v>
      </c>
      <c r="D533" t="s">
        <v>8</v>
      </c>
      <c r="E533" t="s">
        <v>770</v>
      </c>
      <c r="F533" t="s">
        <v>786</v>
      </c>
      <c r="G533">
        <v>565</v>
      </c>
      <c r="H533" t="s">
        <v>772</v>
      </c>
    </row>
    <row r="534" spans="1:8" x14ac:dyDescent="0.25">
      <c r="A534" s="75">
        <v>41298</v>
      </c>
      <c r="B534" s="76">
        <v>10659</v>
      </c>
      <c r="C534" s="75">
        <v>41298</v>
      </c>
      <c r="D534" t="s">
        <v>6</v>
      </c>
      <c r="E534" t="s">
        <v>778</v>
      </c>
      <c r="F534" t="s">
        <v>771</v>
      </c>
      <c r="G534">
        <v>325</v>
      </c>
      <c r="H534" t="s">
        <v>772</v>
      </c>
    </row>
    <row r="535" spans="1:8" x14ac:dyDescent="0.25">
      <c r="A535" s="75">
        <v>41298</v>
      </c>
      <c r="B535" s="76">
        <v>10660</v>
      </c>
      <c r="C535" s="75">
        <v>41298</v>
      </c>
      <c r="D535" t="s">
        <v>8</v>
      </c>
      <c r="E535" t="s">
        <v>778</v>
      </c>
      <c r="F535" t="s">
        <v>777</v>
      </c>
      <c r="G535">
        <v>380</v>
      </c>
      <c r="H535" t="s">
        <v>772</v>
      </c>
    </row>
    <row r="536" spans="1:8" x14ac:dyDescent="0.25">
      <c r="A536" s="75">
        <v>41298</v>
      </c>
      <c r="B536" s="76">
        <v>10661</v>
      </c>
      <c r="C536" s="75">
        <v>41298</v>
      </c>
      <c r="D536" t="s">
        <v>7</v>
      </c>
      <c r="E536" t="s">
        <v>776</v>
      </c>
      <c r="F536" t="s">
        <v>786</v>
      </c>
      <c r="G536">
        <v>165</v>
      </c>
      <c r="H536" t="s">
        <v>772</v>
      </c>
    </row>
    <row r="537" spans="1:8" x14ac:dyDescent="0.25">
      <c r="A537" s="75">
        <v>41298</v>
      </c>
      <c r="B537" s="76">
        <v>10662</v>
      </c>
      <c r="C537" s="75">
        <v>41298</v>
      </c>
      <c r="D537" t="s">
        <v>6</v>
      </c>
      <c r="E537" t="s">
        <v>773</v>
      </c>
      <c r="F537" t="s">
        <v>787</v>
      </c>
      <c r="G537">
        <v>480</v>
      </c>
      <c r="H537" t="s">
        <v>772</v>
      </c>
    </row>
    <row r="538" spans="1:8" x14ac:dyDescent="0.25">
      <c r="A538" s="75">
        <v>41298</v>
      </c>
      <c r="B538" s="76">
        <v>10663</v>
      </c>
      <c r="C538" s="75">
        <v>41298</v>
      </c>
      <c r="D538" t="s">
        <v>10</v>
      </c>
      <c r="E538" t="s">
        <v>780</v>
      </c>
      <c r="F538" t="s">
        <v>786</v>
      </c>
      <c r="G538">
        <v>220</v>
      </c>
      <c r="H538" t="s">
        <v>772</v>
      </c>
    </row>
    <row r="539" spans="1:8" x14ac:dyDescent="0.25">
      <c r="A539" s="75">
        <v>41298</v>
      </c>
      <c r="B539" s="76">
        <v>10664</v>
      </c>
      <c r="C539" s="75">
        <v>41298</v>
      </c>
      <c r="D539" t="s">
        <v>10</v>
      </c>
      <c r="E539" t="s">
        <v>770</v>
      </c>
      <c r="F539" t="s">
        <v>777</v>
      </c>
      <c r="G539">
        <v>150</v>
      </c>
      <c r="H539" t="s">
        <v>772</v>
      </c>
    </row>
    <row r="540" spans="1:8" x14ac:dyDescent="0.25">
      <c r="A540" s="75">
        <v>41298</v>
      </c>
      <c r="B540" s="76">
        <v>10665</v>
      </c>
      <c r="C540" s="75">
        <v>41298</v>
      </c>
      <c r="D540" t="s">
        <v>8</v>
      </c>
      <c r="E540" t="s">
        <v>773</v>
      </c>
      <c r="F540" t="s">
        <v>779</v>
      </c>
      <c r="G540">
        <v>200</v>
      </c>
      <c r="H540" t="s">
        <v>772</v>
      </c>
    </row>
    <row r="541" spans="1:8" x14ac:dyDescent="0.25">
      <c r="A541" s="75">
        <v>41299</v>
      </c>
      <c r="B541" s="76">
        <v>10666</v>
      </c>
      <c r="C541" s="75">
        <v>41306</v>
      </c>
      <c r="D541" t="s">
        <v>7</v>
      </c>
      <c r="E541" t="s">
        <v>782</v>
      </c>
      <c r="F541" t="s">
        <v>787</v>
      </c>
      <c r="G541">
        <v>405</v>
      </c>
      <c r="H541" t="s">
        <v>772</v>
      </c>
    </row>
    <row r="542" spans="1:8" x14ac:dyDescent="0.25">
      <c r="A542" s="75">
        <v>41299</v>
      </c>
      <c r="B542" s="76">
        <v>10667</v>
      </c>
      <c r="C542" s="75">
        <v>41306</v>
      </c>
      <c r="D542" t="s">
        <v>7</v>
      </c>
      <c r="E542" t="s">
        <v>782</v>
      </c>
      <c r="F542" t="s">
        <v>777</v>
      </c>
      <c r="G542">
        <v>155</v>
      </c>
      <c r="H542" t="s">
        <v>772</v>
      </c>
    </row>
    <row r="543" spans="1:8" x14ac:dyDescent="0.25">
      <c r="A543" s="75">
        <v>41299</v>
      </c>
      <c r="B543" s="76">
        <v>10668</v>
      </c>
      <c r="C543" s="75">
        <v>41306</v>
      </c>
      <c r="D543" t="s">
        <v>6</v>
      </c>
      <c r="E543" t="s">
        <v>782</v>
      </c>
      <c r="F543" t="s">
        <v>787</v>
      </c>
      <c r="G543">
        <v>180</v>
      </c>
      <c r="H543" t="s">
        <v>772</v>
      </c>
    </row>
    <row r="544" spans="1:8" x14ac:dyDescent="0.25">
      <c r="A544" s="75">
        <v>41299</v>
      </c>
      <c r="B544" s="76">
        <v>10669</v>
      </c>
      <c r="C544" s="75">
        <v>41306</v>
      </c>
      <c r="D544" t="s">
        <v>10</v>
      </c>
      <c r="E544" t="s">
        <v>778</v>
      </c>
      <c r="F544" t="s">
        <v>784</v>
      </c>
      <c r="G544">
        <v>85</v>
      </c>
      <c r="H544" t="s">
        <v>772</v>
      </c>
    </row>
    <row r="545" spans="1:8" x14ac:dyDescent="0.25">
      <c r="A545" s="75">
        <v>41299</v>
      </c>
      <c r="B545" s="76">
        <v>10670</v>
      </c>
      <c r="C545" s="75">
        <v>41306</v>
      </c>
      <c r="D545" t="s">
        <v>8</v>
      </c>
      <c r="E545" t="s">
        <v>774</v>
      </c>
      <c r="F545" t="s">
        <v>783</v>
      </c>
      <c r="G545">
        <v>550</v>
      </c>
      <c r="H545" t="s">
        <v>772</v>
      </c>
    </row>
    <row r="546" spans="1:8" x14ac:dyDescent="0.25">
      <c r="A546" s="75">
        <v>41299</v>
      </c>
      <c r="B546" s="76">
        <v>10671</v>
      </c>
      <c r="C546" s="75">
        <v>41306</v>
      </c>
      <c r="D546" t="s">
        <v>9</v>
      </c>
      <c r="E546" t="s">
        <v>780</v>
      </c>
      <c r="F546" t="s">
        <v>779</v>
      </c>
      <c r="G546">
        <v>105</v>
      </c>
      <c r="H546" t="s">
        <v>772</v>
      </c>
    </row>
    <row r="547" spans="1:8" x14ac:dyDescent="0.25">
      <c r="A547" s="75">
        <v>41299</v>
      </c>
      <c r="B547" s="76">
        <v>10672</v>
      </c>
      <c r="C547" s="75">
        <v>41306</v>
      </c>
      <c r="D547" t="s">
        <v>7</v>
      </c>
      <c r="E547" t="s">
        <v>780</v>
      </c>
      <c r="F547" t="s">
        <v>781</v>
      </c>
      <c r="G547">
        <v>400</v>
      </c>
      <c r="H547" t="s">
        <v>772</v>
      </c>
    </row>
    <row r="548" spans="1:8" x14ac:dyDescent="0.25">
      <c r="A548" s="75">
        <v>41299</v>
      </c>
      <c r="B548" s="76">
        <v>10673</v>
      </c>
      <c r="C548" s="75">
        <v>41306</v>
      </c>
      <c r="D548" t="s">
        <v>6</v>
      </c>
      <c r="E548" t="s">
        <v>780</v>
      </c>
      <c r="F548" t="s">
        <v>777</v>
      </c>
      <c r="G548">
        <v>480</v>
      </c>
      <c r="H548" t="s">
        <v>772</v>
      </c>
    </row>
    <row r="549" spans="1:8" x14ac:dyDescent="0.25">
      <c r="A549" s="75">
        <v>41299</v>
      </c>
      <c r="B549" s="76">
        <v>10674</v>
      </c>
      <c r="C549" s="75">
        <v>41306</v>
      </c>
      <c r="D549" t="s">
        <v>9</v>
      </c>
      <c r="E549" t="s">
        <v>780</v>
      </c>
      <c r="F549" t="s">
        <v>785</v>
      </c>
      <c r="G549">
        <v>265</v>
      </c>
      <c r="H549" t="s">
        <v>772</v>
      </c>
    </row>
    <row r="550" spans="1:8" x14ac:dyDescent="0.25">
      <c r="A550" s="75">
        <v>41299</v>
      </c>
      <c r="B550" s="76">
        <v>10675</v>
      </c>
      <c r="C550" s="75">
        <v>41306</v>
      </c>
      <c r="D550" t="s">
        <v>7</v>
      </c>
      <c r="E550" t="s">
        <v>770</v>
      </c>
      <c r="F550" t="s">
        <v>777</v>
      </c>
      <c r="G550">
        <v>280</v>
      </c>
      <c r="H550" t="s">
        <v>772</v>
      </c>
    </row>
    <row r="551" spans="1:8" x14ac:dyDescent="0.25">
      <c r="A551" s="75">
        <v>41299</v>
      </c>
      <c r="B551" s="76">
        <v>10676</v>
      </c>
      <c r="C551" s="75">
        <v>41306</v>
      </c>
      <c r="D551" t="s">
        <v>6</v>
      </c>
      <c r="E551" t="s">
        <v>778</v>
      </c>
      <c r="F551" t="s">
        <v>771</v>
      </c>
      <c r="G551">
        <v>175</v>
      </c>
      <c r="H551" t="s">
        <v>772</v>
      </c>
    </row>
    <row r="552" spans="1:8" x14ac:dyDescent="0.25">
      <c r="A552" s="75">
        <v>41299</v>
      </c>
      <c r="B552" s="76">
        <v>10677</v>
      </c>
      <c r="C552" s="75">
        <v>41306</v>
      </c>
      <c r="D552" t="s">
        <v>6</v>
      </c>
      <c r="E552" t="s">
        <v>778</v>
      </c>
      <c r="F552" t="s">
        <v>771</v>
      </c>
      <c r="G552">
        <v>175</v>
      </c>
      <c r="H552" t="s">
        <v>772</v>
      </c>
    </row>
    <row r="553" spans="1:8" x14ac:dyDescent="0.25">
      <c r="A553" s="75">
        <v>41299</v>
      </c>
      <c r="B553" s="76">
        <v>10678</v>
      </c>
      <c r="C553" s="75">
        <v>41306</v>
      </c>
      <c r="D553" t="s">
        <v>7</v>
      </c>
      <c r="E553" t="s">
        <v>776</v>
      </c>
      <c r="F553" t="s">
        <v>779</v>
      </c>
      <c r="G553">
        <v>275</v>
      </c>
      <c r="H553" t="s">
        <v>772</v>
      </c>
    </row>
    <row r="554" spans="1:8" x14ac:dyDescent="0.25">
      <c r="A554" s="75">
        <v>41299</v>
      </c>
      <c r="B554" s="76">
        <v>10679</v>
      </c>
      <c r="C554" s="75">
        <v>41306</v>
      </c>
      <c r="D554" t="s">
        <v>10</v>
      </c>
      <c r="E554" t="s">
        <v>773</v>
      </c>
      <c r="F554" t="s">
        <v>781</v>
      </c>
      <c r="G554">
        <v>205</v>
      </c>
      <c r="H554" t="s">
        <v>772</v>
      </c>
    </row>
    <row r="555" spans="1:8" x14ac:dyDescent="0.25">
      <c r="A555" s="75">
        <v>41299</v>
      </c>
      <c r="B555" s="76">
        <v>10680</v>
      </c>
      <c r="C555" s="75">
        <v>41306</v>
      </c>
      <c r="D555" t="s">
        <v>6</v>
      </c>
      <c r="E555" t="s">
        <v>770</v>
      </c>
      <c r="F555" t="s">
        <v>784</v>
      </c>
      <c r="G555">
        <v>475</v>
      </c>
      <c r="H555" t="s">
        <v>772</v>
      </c>
    </row>
    <row r="556" spans="1:8" x14ac:dyDescent="0.25">
      <c r="A556" s="75">
        <v>41299</v>
      </c>
      <c r="B556" s="76">
        <v>10681</v>
      </c>
      <c r="C556" s="75">
        <v>41306</v>
      </c>
      <c r="D556" t="s">
        <v>7</v>
      </c>
      <c r="E556" t="s">
        <v>773</v>
      </c>
      <c r="F556" t="s">
        <v>785</v>
      </c>
      <c r="G556">
        <v>400</v>
      </c>
      <c r="H556" t="s">
        <v>772</v>
      </c>
    </row>
    <row r="557" spans="1:8" x14ac:dyDescent="0.25">
      <c r="A557" s="75">
        <v>41299</v>
      </c>
      <c r="B557" s="76">
        <v>10682</v>
      </c>
      <c r="C557" s="75">
        <v>41306</v>
      </c>
      <c r="D557" t="s">
        <v>9</v>
      </c>
      <c r="E557" t="s">
        <v>774</v>
      </c>
      <c r="F557" t="s">
        <v>781</v>
      </c>
      <c r="G557">
        <v>105</v>
      </c>
      <c r="H557" t="s">
        <v>772</v>
      </c>
    </row>
    <row r="558" spans="1:8" x14ac:dyDescent="0.25">
      <c r="A558" s="75">
        <v>41299</v>
      </c>
      <c r="B558" s="76">
        <v>10683</v>
      </c>
      <c r="C558" s="75">
        <v>41306</v>
      </c>
      <c r="D558" t="s">
        <v>9</v>
      </c>
      <c r="E558" t="s">
        <v>782</v>
      </c>
      <c r="F558" t="s">
        <v>787</v>
      </c>
      <c r="G558">
        <v>190</v>
      </c>
      <c r="H558" t="s">
        <v>772</v>
      </c>
    </row>
    <row r="559" spans="1:8" x14ac:dyDescent="0.25">
      <c r="A559" s="75">
        <v>41299</v>
      </c>
      <c r="B559" s="76">
        <v>10684</v>
      </c>
      <c r="C559" s="75">
        <v>41306</v>
      </c>
      <c r="D559" t="s">
        <v>6</v>
      </c>
      <c r="E559" t="s">
        <v>774</v>
      </c>
      <c r="F559" t="s">
        <v>787</v>
      </c>
      <c r="G559">
        <v>480</v>
      </c>
      <c r="H559" t="s">
        <v>772</v>
      </c>
    </row>
    <row r="560" spans="1:8" x14ac:dyDescent="0.25">
      <c r="A560" s="75">
        <v>41299</v>
      </c>
      <c r="B560" s="76">
        <v>10685</v>
      </c>
      <c r="C560" s="75">
        <v>41306</v>
      </c>
      <c r="D560" t="s">
        <v>6</v>
      </c>
      <c r="E560" t="s">
        <v>780</v>
      </c>
      <c r="F560" t="s">
        <v>783</v>
      </c>
      <c r="G560">
        <v>475</v>
      </c>
      <c r="H560" t="s">
        <v>772</v>
      </c>
    </row>
    <row r="561" spans="1:8" x14ac:dyDescent="0.25">
      <c r="A561" s="75">
        <v>41299</v>
      </c>
      <c r="B561" s="76">
        <v>10686</v>
      </c>
      <c r="C561" s="75">
        <v>41306</v>
      </c>
      <c r="D561" t="s">
        <v>6</v>
      </c>
      <c r="E561" t="s">
        <v>773</v>
      </c>
      <c r="F561" t="s">
        <v>777</v>
      </c>
      <c r="G561">
        <v>330</v>
      </c>
      <c r="H561" t="s">
        <v>772</v>
      </c>
    </row>
    <row r="562" spans="1:8" x14ac:dyDescent="0.25">
      <c r="A562" s="75">
        <v>41299</v>
      </c>
      <c r="B562" s="76">
        <v>10687</v>
      </c>
      <c r="C562" s="75">
        <v>41306</v>
      </c>
      <c r="D562" t="s">
        <v>7</v>
      </c>
      <c r="E562" t="s">
        <v>778</v>
      </c>
      <c r="F562" t="s">
        <v>785</v>
      </c>
      <c r="G562">
        <v>275</v>
      </c>
      <c r="H562" t="s">
        <v>772</v>
      </c>
    </row>
    <row r="563" spans="1:8" x14ac:dyDescent="0.25">
      <c r="A563" s="75">
        <v>41299</v>
      </c>
      <c r="B563" s="76">
        <v>10688</v>
      </c>
      <c r="C563" s="75">
        <v>41306</v>
      </c>
      <c r="D563" t="s">
        <v>8</v>
      </c>
      <c r="E563" t="s">
        <v>774</v>
      </c>
      <c r="F563" t="s">
        <v>777</v>
      </c>
      <c r="G563">
        <v>205</v>
      </c>
      <c r="H563" t="s">
        <v>772</v>
      </c>
    </row>
    <row r="564" spans="1:8" x14ac:dyDescent="0.25">
      <c r="A564" s="75">
        <v>41299</v>
      </c>
      <c r="B564" s="76">
        <v>10689</v>
      </c>
      <c r="C564" s="75">
        <v>41306</v>
      </c>
      <c r="D564" t="s">
        <v>7</v>
      </c>
      <c r="E564" t="s">
        <v>776</v>
      </c>
      <c r="F564" t="s">
        <v>777</v>
      </c>
      <c r="G564">
        <v>155</v>
      </c>
      <c r="H564" t="s">
        <v>772</v>
      </c>
    </row>
    <row r="565" spans="1:8" x14ac:dyDescent="0.25">
      <c r="A565" s="75">
        <v>41299</v>
      </c>
      <c r="B565" s="76">
        <v>10690</v>
      </c>
      <c r="C565" s="75">
        <v>41306</v>
      </c>
      <c r="D565" t="s">
        <v>7</v>
      </c>
      <c r="E565" t="s">
        <v>778</v>
      </c>
      <c r="F565" t="s">
        <v>783</v>
      </c>
      <c r="G565">
        <v>150</v>
      </c>
      <c r="H565" t="s">
        <v>772</v>
      </c>
    </row>
    <row r="566" spans="1:8" x14ac:dyDescent="0.25">
      <c r="A566" s="75">
        <v>41299</v>
      </c>
      <c r="B566" s="76">
        <v>10691</v>
      </c>
      <c r="C566" s="75">
        <v>41306</v>
      </c>
      <c r="D566" t="s">
        <v>10</v>
      </c>
      <c r="E566" t="s">
        <v>778</v>
      </c>
      <c r="F566" t="s">
        <v>784</v>
      </c>
      <c r="G566">
        <v>145</v>
      </c>
      <c r="H566" t="s">
        <v>772</v>
      </c>
    </row>
    <row r="567" spans="1:8" x14ac:dyDescent="0.25">
      <c r="A567" s="75">
        <v>41299</v>
      </c>
      <c r="B567" s="76">
        <v>10692</v>
      </c>
      <c r="C567" s="75">
        <v>41306</v>
      </c>
      <c r="D567" t="s">
        <v>10</v>
      </c>
      <c r="E567" t="s">
        <v>773</v>
      </c>
      <c r="F567" t="s">
        <v>777</v>
      </c>
      <c r="G567">
        <v>90</v>
      </c>
      <c r="H567" t="s">
        <v>772</v>
      </c>
    </row>
    <row r="568" spans="1:8" x14ac:dyDescent="0.25">
      <c r="A568" s="75">
        <v>41299</v>
      </c>
      <c r="B568" s="76">
        <v>10693</v>
      </c>
      <c r="C568" s="75">
        <v>41306</v>
      </c>
      <c r="D568" t="s">
        <v>8</v>
      </c>
      <c r="E568" t="s">
        <v>776</v>
      </c>
      <c r="F568" t="s">
        <v>784</v>
      </c>
      <c r="G568">
        <v>200</v>
      </c>
      <c r="H568" t="s">
        <v>772</v>
      </c>
    </row>
    <row r="569" spans="1:8" x14ac:dyDescent="0.25">
      <c r="A569" s="75">
        <v>41299</v>
      </c>
      <c r="B569" s="76">
        <v>10694</v>
      </c>
      <c r="C569" s="75">
        <v>41306</v>
      </c>
      <c r="D569" t="s">
        <v>7</v>
      </c>
      <c r="E569" t="s">
        <v>773</v>
      </c>
      <c r="F569" t="s">
        <v>781</v>
      </c>
      <c r="G569">
        <v>275</v>
      </c>
      <c r="H569" t="s">
        <v>772</v>
      </c>
    </row>
    <row r="570" spans="1:8" x14ac:dyDescent="0.25">
      <c r="A570" s="75">
        <v>41299</v>
      </c>
      <c r="B570" s="76">
        <v>10695</v>
      </c>
      <c r="C570" s="75">
        <v>41306</v>
      </c>
      <c r="D570" t="s">
        <v>7</v>
      </c>
      <c r="E570" t="s">
        <v>776</v>
      </c>
      <c r="F570" t="s">
        <v>786</v>
      </c>
      <c r="G570">
        <v>165</v>
      </c>
      <c r="H570" t="s">
        <v>772</v>
      </c>
    </row>
    <row r="571" spans="1:8" x14ac:dyDescent="0.25">
      <c r="A571" s="75">
        <v>41299</v>
      </c>
      <c r="B571" s="76">
        <v>10696</v>
      </c>
      <c r="C571" s="75">
        <v>41306</v>
      </c>
      <c r="D571" t="s">
        <v>6</v>
      </c>
      <c r="E571" t="s">
        <v>770</v>
      </c>
      <c r="F571" t="s">
        <v>779</v>
      </c>
      <c r="G571">
        <v>175</v>
      </c>
      <c r="H571" t="s">
        <v>772</v>
      </c>
    </row>
    <row r="572" spans="1:8" x14ac:dyDescent="0.25">
      <c r="A572" s="75">
        <v>41300</v>
      </c>
      <c r="B572" s="76">
        <v>10697</v>
      </c>
      <c r="C572" s="75">
        <v>41301</v>
      </c>
      <c r="D572" t="s">
        <v>9</v>
      </c>
      <c r="E572" t="s">
        <v>778</v>
      </c>
      <c r="F572" t="s">
        <v>784</v>
      </c>
      <c r="G572">
        <v>265</v>
      </c>
      <c r="H572" t="s">
        <v>772</v>
      </c>
    </row>
    <row r="573" spans="1:8" x14ac:dyDescent="0.25">
      <c r="A573" s="75">
        <v>41300</v>
      </c>
      <c r="B573" s="76">
        <v>10698</v>
      </c>
      <c r="C573" s="75">
        <v>41301</v>
      </c>
      <c r="D573" t="s">
        <v>9</v>
      </c>
      <c r="E573" t="s">
        <v>782</v>
      </c>
      <c r="F573" t="s">
        <v>786</v>
      </c>
      <c r="G573">
        <v>200</v>
      </c>
      <c r="H573" t="s">
        <v>772</v>
      </c>
    </row>
    <row r="574" spans="1:8" x14ac:dyDescent="0.25">
      <c r="A574" s="75">
        <v>41300</v>
      </c>
      <c r="B574" s="76">
        <v>10699</v>
      </c>
      <c r="C574" s="75">
        <v>41301</v>
      </c>
      <c r="D574" t="s">
        <v>9</v>
      </c>
      <c r="E574" t="s">
        <v>773</v>
      </c>
      <c r="F574" t="s">
        <v>783</v>
      </c>
      <c r="G574">
        <v>105</v>
      </c>
      <c r="H574" t="s">
        <v>772</v>
      </c>
    </row>
    <row r="575" spans="1:8" x14ac:dyDescent="0.25">
      <c r="A575" s="75">
        <v>41300</v>
      </c>
      <c r="B575" s="76">
        <v>10700</v>
      </c>
      <c r="C575" s="75">
        <v>41301</v>
      </c>
      <c r="D575" t="s">
        <v>8</v>
      </c>
      <c r="E575" t="s">
        <v>778</v>
      </c>
      <c r="F575" t="s">
        <v>781</v>
      </c>
      <c r="G575">
        <v>550</v>
      </c>
      <c r="H575" t="s">
        <v>772</v>
      </c>
    </row>
    <row r="576" spans="1:8" x14ac:dyDescent="0.25">
      <c r="A576" s="75">
        <v>41300</v>
      </c>
      <c r="B576" s="76">
        <v>10701</v>
      </c>
      <c r="C576" s="75">
        <v>41301</v>
      </c>
      <c r="D576" t="s">
        <v>8</v>
      </c>
      <c r="E576" t="s">
        <v>776</v>
      </c>
      <c r="F576" t="s">
        <v>775</v>
      </c>
      <c r="G576">
        <v>200</v>
      </c>
      <c r="H576" t="s">
        <v>772</v>
      </c>
    </row>
    <row r="577" spans="1:8" x14ac:dyDescent="0.25">
      <c r="A577" s="75">
        <v>41300</v>
      </c>
      <c r="B577" s="76">
        <v>10702</v>
      </c>
      <c r="C577" s="75">
        <v>41301</v>
      </c>
      <c r="D577" t="s">
        <v>9</v>
      </c>
      <c r="E577" t="s">
        <v>774</v>
      </c>
      <c r="F577" t="s">
        <v>777</v>
      </c>
      <c r="G577">
        <v>270</v>
      </c>
      <c r="H577" t="s">
        <v>772</v>
      </c>
    </row>
    <row r="578" spans="1:8" x14ac:dyDescent="0.25">
      <c r="A578" s="75">
        <v>41300</v>
      </c>
      <c r="B578" s="76">
        <v>10703</v>
      </c>
      <c r="C578" s="75">
        <v>41301</v>
      </c>
      <c r="D578" t="s">
        <v>9</v>
      </c>
      <c r="E578" t="s">
        <v>774</v>
      </c>
      <c r="F578" t="s">
        <v>787</v>
      </c>
      <c r="G578">
        <v>110</v>
      </c>
      <c r="H578" t="s">
        <v>772</v>
      </c>
    </row>
    <row r="579" spans="1:8" x14ac:dyDescent="0.25">
      <c r="A579" s="75">
        <v>41300</v>
      </c>
      <c r="B579" s="76">
        <v>10704</v>
      </c>
      <c r="C579" s="75">
        <v>41301</v>
      </c>
      <c r="D579" t="s">
        <v>8</v>
      </c>
      <c r="E579" t="s">
        <v>770</v>
      </c>
      <c r="F579" t="s">
        <v>783</v>
      </c>
      <c r="G579">
        <v>375</v>
      </c>
      <c r="H579" t="s">
        <v>772</v>
      </c>
    </row>
    <row r="580" spans="1:8" x14ac:dyDescent="0.25">
      <c r="A580" s="75">
        <v>41300</v>
      </c>
      <c r="B580" s="76">
        <v>10705</v>
      </c>
      <c r="C580" s="75">
        <v>41301</v>
      </c>
      <c r="D580" t="s">
        <v>10</v>
      </c>
      <c r="E580" t="s">
        <v>776</v>
      </c>
      <c r="F580" t="s">
        <v>784</v>
      </c>
      <c r="G580">
        <v>205</v>
      </c>
      <c r="H580" t="s">
        <v>772</v>
      </c>
    </row>
    <row r="581" spans="1:8" x14ac:dyDescent="0.25">
      <c r="A581" s="75">
        <v>41300</v>
      </c>
      <c r="B581" s="76">
        <v>10706</v>
      </c>
      <c r="C581" s="75">
        <v>41301</v>
      </c>
      <c r="D581" t="s">
        <v>9</v>
      </c>
      <c r="E581" t="s">
        <v>774</v>
      </c>
      <c r="F581" t="s">
        <v>783</v>
      </c>
      <c r="G581">
        <v>265</v>
      </c>
      <c r="H581" t="s">
        <v>772</v>
      </c>
    </row>
    <row r="582" spans="1:8" x14ac:dyDescent="0.25">
      <c r="A582" s="75">
        <v>41300</v>
      </c>
      <c r="B582" s="76">
        <v>10707</v>
      </c>
      <c r="C582" s="75">
        <v>41301</v>
      </c>
      <c r="D582" t="s">
        <v>7</v>
      </c>
      <c r="E582" t="s">
        <v>780</v>
      </c>
      <c r="F582" t="s">
        <v>775</v>
      </c>
      <c r="G582">
        <v>400</v>
      </c>
      <c r="H582" t="s">
        <v>772</v>
      </c>
    </row>
    <row r="583" spans="1:8" x14ac:dyDescent="0.25">
      <c r="A583" s="75">
        <v>41300</v>
      </c>
      <c r="B583" s="76">
        <v>10708</v>
      </c>
      <c r="C583" s="75">
        <v>41301</v>
      </c>
      <c r="D583" t="s">
        <v>7</v>
      </c>
      <c r="E583" t="s">
        <v>770</v>
      </c>
      <c r="F583" t="s">
        <v>779</v>
      </c>
      <c r="G583">
        <v>275</v>
      </c>
      <c r="H583" t="s">
        <v>772</v>
      </c>
    </row>
    <row r="584" spans="1:8" x14ac:dyDescent="0.25">
      <c r="A584" s="75">
        <v>41300</v>
      </c>
      <c r="B584" s="76">
        <v>10709</v>
      </c>
      <c r="C584" s="75">
        <v>41301</v>
      </c>
      <c r="D584" t="s">
        <v>10</v>
      </c>
      <c r="E584" t="s">
        <v>774</v>
      </c>
      <c r="F584" t="s">
        <v>775</v>
      </c>
      <c r="G584">
        <v>205</v>
      </c>
      <c r="H584" t="s">
        <v>772</v>
      </c>
    </row>
    <row r="585" spans="1:8" x14ac:dyDescent="0.25">
      <c r="A585" s="75">
        <v>41300</v>
      </c>
      <c r="B585" s="76">
        <v>10710</v>
      </c>
      <c r="C585" s="75">
        <v>41301</v>
      </c>
      <c r="D585" t="s">
        <v>10</v>
      </c>
      <c r="E585" t="s">
        <v>782</v>
      </c>
      <c r="F585" t="s">
        <v>779</v>
      </c>
      <c r="G585">
        <v>85</v>
      </c>
      <c r="H585" t="s">
        <v>772</v>
      </c>
    </row>
    <row r="586" spans="1:8" x14ac:dyDescent="0.25">
      <c r="A586" s="75">
        <v>41300</v>
      </c>
      <c r="B586" s="76">
        <v>10711</v>
      </c>
      <c r="C586" s="75">
        <v>41301</v>
      </c>
      <c r="D586" t="s">
        <v>9</v>
      </c>
      <c r="E586" t="s">
        <v>773</v>
      </c>
      <c r="F586" t="s">
        <v>777</v>
      </c>
      <c r="G586">
        <v>190</v>
      </c>
      <c r="H586" t="s">
        <v>772</v>
      </c>
    </row>
    <row r="587" spans="1:8" x14ac:dyDescent="0.25">
      <c r="A587" s="75">
        <v>41300</v>
      </c>
      <c r="B587" s="76">
        <v>10712</v>
      </c>
      <c r="C587" s="75">
        <v>41301</v>
      </c>
      <c r="D587" t="s">
        <v>6</v>
      </c>
      <c r="E587" t="s">
        <v>778</v>
      </c>
      <c r="F587" t="s">
        <v>775</v>
      </c>
      <c r="G587">
        <v>175</v>
      </c>
      <c r="H587" t="s">
        <v>772</v>
      </c>
    </row>
    <row r="588" spans="1:8" x14ac:dyDescent="0.25">
      <c r="A588" s="75">
        <v>41300</v>
      </c>
      <c r="B588" s="76">
        <v>10713</v>
      </c>
      <c r="C588" s="75">
        <v>41301</v>
      </c>
      <c r="D588" t="s">
        <v>10</v>
      </c>
      <c r="E588" t="s">
        <v>770</v>
      </c>
      <c r="F588" t="s">
        <v>775</v>
      </c>
      <c r="G588">
        <v>205</v>
      </c>
      <c r="H588" t="s">
        <v>772</v>
      </c>
    </row>
    <row r="589" spans="1:8" x14ac:dyDescent="0.25">
      <c r="A589" s="75">
        <v>41300</v>
      </c>
      <c r="B589" s="76">
        <v>10714</v>
      </c>
      <c r="C589" s="75">
        <v>41301</v>
      </c>
      <c r="D589" t="s">
        <v>6</v>
      </c>
      <c r="E589" t="s">
        <v>770</v>
      </c>
      <c r="F589" t="s">
        <v>779</v>
      </c>
      <c r="G589">
        <v>175</v>
      </c>
      <c r="H589" t="s">
        <v>772</v>
      </c>
    </row>
    <row r="590" spans="1:8" x14ac:dyDescent="0.25">
      <c r="A590" s="75">
        <v>41301</v>
      </c>
      <c r="B590" s="76">
        <v>10715</v>
      </c>
      <c r="C590" s="75">
        <v>41301</v>
      </c>
      <c r="D590" t="s">
        <v>9</v>
      </c>
      <c r="E590" t="s">
        <v>773</v>
      </c>
      <c r="F590" t="s">
        <v>786</v>
      </c>
      <c r="G590">
        <v>120</v>
      </c>
      <c r="H590" t="s">
        <v>772</v>
      </c>
    </row>
    <row r="591" spans="1:8" x14ac:dyDescent="0.25">
      <c r="A591" s="75">
        <v>41301</v>
      </c>
      <c r="B591" s="76">
        <v>10716</v>
      </c>
      <c r="C591" s="75">
        <v>41301</v>
      </c>
      <c r="D591" t="s">
        <v>10</v>
      </c>
      <c r="E591" t="s">
        <v>776</v>
      </c>
      <c r="F591" t="s">
        <v>779</v>
      </c>
      <c r="G591">
        <v>145</v>
      </c>
      <c r="H591" t="s">
        <v>772</v>
      </c>
    </row>
    <row r="592" spans="1:8" x14ac:dyDescent="0.25">
      <c r="A592" s="75">
        <v>41301</v>
      </c>
      <c r="B592" s="76">
        <v>10717</v>
      </c>
      <c r="C592" s="75">
        <v>41301</v>
      </c>
      <c r="D592" t="s">
        <v>9</v>
      </c>
      <c r="E592" t="s">
        <v>782</v>
      </c>
      <c r="F592" t="s">
        <v>784</v>
      </c>
      <c r="G592">
        <v>105</v>
      </c>
      <c r="H592" t="s">
        <v>772</v>
      </c>
    </row>
    <row r="593" spans="1:8" x14ac:dyDescent="0.25">
      <c r="A593" s="75">
        <v>41301</v>
      </c>
      <c r="B593" s="76">
        <v>10718</v>
      </c>
      <c r="C593" s="75">
        <v>41301</v>
      </c>
      <c r="D593" t="s">
        <v>6</v>
      </c>
      <c r="E593" t="s">
        <v>773</v>
      </c>
      <c r="F593" t="s">
        <v>786</v>
      </c>
      <c r="G593">
        <v>190</v>
      </c>
      <c r="H593" t="s">
        <v>772</v>
      </c>
    </row>
    <row r="594" spans="1:8" x14ac:dyDescent="0.25">
      <c r="A594" s="75">
        <v>41301</v>
      </c>
      <c r="B594" s="76">
        <v>10719</v>
      </c>
      <c r="C594" s="75">
        <v>41301</v>
      </c>
      <c r="D594" t="s">
        <v>10</v>
      </c>
      <c r="E594" t="s">
        <v>776</v>
      </c>
      <c r="F594" t="s">
        <v>779</v>
      </c>
      <c r="G594">
        <v>145</v>
      </c>
      <c r="H594" t="s">
        <v>772</v>
      </c>
    </row>
    <row r="595" spans="1:8" x14ac:dyDescent="0.25">
      <c r="A595" s="75">
        <v>41301</v>
      </c>
      <c r="B595" s="76">
        <v>10720</v>
      </c>
      <c r="C595" s="75">
        <v>41301</v>
      </c>
      <c r="D595" t="s">
        <v>8</v>
      </c>
      <c r="E595" t="s">
        <v>776</v>
      </c>
      <c r="F595" t="s">
        <v>784</v>
      </c>
      <c r="G595">
        <v>375</v>
      </c>
      <c r="H595" t="s">
        <v>772</v>
      </c>
    </row>
    <row r="596" spans="1:8" x14ac:dyDescent="0.25">
      <c r="A596" s="75">
        <v>41301</v>
      </c>
      <c r="B596" s="76">
        <v>10721</v>
      </c>
      <c r="C596" s="75">
        <v>41301</v>
      </c>
      <c r="D596" t="s">
        <v>6</v>
      </c>
      <c r="E596" t="s">
        <v>778</v>
      </c>
      <c r="F596" t="s">
        <v>781</v>
      </c>
      <c r="G596">
        <v>175</v>
      </c>
      <c r="H596" t="s">
        <v>772</v>
      </c>
    </row>
    <row r="597" spans="1:8" x14ac:dyDescent="0.25">
      <c r="A597" s="75">
        <v>41301</v>
      </c>
      <c r="B597" s="76">
        <v>10722</v>
      </c>
      <c r="C597" s="75">
        <v>41301</v>
      </c>
      <c r="D597" t="s">
        <v>7</v>
      </c>
      <c r="E597" t="s">
        <v>780</v>
      </c>
      <c r="F597" t="s">
        <v>775</v>
      </c>
      <c r="G597">
        <v>400</v>
      </c>
      <c r="H597" t="s">
        <v>772</v>
      </c>
    </row>
    <row r="598" spans="1:8" x14ac:dyDescent="0.25">
      <c r="A598" s="75">
        <v>41301</v>
      </c>
      <c r="B598" s="76">
        <v>10723</v>
      </c>
      <c r="C598" s="75">
        <v>41301</v>
      </c>
      <c r="D598" t="s">
        <v>6</v>
      </c>
      <c r="E598" t="s">
        <v>782</v>
      </c>
      <c r="F598" t="s">
        <v>779</v>
      </c>
      <c r="G598">
        <v>475</v>
      </c>
      <c r="H598" t="s">
        <v>772</v>
      </c>
    </row>
    <row r="599" spans="1:8" x14ac:dyDescent="0.25">
      <c r="A599" s="75">
        <v>41301</v>
      </c>
      <c r="B599" s="76">
        <v>10724</v>
      </c>
      <c r="C599" s="75">
        <v>41301</v>
      </c>
      <c r="D599" t="s">
        <v>6</v>
      </c>
      <c r="E599" t="s">
        <v>778</v>
      </c>
      <c r="F599" t="s">
        <v>783</v>
      </c>
      <c r="G599">
        <v>325</v>
      </c>
      <c r="H599" t="s">
        <v>772</v>
      </c>
    </row>
    <row r="600" spans="1:8" x14ac:dyDescent="0.25">
      <c r="A600" s="75">
        <v>41301</v>
      </c>
      <c r="B600" s="76">
        <v>10725</v>
      </c>
      <c r="C600" s="75">
        <v>41301</v>
      </c>
      <c r="D600" t="s">
        <v>9</v>
      </c>
      <c r="E600" t="s">
        <v>776</v>
      </c>
      <c r="F600" t="s">
        <v>783</v>
      </c>
      <c r="G600">
        <v>265</v>
      </c>
      <c r="H600" t="s">
        <v>772</v>
      </c>
    </row>
    <row r="601" spans="1:8" x14ac:dyDescent="0.25">
      <c r="A601" s="75">
        <v>41301</v>
      </c>
      <c r="B601" s="76">
        <v>10726</v>
      </c>
      <c r="C601" s="75">
        <v>41301</v>
      </c>
      <c r="D601" t="s">
        <v>6</v>
      </c>
      <c r="E601" t="s">
        <v>780</v>
      </c>
      <c r="F601" t="s">
        <v>786</v>
      </c>
      <c r="G601">
        <v>340</v>
      </c>
      <c r="H601" t="s">
        <v>772</v>
      </c>
    </row>
    <row r="602" spans="1:8" x14ac:dyDescent="0.25">
      <c r="A602" s="75">
        <v>41301</v>
      </c>
      <c r="B602" s="76">
        <v>10727</v>
      </c>
      <c r="C602" s="75">
        <v>41301</v>
      </c>
      <c r="D602" t="s">
        <v>6</v>
      </c>
      <c r="E602" t="s">
        <v>776</v>
      </c>
      <c r="F602" t="s">
        <v>787</v>
      </c>
      <c r="G602">
        <v>480</v>
      </c>
      <c r="H602" t="s">
        <v>772</v>
      </c>
    </row>
    <row r="603" spans="1:8" x14ac:dyDescent="0.25">
      <c r="A603" s="75">
        <v>41301</v>
      </c>
      <c r="B603" s="76">
        <v>10728</v>
      </c>
      <c r="C603" s="75">
        <v>41301</v>
      </c>
      <c r="D603" t="s">
        <v>8</v>
      </c>
      <c r="E603" t="s">
        <v>774</v>
      </c>
      <c r="F603" t="s">
        <v>775</v>
      </c>
      <c r="G603">
        <v>200</v>
      </c>
      <c r="H603" t="s">
        <v>772</v>
      </c>
    </row>
    <row r="604" spans="1:8" x14ac:dyDescent="0.25">
      <c r="A604" s="75">
        <v>41301</v>
      </c>
      <c r="B604" s="76">
        <v>10729</v>
      </c>
      <c r="C604" s="75">
        <v>41301</v>
      </c>
      <c r="D604" t="s">
        <v>10</v>
      </c>
      <c r="E604" t="s">
        <v>773</v>
      </c>
      <c r="F604" t="s">
        <v>771</v>
      </c>
      <c r="G604">
        <v>85</v>
      </c>
      <c r="H604" t="s">
        <v>772</v>
      </c>
    </row>
    <row r="605" spans="1:8" x14ac:dyDescent="0.25">
      <c r="A605" s="75">
        <v>41301</v>
      </c>
      <c r="B605" s="76">
        <v>10730</v>
      </c>
      <c r="C605" s="75">
        <v>41301</v>
      </c>
      <c r="D605" t="s">
        <v>7</v>
      </c>
      <c r="E605" t="s">
        <v>778</v>
      </c>
      <c r="F605" t="s">
        <v>775</v>
      </c>
      <c r="G605">
        <v>150</v>
      </c>
      <c r="H605" t="s">
        <v>772</v>
      </c>
    </row>
    <row r="606" spans="1:8" x14ac:dyDescent="0.25">
      <c r="A606" s="75">
        <v>41301</v>
      </c>
      <c r="B606" s="76">
        <v>10731</v>
      </c>
      <c r="C606" s="75">
        <v>41301</v>
      </c>
      <c r="D606" t="s">
        <v>10</v>
      </c>
      <c r="E606" t="s">
        <v>774</v>
      </c>
      <c r="F606" t="s">
        <v>785</v>
      </c>
      <c r="G606">
        <v>85</v>
      </c>
      <c r="H606" t="s">
        <v>772</v>
      </c>
    </row>
    <row r="607" spans="1:8" x14ac:dyDescent="0.25">
      <c r="A607" s="75">
        <v>41301</v>
      </c>
      <c r="B607" s="76">
        <v>10732</v>
      </c>
      <c r="C607" s="75">
        <v>41301</v>
      </c>
      <c r="D607" t="s">
        <v>9</v>
      </c>
      <c r="E607" t="s">
        <v>770</v>
      </c>
      <c r="F607" t="s">
        <v>777</v>
      </c>
      <c r="G607">
        <v>110</v>
      </c>
      <c r="H607" t="s">
        <v>772</v>
      </c>
    </row>
    <row r="608" spans="1:8" x14ac:dyDescent="0.25">
      <c r="A608" s="75">
        <v>41301</v>
      </c>
      <c r="B608" s="76">
        <v>10733</v>
      </c>
      <c r="C608" s="75">
        <v>41301</v>
      </c>
      <c r="D608" t="s">
        <v>10</v>
      </c>
      <c r="E608" t="s">
        <v>770</v>
      </c>
      <c r="F608" t="s">
        <v>784</v>
      </c>
      <c r="G608">
        <v>85</v>
      </c>
      <c r="H608" t="s">
        <v>772</v>
      </c>
    </row>
    <row r="609" spans="1:8" x14ac:dyDescent="0.25">
      <c r="A609" s="75">
        <v>41301</v>
      </c>
      <c r="B609" s="76">
        <v>10734</v>
      </c>
      <c r="C609" s="75">
        <v>41301</v>
      </c>
      <c r="D609" t="s">
        <v>6</v>
      </c>
      <c r="E609" t="s">
        <v>774</v>
      </c>
      <c r="F609" t="s">
        <v>783</v>
      </c>
      <c r="G609">
        <v>475</v>
      </c>
      <c r="H609" t="s">
        <v>772</v>
      </c>
    </row>
    <row r="610" spans="1:8" x14ac:dyDescent="0.25">
      <c r="A610" s="75">
        <v>41301</v>
      </c>
      <c r="B610" s="76">
        <v>10735</v>
      </c>
      <c r="C610" s="75">
        <v>41301</v>
      </c>
      <c r="D610" t="s">
        <v>10</v>
      </c>
      <c r="E610" t="s">
        <v>776</v>
      </c>
      <c r="F610" t="s">
        <v>777</v>
      </c>
      <c r="G610">
        <v>150</v>
      </c>
      <c r="H610" t="s">
        <v>772</v>
      </c>
    </row>
    <row r="611" spans="1:8" x14ac:dyDescent="0.25">
      <c r="A611" s="75">
        <v>41301</v>
      </c>
      <c r="B611" s="76">
        <v>10736</v>
      </c>
      <c r="C611" s="75">
        <v>41301</v>
      </c>
      <c r="D611" t="s">
        <v>9</v>
      </c>
      <c r="E611" t="s">
        <v>773</v>
      </c>
      <c r="F611" t="s">
        <v>779</v>
      </c>
      <c r="G611">
        <v>265</v>
      </c>
      <c r="H611" t="s">
        <v>772</v>
      </c>
    </row>
    <row r="612" spans="1:8" x14ac:dyDescent="0.25">
      <c r="A612" s="75">
        <v>41301</v>
      </c>
      <c r="B612" s="76">
        <v>10737</v>
      </c>
      <c r="C612" s="75">
        <v>41301</v>
      </c>
      <c r="D612" t="s">
        <v>9</v>
      </c>
      <c r="E612" t="s">
        <v>782</v>
      </c>
      <c r="F612" t="s">
        <v>787</v>
      </c>
      <c r="G612">
        <v>110</v>
      </c>
      <c r="H612" t="s">
        <v>772</v>
      </c>
    </row>
    <row r="613" spans="1:8" x14ac:dyDescent="0.25">
      <c r="A613" s="75">
        <v>41301</v>
      </c>
      <c r="B613" s="76">
        <v>10738</v>
      </c>
      <c r="C613" s="75">
        <v>41301</v>
      </c>
      <c r="D613" t="s">
        <v>7</v>
      </c>
      <c r="E613" t="s">
        <v>776</v>
      </c>
      <c r="F613" t="s">
        <v>777</v>
      </c>
      <c r="G613">
        <v>155</v>
      </c>
      <c r="H613" t="s">
        <v>772</v>
      </c>
    </row>
    <row r="614" spans="1:8" x14ac:dyDescent="0.25">
      <c r="A614" s="75">
        <v>41301</v>
      </c>
      <c r="B614" s="76">
        <v>10739</v>
      </c>
      <c r="C614" s="75">
        <v>41301</v>
      </c>
      <c r="D614" t="s">
        <v>6</v>
      </c>
      <c r="E614" t="s">
        <v>774</v>
      </c>
      <c r="F614" t="s">
        <v>784</v>
      </c>
      <c r="G614">
        <v>175</v>
      </c>
      <c r="H614" t="s">
        <v>772</v>
      </c>
    </row>
    <row r="615" spans="1:8" x14ac:dyDescent="0.25">
      <c r="A615" s="75">
        <v>41302</v>
      </c>
      <c r="B615" s="76">
        <v>10740</v>
      </c>
      <c r="C615" s="75">
        <v>41302</v>
      </c>
      <c r="D615" t="s">
        <v>8</v>
      </c>
      <c r="E615" t="s">
        <v>770</v>
      </c>
      <c r="F615" t="s">
        <v>781</v>
      </c>
      <c r="G615">
        <v>550</v>
      </c>
      <c r="H615" t="s">
        <v>772</v>
      </c>
    </row>
    <row r="616" spans="1:8" x14ac:dyDescent="0.25">
      <c r="A616" s="75">
        <v>41302</v>
      </c>
      <c r="B616" s="76">
        <v>10741</v>
      </c>
      <c r="C616" s="75">
        <v>41302</v>
      </c>
      <c r="D616" t="s">
        <v>9</v>
      </c>
      <c r="E616" t="s">
        <v>780</v>
      </c>
      <c r="F616" t="s">
        <v>781</v>
      </c>
      <c r="G616">
        <v>105</v>
      </c>
      <c r="H616" t="s">
        <v>772</v>
      </c>
    </row>
    <row r="617" spans="1:8" x14ac:dyDescent="0.25">
      <c r="A617" s="75">
        <v>41302</v>
      </c>
      <c r="B617" s="76">
        <v>10742</v>
      </c>
      <c r="C617" s="75">
        <v>41302</v>
      </c>
      <c r="D617" t="s">
        <v>8</v>
      </c>
      <c r="E617" t="s">
        <v>774</v>
      </c>
      <c r="F617" t="s">
        <v>779</v>
      </c>
      <c r="G617">
        <v>200</v>
      </c>
      <c r="H617" t="s">
        <v>772</v>
      </c>
    </row>
    <row r="618" spans="1:8" x14ac:dyDescent="0.25">
      <c r="A618" s="75">
        <v>41302</v>
      </c>
      <c r="B618" s="76">
        <v>10743</v>
      </c>
      <c r="C618" s="75">
        <v>41302</v>
      </c>
      <c r="D618" t="s">
        <v>6</v>
      </c>
      <c r="E618" t="s">
        <v>780</v>
      </c>
      <c r="F618" t="s">
        <v>783</v>
      </c>
      <c r="G618">
        <v>175</v>
      </c>
      <c r="H618" t="s">
        <v>772</v>
      </c>
    </row>
    <row r="619" spans="1:8" x14ac:dyDescent="0.25">
      <c r="A619" s="75">
        <v>41302</v>
      </c>
      <c r="B619" s="76">
        <v>10744</v>
      </c>
      <c r="C619" s="75">
        <v>41302</v>
      </c>
      <c r="D619" t="s">
        <v>9</v>
      </c>
      <c r="E619" t="s">
        <v>778</v>
      </c>
      <c r="F619" t="s">
        <v>786</v>
      </c>
      <c r="G619">
        <v>200</v>
      </c>
      <c r="H619" t="s">
        <v>772</v>
      </c>
    </row>
    <row r="620" spans="1:8" x14ac:dyDescent="0.25">
      <c r="A620" s="75">
        <v>41302</v>
      </c>
      <c r="B620" s="76">
        <v>10745</v>
      </c>
      <c r="C620" s="75">
        <v>41302</v>
      </c>
      <c r="D620" t="s">
        <v>6</v>
      </c>
      <c r="E620" t="s">
        <v>770</v>
      </c>
      <c r="F620" t="s">
        <v>785</v>
      </c>
      <c r="G620">
        <v>475</v>
      </c>
      <c r="H620" t="s">
        <v>772</v>
      </c>
    </row>
    <row r="621" spans="1:8" x14ac:dyDescent="0.25">
      <c r="A621" s="75">
        <v>41302</v>
      </c>
      <c r="B621" s="76">
        <v>10746</v>
      </c>
      <c r="C621" s="75">
        <v>41302</v>
      </c>
      <c r="D621" t="s">
        <v>8</v>
      </c>
      <c r="E621" t="s">
        <v>782</v>
      </c>
      <c r="F621" t="s">
        <v>779</v>
      </c>
      <c r="G621">
        <v>550</v>
      </c>
      <c r="H621" t="s">
        <v>772</v>
      </c>
    </row>
    <row r="622" spans="1:8" x14ac:dyDescent="0.25">
      <c r="A622" s="75">
        <v>41302</v>
      </c>
      <c r="B622" s="76">
        <v>10747</v>
      </c>
      <c r="C622" s="75">
        <v>41302</v>
      </c>
      <c r="D622" t="s">
        <v>10</v>
      </c>
      <c r="E622" t="s">
        <v>773</v>
      </c>
      <c r="F622" t="s">
        <v>785</v>
      </c>
      <c r="G622">
        <v>85</v>
      </c>
      <c r="H622" t="s">
        <v>772</v>
      </c>
    </row>
    <row r="623" spans="1:8" x14ac:dyDescent="0.25">
      <c r="A623" s="75">
        <v>41302</v>
      </c>
      <c r="B623" s="76">
        <v>10748</v>
      </c>
      <c r="C623" s="75">
        <v>41302</v>
      </c>
      <c r="D623" t="s">
        <v>8</v>
      </c>
      <c r="E623" t="s">
        <v>778</v>
      </c>
      <c r="F623" t="s">
        <v>786</v>
      </c>
      <c r="G623">
        <v>390</v>
      </c>
      <c r="H623" t="s">
        <v>772</v>
      </c>
    </row>
    <row r="624" spans="1:8" x14ac:dyDescent="0.25">
      <c r="A624" s="75">
        <v>41302</v>
      </c>
      <c r="B624" s="76">
        <v>10749</v>
      </c>
      <c r="C624" s="75">
        <v>41302</v>
      </c>
      <c r="D624" t="s">
        <v>7</v>
      </c>
      <c r="E624" t="s">
        <v>776</v>
      </c>
      <c r="F624" t="s">
        <v>786</v>
      </c>
      <c r="G624">
        <v>290</v>
      </c>
      <c r="H624" t="s">
        <v>772</v>
      </c>
    </row>
    <row r="625" spans="1:8" x14ac:dyDescent="0.25">
      <c r="A625" s="75">
        <v>41302</v>
      </c>
      <c r="B625" s="76">
        <v>10750</v>
      </c>
      <c r="C625" s="75">
        <v>41302</v>
      </c>
      <c r="D625" t="s">
        <v>10</v>
      </c>
      <c r="E625" t="s">
        <v>774</v>
      </c>
      <c r="F625" t="s">
        <v>781</v>
      </c>
      <c r="G625">
        <v>145</v>
      </c>
      <c r="H625" t="s">
        <v>772</v>
      </c>
    </row>
    <row r="626" spans="1:8" x14ac:dyDescent="0.25">
      <c r="A626" s="75">
        <v>41302</v>
      </c>
      <c r="B626" s="76">
        <v>10751</v>
      </c>
      <c r="C626" s="75">
        <v>41302</v>
      </c>
      <c r="D626" t="s">
        <v>6</v>
      </c>
      <c r="E626" t="s">
        <v>773</v>
      </c>
      <c r="F626" t="s">
        <v>779</v>
      </c>
      <c r="G626">
        <v>175</v>
      </c>
      <c r="H626" t="s">
        <v>772</v>
      </c>
    </row>
    <row r="627" spans="1:8" x14ac:dyDescent="0.25">
      <c r="A627" s="75">
        <v>41302</v>
      </c>
      <c r="B627" s="76">
        <v>10752</v>
      </c>
      <c r="C627" s="75">
        <v>41302</v>
      </c>
      <c r="D627" t="s">
        <v>8</v>
      </c>
      <c r="E627" t="s">
        <v>780</v>
      </c>
      <c r="F627" t="s">
        <v>787</v>
      </c>
      <c r="G627">
        <v>555</v>
      </c>
      <c r="H627" t="s">
        <v>772</v>
      </c>
    </row>
    <row r="628" spans="1:8" x14ac:dyDescent="0.25">
      <c r="A628" s="75">
        <v>41302</v>
      </c>
      <c r="B628" s="76">
        <v>10753</v>
      </c>
      <c r="C628" s="75">
        <v>41302</v>
      </c>
      <c r="D628" t="s">
        <v>7</v>
      </c>
      <c r="E628" t="s">
        <v>774</v>
      </c>
      <c r="F628" t="s">
        <v>781</v>
      </c>
      <c r="G628">
        <v>150</v>
      </c>
      <c r="H628" t="s">
        <v>772</v>
      </c>
    </row>
    <row r="629" spans="1:8" x14ac:dyDescent="0.25">
      <c r="A629" s="75">
        <v>41302</v>
      </c>
      <c r="B629" s="76">
        <v>10754</v>
      </c>
      <c r="C629" s="75">
        <v>41302</v>
      </c>
      <c r="D629" t="s">
        <v>6</v>
      </c>
      <c r="E629" t="s">
        <v>774</v>
      </c>
      <c r="F629" t="s">
        <v>786</v>
      </c>
      <c r="G629">
        <v>340</v>
      </c>
      <c r="H629" t="s">
        <v>772</v>
      </c>
    </row>
    <row r="630" spans="1:8" x14ac:dyDescent="0.25">
      <c r="A630" s="75">
        <v>41302</v>
      </c>
      <c r="B630" s="76">
        <v>10755</v>
      </c>
      <c r="C630" s="75">
        <v>41302</v>
      </c>
      <c r="D630" t="s">
        <v>10</v>
      </c>
      <c r="E630" t="s">
        <v>770</v>
      </c>
      <c r="F630" t="s">
        <v>786</v>
      </c>
      <c r="G630">
        <v>160</v>
      </c>
      <c r="H630" t="s">
        <v>772</v>
      </c>
    </row>
    <row r="631" spans="1:8" x14ac:dyDescent="0.25">
      <c r="A631" s="75">
        <v>41302</v>
      </c>
      <c r="B631" s="76">
        <v>10756</v>
      </c>
      <c r="C631" s="75">
        <v>41302</v>
      </c>
      <c r="D631" t="s">
        <v>7</v>
      </c>
      <c r="E631" t="s">
        <v>780</v>
      </c>
      <c r="F631" t="s">
        <v>779</v>
      </c>
      <c r="G631">
        <v>400</v>
      </c>
      <c r="H631" t="s">
        <v>772</v>
      </c>
    </row>
    <row r="632" spans="1:8" x14ac:dyDescent="0.25">
      <c r="A632" s="75">
        <v>41302</v>
      </c>
      <c r="B632" s="76">
        <v>10757</v>
      </c>
      <c r="C632" s="75">
        <v>41302</v>
      </c>
      <c r="D632" t="s">
        <v>8</v>
      </c>
      <c r="E632" t="s">
        <v>776</v>
      </c>
      <c r="F632" t="s">
        <v>787</v>
      </c>
      <c r="G632">
        <v>205</v>
      </c>
      <c r="H632" t="s">
        <v>772</v>
      </c>
    </row>
    <row r="633" spans="1:8" x14ac:dyDescent="0.25">
      <c r="A633" s="75">
        <v>41302</v>
      </c>
      <c r="B633" s="76">
        <v>10758</v>
      </c>
      <c r="C633" s="75">
        <v>41302</v>
      </c>
      <c r="D633" t="s">
        <v>7</v>
      </c>
      <c r="E633" t="s">
        <v>780</v>
      </c>
      <c r="F633" t="s">
        <v>779</v>
      </c>
      <c r="G633">
        <v>275</v>
      </c>
      <c r="H633" t="s">
        <v>772</v>
      </c>
    </row>
    <row r="634" spans="1:8" x14ac:dyDescent="0.25">
      <c r="A634" s="75">
        <v>41302</v>
      </c>
      <c r="B634" s="76">
        <v>10759</v>
      </c>
      <c r="C634" s="75">
        <v>41302</v>
      </c>
      <c r="D634" t="s">
        <v>8</v>
      </c>
      <c r="E634" t="s">
        <v>774</v>
      </c>
      <c r="F634" t="s">
        <v>771</v>
      </c>
      <c r="G634">
        <v>550</v>
      </c>
      <c r="H634" t="s">
        <v>772</v>
      </c>
    </row>
    <row r="635" spans="1:8" x14ac:dyDescent="0.25">
      <c r="A635" s="75">
        <v>41302</v>
      </c>
      <c r="B635" s="76">
        <v>10760</v>
      </c>
      <c r="C635" s="75">
        <v>41302</v>
      </c>
      <c r="D635" t="s">
        <v>6</v>
      </c>
      <c r="E635" t="s">
        <v>770</v>
      </c>
      <c r="F635" t="s">
        <v>777</v>
      </c>
      <c r="G635">
        <v>330</v>
      </c>
      <c r="H635" t="s">
        <v>772</v>
      </c>
    </row>
    <row r="636" spans="1:8" x14ac:dyDescent="0.25">
      <c r="A636" s="75">
        <v>41302</v>
      </c>
      <c r="B636" s="76">
        <v>10761</v>
      </c>
      <c r="C636" s="75">
        <v>41302</v>
      </c>
      <c r="D636" t="s">
        <v>9</v>
      </c>
      <c r="E636" t="s">
        <v>770</v>
      </c>
      <c r="F636" t="s">
        <v>779</v>
      </c>
      <c r="G636">
        <v>185</v>
      </c>
      <c r="H636" t="s">
        <v>772</v>
      </c>
    </row>
    <row r="637" spans="1:8" x14ac:dyDescent="0.25">
      <c r="A637" s="75">
        <v>41302</v>
      </c>
      <c r="B637" s="76">
        <v>10762</v>
      </c>
      <c r="C637" s="75">
        <v>41302</v>
      </c>
      <c r="D637" t="s">
        <v>10</v>
      </c>
      <c r="E637" t="s">
        <v>782</v>
      </c>
      <c r="F637" t="s">
        <v>771</v>
      </c>
      <c r="G637">
        <v>145</v>
      </c>
      <c r="H637" t="s">
        <v>772</v>
      </c>
    </row>
    <row r="638" spans="1:8" x14ac:dyDescent="0.25">
      <c r="A638" s="75">
        <v>41302</v>
      </c>
      <c r="B638" s="76">
        <v>10763</v>
      </c>
      <c r="C638" s="75">
        <v>41302</v>
      </c>
      <c r="D638" t="s">
        <v>10</v>
      </c>
      <c r="E638" t="s">
        <v>776</v>
      </c>
      <c r="F638" t="s">
        <v>786</v>
      </c>
      <c r="G638">
        <v>100</v>
      </c>
      <c r="H638" t="s">
        <v>772</v>
      </c>
    </row>
    <row r="639" spans="1:8" x14ac:dyDescent="0.25">
      <c r="A639" s="75">
        <v>41303</v>
      </c>
      <c r="B639" s="76">
        <v>10764</v>
      </c>
      <c r="C639" s="75">
        <v>41303</v>
      </c>
      <c r="D639" t="s">
        <v>10</v>
      </c>
      <c r="E639" t="s">
        <v>774</v>
      </c>
      <c r="F639" t="s">
        <v>775</v>
      </c>
      <c r="G639">
        <v>85</v>
      </c>
      <c r="H639" t="s">
        <v>772</v>
      </c>
    </row>
    <row r="640" spans="1:8" x14ac:dyDescent="0.25">
      <c r="A640" s="75">
        <v>41303</v>
      </c>
      <c r="B640" s="76">
        <v>10765</v>
      </c>
      <c r="C640" s="75">
        <v>41303</v>
      </c>
      <c r="D640" t="s">
        <v>7</v>
      </c>
      <c r="E640" t="s">
        <v>780</v>
      </c>
      <c r="F640" t="s">
        <v>783</v>
      </c>
      <c r="G640">
        <v>150</v>
      </c>
      <c r="H640" t="s">
        <v>772</v>
      </c>
    </row>
    <row r="641" spans="1:8" x14ac:dyDescent="0.25">
      <c r="A641" s="75">
        <v>41303</v>
      </c>
      <c r="B641" s="76">
        <v>10766</v>
      </c>
      <c r="C641" s="75">
        <v>41303</v>
      </c>
      <c r="D641" t="s">
        <v>9</v>
      </c>
      <c r="E641" t="s">
        <v>773</v>
      </c>
      <c r="F641" t="s">
        <v>783</v>
      </c>
      <c r="G641">
        <v>265</v>
      </c>
      <c r="H641" t="s">
        <v>772</v>
      </c>
    </row>
    <row r="642" spans="1:8" x14ac:dyDescent="0.25">
      <c r="A642" s="75">
        <v>41303</v>
      </c>
      <c r="B642" s="76">
        <v>10767</v>
      </c>
      <c r="C642" s="75">
        <v>41303</v>
      </c>
      <c r="D642" t="s">
        <v>8</v>
      </c>
      <c r="E642" t="s">
        <v>780</v>
      </c>
      <c r="F642" t="s">
        <v>786</v>
      </c>
      <c r="G642">
        <v>390</v>
      </c>
      <c r="H642" t="s">
        <v>772</v>
      </c>
    </row>
    <row r="643" spans="1:8" x14ac:dyDescent="0.25">
      <c r="A643" s="75">
        <v>41303</v>
      </c>
      <c r="B643" s="76">
        <v>10768</v>
      </c>
      <c r="C643" s="75">
        <v>41303</v>
      </c>
      <c r="D643" t="s">
        <v>7</v>
      </c>
      <c r="E643" t="s">
        <v>773</v>
      </c>
      <c r="F643" t="s">
        <v>777</v>
      </c>
      <c r="G643">
        <v>155</v>
      </c>
      <c r="H643" t="s">
        <v>772</v>
      </c>
    </row>
    <row r="644" spans="1:8" x14ac:dyDescent="0.25">
      <c r="A644" s="75">
        <v>41303</v>
      </c>
      <c r="B644" s="76">
        <v>10769</v>
      </c>
      <c r="C644" s="75">
        <v>41303</v>
      </c>
      <c r="D644" t="s">
        <v>10</v>
      </c>
      <c r="E644" t="s">
        <v>770</v>
      </c>
      <c r="F644" t="s">
        <v>787</v>
      </c>
      <c r="G644">
        <v>150</v>
      </c>
      <c r="H644" t="s">
        <v>772</v>
      </c>
    </row>
    <row r="645" spans="1:8" x14ac:dyDescent="0.25">
      <c r="A645" s="75">
        <v>41303</v>
      </c>
      <c r="B645" s="76">
        <v>10770</v>
      </c>
      <c r="C645" s="75">
        <v>41303</v>
      </c>
      <c r="D645" t="s">
        <v>7</v>
      </c>
      <c r="E645" t="s">
        <v>770</v>
      </c>
      <c r="F645" t="s">
        <v>775</v>
      </c>
      <c r="G645">
        <v>275</v>
      </c>
      <c r="H645" t="s">
        <v>772</v>
      </c>
    </row>
    <row r="646" spans="1:8" x14ac:dyDescent="0.25">
      <c r="A646" s="75">
        <v>41303</v>
      </c>
      <c r="B646" s="76">
        <v>10771</v>
      </c>
      <c r="C646" s="75">
        <v>41303</v>
      </c>
      <c r="D646" t="s">
        <v>8</v>
      </c>
      <c r="E646" t="s">
        <v>782</v>
      </c>
      <c r="F646" t="s">
        <v>775</v>
      </c>
      <c r="G646">
        <v>375</v>
      </c>
      <c r="H646" t="s">
        <v>772</v>
      </c>
    </row>
    <row r="647" spans="1:8" x14ac:dyDescent="0.25">
      <c r="A647" s="75">
        <v>41303</v>
      </c>
      <c r="B647" s="76">
        <v>10772</v>
      </c>
      <c r="C647" s="75">
        <v>41303</v>
      </c>
      <c r="D647" t="s">
        <v>8</v>
      </c>
      <c r="E647" t="s">
        <v>782</v>
      </c>
      <c r="F647" t="s">
        <v>783</v>
      </c>
      <c r="G647">
        <v>200</v>
      </c>
      <c r="H647" t="s">
        <v>772</v>
      </c>
    </row>
    <row r="648" spans="1:8" x14ac:dyDescent="0.25">
      <c r="A648" s="75">
        <v>41303</v>
      </c>
      <c r="B648" s="76">
        <v>10773</v>
      </c>
      <c r="C648" s="75">
        <v>41303</v>
      </c>
      <c r="D648" t="s">
        <v>7</v>
      </c>
      <c r="E648" t="s">
        <v>778</v>
      </c>
      <c r="F648" t="s">
        <v>784</v>
      </c>
      <c r="G648">
        <v>275</v>
      </c>
      <c r="H648" t="s">
        <v>772</v>
      </c>
    </row>
    <row r="649" spans="1:8" x14ac:dyDescent="0.25">
      <c r="A649" s="75">
        <v>41303</v>
      </c>
      <c r="B649" s="76">
        <v>10774</v>
      </c>
      <c r="C649" s="75">
        <v>41303</v>
      </c>
      <c r="D649" t="s">
        <v>6</v>
      </c>
      <c r="E649" t="s">
        <v>774</v>
      </c>
      <c r="F649" t="s">
        <v>777</v>
      </c>
      <c r="G649">
        <v>480</v>
      </c>
      <c r="H649" t="s">
        <v>772</v>
      </c>
    </row>
    <row r="650" spans="1:8" x14ac:dyDescent="0.25">
      <c r="A650" s="75">
        <v>41303</v>
      </c>
      <c r="B650" s="76">
        <v>10775</v>
      </c>
      <c r="C650" s="75">
        <v>41303</v>
      </c>
      <c r="D650" t="s">
        <v>7</v>
      </c>
      <c r="E650" t="s">
        <v>780</v>
      </c>
      <c r="F650" t="s">
        <v>777</v>
      </c>
      <c r="G650">
        <v>155</v>
      </c>
      <c r="H650" t="s">
        <v>772</v>
      </c>
    </row>
    <row r="651" spans="1:8" x14ac:dyDescent="0.25">
      <c r="A651" s="75">
        <v>41303</v>
      </c>
      <c r="B651" s="76">
        <v>10776</v>
      </c>
      <c r="C651" s="75">
        <v>41303</v>
      </c>
      <c r="D651" t="s">
        <v>8</v>
      </c>
      <c r="E651" t="s">
        <v>778</v>
      </c>
      <c r="F651" t="s">
        <v>785</v>
      </c>
      <c r="G651">
        <v>200</v>
      </c>
      <c r="H651" t="s">
        <v>772</v>
      </c>
    </row>
    <row r="652" spans="1:8" x14ac:dyDescent="0.25">
      <c r="A652" s="75">
        <v>41303</v>
      </c>
      <c r="B652" s="76">
        <v>10777</v>
      </c>
      <c r="C652" s="75">
        <v>41303</v>
      </c>
      <c r="D652" t="s">
        <v>9</v>
      </c>
      <c r="E652" t="s">
        <v>780</v>
      </c>
      <c r="F652" t="s">
        <v>786</v>
      </c>
      <c r="G652">
        <v>280</v>
      </c>
      <c r="H652" t="s">
        <v>772</v>
      </c>
    </row>
    <row r="653" spans="1:8" x14ac:dyDescent="0.25">
      <c r="A653" s="75">
        <v>41303</v>
      </c>
      <c r="B653" s="76">
        <v>10778</v>
      </c>
      <c r="C653" s="75">
        <v>41303</v>
      </c>
      <c r="D653" t="s">
        <v>8</v>
      </c>
      <c r="E653" t="s">
        <v>770</v>
      </c>
      <c r="F653" t="s">
        <v>775</v>
      </c>
      <c r="G653">
        <v>375</v>
      </c>
      <c r="H653" t="s">
        <v>772</v>
      </c>
    </row>
    <row r="654" spans="1:8" x14ac:dyDescent="0.25">
      <c r="A654" s="75">
        <v>41303</v>
      </c>
      <c r="B654" s="76">
        <v>10779</v>
      </c>
      <c r="C654" s="75">
        <v>41303</v>
      </c>
      <c r="D654" t="s">
        <v>9</v>
      </c>
      <c r="E654" t="s">
        <v>776</v>
      </c>
      <c r="F654" t="s">
        <v>779</v>
      </c>
      <c r="G654">
        <v>185</v>
      </c>
      <c r="H654" t="s">
        <v>772</v>
      </c>
    </row>
    <row r="655" spans="1:8" x14ac:dyDescent="0.25">
      <c r="A655" s="75">
        <v>41303</v>
      </c>
      <c r="B655" s="76">
        <v>10780</v>
      </c>
      <c r="C655" s="75">
        <v>41303</v>
      </c>
      <c r="D655" t="s">
        <v>7</v>
      </c>
      <c r="E655" t="s">
        <v>773</v>
      </c>
      <c r="F655" t="s">
        <v>779</v>
      </c>
      <c r="G655">
        <v>150</v>
      </c>
      <c r="H655" t="s">
        <v>772</v>
      </c>
    </row>
    <row r="656" spans="1:8" x14ac:dyDescent="0.25">
      <c r="A656" s="75">
        <v>41303</v>
      </c>
      <c r="B656" s="76">
        <v>10781</v>
      </c>
      <c r="C656" s="75">
        <v>41303</v>
      </c>
      <c r="D656" t="s">
        <v>9</v>
      </c>
      <c r="E656" t="s">
        <v>770</v>
      </c>
      <c r="F656" t="s">
        <v>781</v>
      </c>
      <c r="G656">
        <v>265</v>
      </c>
      <c r="H656" t="s">
        <v>772</v>
      </c>
    </row>
    <row r="657" spans="1:8" x14ac:dyDescent="0.25">
      <c r="A657" s="75">
        <v>41303</v>
      </c>
      <c r="B657" s="76">
        <v>10782</v>
      </c>
      <c r="C657" s="75">
        <v>41303</v>
      </c>
      <c r="D657" t="s">
        <v>8</v>
      </c>
      <c r="E657" t="s">
        <v>773</v>
      </c>
      <c r="F657" t="s">
        <v>777</v>
      </c>
      <c r="G657">
        <v>555</v>
      </c>
      <c r="H657" t="s">
        <v>772</v>
      </c>
    </row>
    <row r="658" spans="1:8" x14ac:dyDescent="0.25">
      <c r="A658" s="75">
        <v>41303</v>
      </c>
      <c r="B658" s="76">
        <v>10783</v>
      </c>
      <c r="C658" s="75">
        <v>41303</v>
      </c>
      <c r="D658" t="s">
        <v>9</v>
      </c>
      <c r="E658" t="s">
        <v>782</v>
      </c>
      <c r="F658" t="s">
        <v>785</v>
      </c>
      <c r="G658">
        <v>265</v>
      </c>
      <c r="H658" t="s">
        <v>772</v>
      </c>
    </row>
    <row r="659" spans="1:8" x14ac:dyDescent="0.25">
      <c r="A659" s="75">
        <v>41303</v>
      </c>
      <c r="B659" s="76">
        <v>10784</v>
      </c>
      <c r="C659" s="75">
        <v>41303</v>
      </c>
      <c r="D659" t="s">
        <v>10</v>
      </c>
      <c r="E659" t="s">
        <v>773</v>
      </c>
      <c r="F659" t="s">
        <v>784</v>
      </c>
      <c r="G659">
        <v>85</v>
      </c>
      <c r="H659" t="s">
        <v>772</v>
      </c>
    </row>
    <row r="660" spans="1:8" x14ac:dyDescent="0.25">
      <c r="A660" s="75">
        <v>41303</v>
      </c>
      <c r="B660" s="76">
        <v>10785</v>
      </c>
      <c r="C660" s="75">
        <v>41303</v>
      </c>
      <c r="D660" t="s">
        <v>6</v>
      </c>
      <c r="E660" t="s">
        <v>770</v>
      </c>
      <c r="F660" t="s">
        <v>777</v>
      </c>
      <c r="G660">
        <v>480</v>
      </c>
      <c r="H660" t="s">
        <v>772</v>
      </c>
    </row>
    <row r="661" spans="1:8" x14ac:dyDescent="0.25">
      <c r="A661" s="75">
        <v>41303</v>
      </c>
      <c r="B661" s="76">
        <v>10786</v>
      </c>
      <c r="C661" s="75">
        <v>41303</v>
      </c>
      <c r="D661" t="s">
        <v>10</v>
      </c>
      <c r="E661" t="s">
        <v>782</v>
      </c>
      <c r="F661" t="s">
        <v>775</v>
      </c>
      <c r="G661">
        <v>145</v>
      </c>
      <c r="H661" t="s">
        <v>772</v>
      </c>
    </row>
    <row r="662" spans="1:8" x14ac:dyDescent="0.25">
      <c r="A662" s="75">
        <v>41303</v>
      </c>
      <c r="B662" s="76">
        <v>10787</v>
      </c>
      <c r="C662" s="75">
        <v>41303</v>
      </c>
      <c r="D662" t="s">
        <v>9</v>
      </c>
      <c r="E662" t="s">
        <v>782</v>
      </c>
      <c r="F662" t="s">
        <v>787</v>
      </c>
      <c r="G662">
        <v>190</v>
      </c>
      <c r="H662" t="s">
        <v>772</v>
      </c>
    </row>
    <row r="663" spans="1:8" x14ac:dyDescent="0.25">
      <c r="A663" s="75">
        <v>41303</v>
      </c>
      <c r="B663" s="76">
        <v>10788</v>
      </c>
      <c r="C663" s="75">
        <v>41303</v>
      </c>
      <c r="D663" t="s">
        <v>6</v>
      </c>
      <c r="E663" t="s">
        <v>780</v>
      </c>
      <c r="F663" t="s">
        <v>775</v>
      </c>
      <c r="G663">
        <v>475</v>
      </c>
      <c r="H663" t="s">
        <v>772</v>
      </c>
    </row>
    <row r="664" spans="1:8" x14ac:dyDescent="0.25">
      <c r="A664" s="75">
        <v>41303</v>
      </c>
      <c r="B664" s="76">
        <v>10789</v>
      </c>
      <c r="C664" s="75">
        <v>41303</v>
      </c>
      <c r="D664" t="s">
        <v>8</v>
      </c>
      <c r="E664" t="s">
        <v>780</v>
      </c>
      <c r="F664" t="s">
        <v>775</v>
      </c>
      <c r="G664">
        <v>550</v>
      </c>
      <c r="H664" t="s">
        <v>772</v>
      </c>
    </row>
    <row r="665" spans="1:8" x14ac:dyDescent="0.25">
      <c r="A665" s="75">
        <v>41303</v>
      </c>
      <c r="B665" s="76">
        <v>10790</v>
      </c>
      <c r="C665" s="75">
        <v>41303</v>
      </c>
      <c r="D665" t="s">
        <v>7</v>
      </c>
      <c r="E665" t="s">
        <v>770</v>
      </c>
      <c r="F665" t="s">
        <v>784</v>
      </c>
      <c r="G665">
        <v>150</v>
      </c>
      <c r="H665" t="s">
        <v>772</v>
      </c>
    </row>
    <row r="666" spans="1:8" x14ac:dyDescent="0.25">
      <c r="A666" s="75">
        <v>41304</v>
      </c>
      <c r="B666" s="76">
        <v>10791</v>
      </c>
      <c r="C666" s="75">
        <v>41304</v>
      </c>
      <c r="D666" t="s">
        <v>7</v>
      </c>
      <c r="E666" t="s">
        <v>782</v>
      </c>
      <c r="F666" t="s">
        <v>786</v>
      </c>
      <c r="G666">
        <v>290</v>
      </c>
      <c r="H666" t="s">
        <v>772</v>
      </c>
    </row>
    <row r="667" spans="1:8" x14ac:dyDescent="0.25">
      <c r="A667" s="75">
        <v>41304</v>
      </c>
      <c r="B667" s="76">
        <v>10792</v>
      </c>
      <c r="C667" s="75">
        <v>41304</v>
      </c>
      <c r="D667" t="s">
        <v>9</v>
      </c>
      <c r="E667" t="s">
        <v>780</v>
      </c>
      <c r="F667" t="s">
        <v>781</v>
      </c>
      <c r="G667">
        <v>265</v>
      </c>
      <c r="H667" t="s">
        <v>772</v>
      </c>
    </row>
    <row r="668" spans="1:8" x14ac:dyDescent="0.25">
      <c r="A668" s="75">
        <v>41304</v>
      </c>
      <c r="B668" s="76">
        <v>10793</v>
      </c>
      <c r="C668" s="75">
        <v>41304</v>
      </c>
      <c r="D668" t="s">
        <v>6</v>
      </c>
      <c r="E668" t="s">
        <v>770</v>
      </c>
      <c r="F668" t="s">
        <v>785</v>
      </c>
      <c r="G668">
        <v>325</v>
      </c>
      <c r="H668" t="s">
        <v>772</v>
      </c>
    </row>
    <row r="669" spans="1:8" x14ac:dyDescent="0.25">
      <c r="A669" s="75">
        <v>41304</v>
      </c>
      <c r="B669" s="76">
        <v>10794</v>
      </c>
      <c r="C669" s="75">
        <v>41304</v>
      </c>
      <c r="D669" t="s">
        <v>8</v>
      </c>
      <c r="E669" t="s">
        <v>782</v>
      </c>
      <c r="F669" t="s">
        <v>771</v>
      </c>
      <c r="G669">
        <v>200</v>
      </c>
      <c r="H669" t="s">
        <v>772</v>
      </c>
    </row>
    <row r="670" spans="1:8" x14ac:dyDescent="0.25">
      <c r="A670" s="75">
        <v>41304</v>
      </c>
      <c r="B670" s="76">
        <v>10795</v>
      </c>
      <c r="C670" s="75">
        <v>41304</v>
      </c>
      <c r="D670" t="s">
        <v>7</v>
      </c>
      <c r="E670" t="s">
        <v>782</v>
      </c>
      <c r="F670" t="s">
        <v>786</v>
      </c>
      <c r="G670">
        <v>290</v>
      </c>
      <c r="H670" t="s">
        <v>772</v>
      </c>
    </row>
    <row r="671" spans="1:8" x14ac:dyDescent="0.25">
      <c r="A671" s="75">
        <v>41304</v>
      </c>
      <c r="B671" s="76">
        <v>10796</v>
      </c>
      <c r="C671" s="75">
        <v>41304</v>
      </c>
      <c r="D671" t="s">
        <v>8</v>
      </c>
      <c r="E671" t="s">
        <v>770</v>
      </c>
      <c r="F671" t="s">
        <v>771</v>
      </c>
      <c r="G671">
        <v>550</v>
      </c>
      <c r="H671" t="s">
        <v>772</v>
      </c>
    </row>
    <row r="672" spans="1:8" x14ac:dyDescent="0.25">
      <c r="A672" s="75">
        <v>41304</v>
      </c>
      <c r="B672" s="76">
        <v>10797</v>
      </c>
      <c r="C672" s="75">
        <v>41304</v>
      </c>
      <c r="D672" t="s">
        <v>6</v>
      </c>
      <c r="E672" t="s">
        <v>773</v>
      </c>
      <c r="F672" t="s">
        <v>771</v>
      </c>
      <c r="G672">
        <v>325</v>
      </c>
      <c r="H672" t="s">
        <v>772</v>
      </c>
    </row>
    <row r="673" spans="1:8" x14ac:dyDescent="0.25">
      <c r="A673" s="75">
        <v>41304</v>
      </c>
      <c r="B673" s="76">
        <v>10798</v>
      </c>
      <c r="C673" s="75">
        <v>41304</v>
      </c>
      <c r="D673" t="s">
        <v>9</v>
      </c>
      <c r="E673" t="s">
        <v>776</v>
      </c>
      <c r="F673" t="s">
        <v>785</v>
      </c>
      <c r="G673">
        <v>265</v>
      </c>
      <c r="H673" t="s">
        <v>772</v>
      </c>
    </row>
    <row r="674" spans="1:8" x14ac:dyDescent="0.25">
      <c r="A674" s="75">
        <v>41304</v>
      </c>
      <c r="B674" s="76">
        <v>10799</v>
      </c>
      <c r="C674" s="75">
        <v>41304</v>
      </c>
      <c r="D674" t="s">
        <v>8</v>
      </c>
      <c r="E674" t="s">
        <v>782</v>
      </c>
      <c r="F674" t="s">
        <v>783</v>
      </c>
      <c r="G674">
        <v>375</v>
      </c>
      <c r="H674" t="s">
        <v>772</v>
      </c>
    </row>
    <row r="675" spans="1:8" x14ac:dyDescent="0.25">
      <c r="A675" s="75">
        <v>41304</v>
      </c>
      <c r="B675" s="76">
        <v>10800</v>
      </c>
      <c r="C675" s="75">
        <v>41304</v>
      </c>
      <c r="D675" t="s">
        <v>9</v>
      </c>
      <c r="E675" t="s">
        <v>774</v>
      </c>
      <c r="F675" t="s">
        <v>771</v>
      </c>
      <c r="G675">
        <v>105</v>
      </c>
      <c r="H675" t="s">
        <v>772</v>
      </c>
    </row>
    <row r="676" spans="1:8" x14ac:dyDescent="0.25">
      <c r="A676" s="75">
        <v>41304</v>
      </c>
      <c r="B676" s="76">
        <v>10801</v>
      </c>
      <c r="C676" s="75">
        <v>41304</v>
      </c>
      <c r="D676" t="s">
        <v>8</v>
      </c>
      <c r="E676" t="s">
        <v>774</v>
      </c>
      <c r="F676" t="s">
        <v>783</v>
      </c>
      <c r="G676">
        <v>200</v>
      </c>
      <c r="H676" t="s">
        <v>772</v>
      </c>
    </row>
    <row r="677" spans="1:8" x14ac:dyDescent="0.25">
      <c r="A677" s="75">
        <v>41304</v>
      </c>
      <c r="B677" s="76">
        <v>10802</v>
      </c>
      <c r="C677" s="75">
        <v>41304</v>
      </c>
      <c r="D677" t="s">
        <v>8</v>
      </c>
      <c r="E677" t="s">
        <v>780</v>
      </c>
      <c r="F677" t="s">
        <v>775</v>
      </c>
      <c r="G677">
        <v>200</v>
      </c>
      <c r="H677" t="s">
        <v>772</v>
      </c>
    </row>
    <row r="678" spans="1:8" x14ac:dyDescent="0.25">
      <c r="A678" s="75">
        <v>41304</v>
      </c>
      <c r="B678" s="76">
        <v>10803</v>
      </c>
      <c r="C678" s="75">
        <v>41304</v>
      </c>
      <c r="D678" t="s">
        <v>10</v>
      </c>
      <c r="E678" t="s">
        <v>776</v>
      </c>
      <c r="F678" t="s">
        <v>781</v>
      </c>
      <c r="G678">
        <v>85</v>
      </c>
      <c r="H678" t="s">
        <v>772</v>
      </c>
    </row>
    <row r="679" spans="1:8" x14ac:dyDescent="0.25">
      <c r="A679" s="75">
        <v>41304</v>
      </c>
      <c r="B679" s="76">
        <v>10804</v>
      </c>
      <c r="C679" s="75">
        <v>41304</v>
      </c>
      <c r="D679" t="s">
        <v>10</v>
      </c>
      <c r="E679" t="s">
        <v>770</v>
      </c>
      <c r="F679" t="s">
        <v>784</v>
      </c>
      <c r="G679">
        <v>145</v>
      </c>
      <c r="H679" t="s">
        <v>772</v>
      </c>
    </row>
    <row r="680" spans="1:8" x14ac:dyDescent="0.25">
      <c r="A680" s="75">
        <v>41304</v>
      </c>
      <c r="B680" s="76">
        <v>10805</v>
      </c>
      <c r="C680" s="75">
        <v>41304</v>
      </c>
      <c r="D680" t="s">
        <v>10</v>
      </c>
      <c r="E680" t="s">
        <v>774</v>
      </c>
      <c r="F680" t="s">
        <v>779</v>
      </c>
      <c r="G680">
        <v>85</v>
      </c>
      <c r="H680" t="s">
        <v>772</v>
      </c>
    </row>
    <row r="681" spans="1:8" x14ac:dyDescent="0.25">
      <c r="A681" s="75">
        <v>41304</v>
      </c>
      <c r="B681" s="76">
        <v>10806</v>
      </c>
      <c r="C681" s="75">
        <v>41304</v>
      </c>
      <c r="D681" t="s">
        <v>6</v>
      </c>
      <c r="E681" t="s">
        <v>776</v>
      </c>
      <c r="F681" t="s">
        <v>781</v>
      </c>
      <c r="G681">
        <v>175</v>
      </c>
      <c r="H681" t="s">
        <v>772</v>
      </c>
    </row>
    <row r="682" spans="1:8" x14ac:dyDescent="0.25">
      <c r="A682" s="75">
        <v>41304</v>
      </c>
      <c r="B682" s="76">
        <v>10807</v>
      </c>
      <c r="C682" s="75">
        <v>41304</v>
      </c>
      <c r="D682" t="s">
        <v>10</v>
      </c>
      <c r="E682" t="s">
        <v>782</v>
      </c>
      <c r="F682" t="s">
        <v>777</v>
      </c>
      <c r="G682">
        <v>90</v>
      </c>
      <c r="H682" t="s">
        <v>772</v>
      </c>
    </row>
    <row r="683" spans="1:8" x14ac:dyDescent="0.25">
      <c r="A683" s="75">
        <v>41304</v>
      </c>
      <c r="B683" s="76">
        <v>10808</v>
      </c>
      <c r="C683" s="75">
        <v>41304</v>
      </c>
      <c r="D683" t="s">
        <v>9</v>
      </c>
      <c r="E683" t="s">
        <v>770</v>
      </c>
      <c r="F683" t="s">
        <v>777</v>
      </c>
      <c r="G683">
        <v>270</v>
      </c>
      <c r="H683" t="s">
        <v>772</v>
      </c>
    </row>
    <row r="684" spans="1:8" x14ac:dyDescent="0.25">
      <c r="A684" s="75">
        <v>41304</v>
      </c>
      <c r="B684" s="76">
        <v>10809</v>
      </c>
      <c r="C684" s="75">
        <v>41304</v>
      </c>
      <c r="D684" t="s">
        <v>8</v>
      </c>
      <c r="E684" t="s">
        <v>774</v>
      </c>
      <c r="F684" t="s">
        <v>785</v>
      </c>
      <c r="G684">
        <v>200</v>
      </c>
      <c r="H684" t="s">
        <v>772</v>
      </c>
    </row>
    <row r="685" spans="1:8" x14ac:dyDescent="0.25">
      <c r="A685" s="75">
        <v>41304</v>
      </c>
      <c r="B685" s="76">
        <v>10810</v>
      </c>
      <c r="C685" s="75">
        <v>41304</v>
      </c>
      <c r="D685" t="s">
        <v>8</v>
      </c>
      <c r="E685" t="s">
        <v>778</v>
      </c>
      <c r="F685" t="s">
        <v>787</v>
      </c>
      <c r="G685">
        <v>555</v>
      </c>
      <c r="H685" t="s">
        <v>772</v>
      </c>
    </row>
    <row r="686" spans="1:8" x14ac:dyDescent="0.25">
      <c r="A686" s="75">
        <v>41304</v>
      </c>
      <c r="B686" s="76">
        <v>10811</v>
      </c>
      <c r="C686" s="75">
        <v>41304</v>
      </c>
      <c r="D686" t="s">
        <v>7</v>
      </c>
      <c r="E686" t="s">
        <v>774</v>
      </c>
      <c r="F686" t="s">
        <v>779</v>
      </c>
      <c r="G686">
        <v>150</v>
      </c>
      <c r="H686" t="s">
        <v>772</v>
      </c>
    </row>
    <row r="687" spans="1:8" x14ac:dyDescent="0.25">
      <c r="A687" s="75">
        <v>41304</v>
      </c>
      <c r="B687" s="76">
        <v>10812</v>
      </c>
      <c r="C687" s="75">
        <v>41304</v>
      </c>
      <c r="D687" t="s">
        <v>8</v>
      </c>
      <c r="E687" t="s">
        <v>770</v>
      </c>
      <c r="F687" t="s">
        <v>771</v>
      </c>
      <c r="G687">
        <v>375</v>
      </c>
      <c r="H687" t="s">
        <v>772</v>
      </c>
    </row>
    <row r="688" spans="1:8" x14ac:dyDescent="0.25">
      <c r="A688" s="75">
        <v>41304</v>
      </c>
      <c r="B688" s="76">
        <v>10813</v>
      </c>
      <c r="C688" s="75">
        <v>41304</v>
      </c>
      <c r="D688" t="s">
        <v>7</v>
      </c>
      <c r="E688" t="s">
        <v>780</v>
      </c>
      <c r="F688" t="s">
        <v>781</v>
      </c>
      <c r="G688">
        <v>400</v>
      </c>
      <c r="H688" t="s">
        <v>772</v>
      </c>
    </row>
    <row r="689" spans="1:8" x14ac:dyDescent="0.25">
      <c r="A689" s="75">
        <v>41304</v>
      </c>
      <c r="B689" s="76">
        <v>10814</v>
      </c>
      <c r="C689" s="75">
        <v>41304</v>
      </c>
      <c r="D689" t="s">
        <v>6</v>
      </c>
      <c r="E689" t="s">
        <v>776</v>
      </c>
      <c r="F689" t="s">
        <v>777</v>
      </c>
      <c r="G689">
        <v>480</v>
      </c>
      <c r="H689" t="s">
        <v>772</v>
      </c>
    </row>
    <row r="690" spans="1:8" x14ac:dyDescent="0.25">
      <c r="A690" s="75">
        <v>41304</v>
      </c>
      <c r="B690" s="76">
        <v>10815</v>
      </c>
      <c r="C690" s="75">
        <v>41304</v>
      </c>
      <c r="D690" t="s">
        <v>6</v>
      </c>
      <c r="E690" t="s">
        <v>774</v>
      </c>
      <c r="F690" t="s">
        <v>781</v>
      </c>
      <c r="G690">
        <v>325</v>
      </c>
      <c r="H690" t="s">
        <v>772</v>
      </c>
    </row>
    <row r="691" spans="1:8" x14ac:dyDescent="0.25">
      <c r="A691" s="75">
        <v>41304</v>
      </c>
      <c r="B691" s="76">
        <v>10816</v>
      </c>
      <c r="C691" s="75">
        <v>41304</v>
      </c>
      <c r="D691" t="s">
        <v>10</v>
      </c>
      <c r="E691" t="s">
        <v>774</v>
      </c>
      <c r="F691" t="s">
        <v>787</v>
      </c>
      <c r="G691">
        <v>150</v>
      </c>
      <c r="H691" t="s">
        <v>772</v>
      </c>
    </row>
    <row r="692" spans="1:8" x14ac:dyDescent="0.25">
      <c r="A692" s="75">
        <v>41304</v>
      </c>
      <c r="B692" s="76">
        <v>10817</v>
      </c>
      <c r="C692" s="75">
        <v>41304</v>
      </c>
      <c r="D692" t="s">
        <v>9</v>
      </c>
      <c r="E692" t="s">
        <v>773</v>
      </c>
      <c r="F692" t="s">
        <v>775</v>
      </c>
      <c r="G692">
        <v>105</v>
      </c>
      <c r="H692" t="s">
        <v>772</v>
      </c>
    </row>
    <row r="693" spans="1:8" x14ac:dyDescent="0.25">
      <c r="A693" s="75">
        <v>41304</v>
      </c>
      <c r="B693" s="76">
        <v>10818</v>
      </c>
      <c r="C693" s="75">
        <v>41304</v>
      </c>
      <c r="D693" t="s">
        <v>9</v>
      </c>
      <c r="E693" t="s">
        <v>776</v>
      </c>
      <c r="F693" t="s">
        <v>787</v>
      </c>
      <c r="G693">
        <v>190</v>
      </c>
      <c r="H693" t="s">
        <v>772</v>
      </c>
    </row>
    <row r="694" spans="1:8" x14ac:dyDescent="0.25">
      <c r="A694" s="75">
        <v>41304</v>
      </c>
      <c r="B694" s="76">
        <v>10819</v>
      </c>
      <c r="C694" s="75">
        <v>41304</v>
      </c>
      <c r="D694" t="s">
        <v>8</v>
      </c>
      <c r="E694" t="s">
        <v>776</v>
      </c>
      <c r="F694" t="s">
        <v>786</v>
      </c>
      <c r="G694">
        <v>390</v>
      </c>
      <c r="H694" t="s">
        <v>772</v>
      </c>
    </row>
    <row r="695" spans="1:8" x14ac:dyDescent="0.25">
      <c r="A695" s="75">
        <v>41304</v>
      </c>
      <c r="B695" s="76">
        <v>10820</v>
      </c>
      <c r="C695" s="75">
        <v>41304</v>
      </c>
      <c r="D695" t="s">
        <v>8</v>
      </c>
      <c r="E695" t="s">
        <v>778</v>
      </c>
      <c r="F695" t="s">
        <v>779</v>
      </c>
      <c r="G695">
        <v>200</v>
      </c>
      <c r="H695" t="s">
        <v>772</v>
      </c>
    </row>
    <row r="696" spans="1:8" x14ac:dyDescent="0.25">
      <c r="A696" s="75">
        <v>41304</v>
      </c>
      <c r="B696" s="76">
        <v>10821</v>
      </c>
      <c r="C696" s="75">
        <v>41304</v>
      </c>
      <c r="D696" t="s">
        <v>6</v>
      </c>
      <c r="E696" t="s">
        <v>780</v>
      </c>
      <c r="F696" t="s">
        <v>779</v>
      </c>
      <c r="G696">
        <v>325</v>
      </c>
      <c r="H696" t="s">
        <v>772</v>
      </c>
    </row>
    <row r="697" spans="1:8" x14ac:dyDescent="0.25">
      <c r="A697" s="75">
        <v>41304</v>
      </c>
      <c r="B697" s="76">
        <v>10822</v>
      </c>
      <c r="C697" s="75">
        <v>41304</v>
      </c>
      <c r="D697" t="s">
        <v>9</v>
      </c>
      <c r="E697" t="s">
        <v>774</v>
      </c>
      <c r="F697" t="s">
        <v>781</v>
      </c>
      <c r="G697">
        <v>265</v>
      </c>
      <c r="H697" t="s">
        <v>772</v>
      </c>
    </row>
    <row r="698" spans="1:8" x14ac:dyDescent="0.25">
      <c r="A698" s="75">
        <v>41304</v>
      </c>
      <c r="B698" s="76">
        <v>10823</v>
      </c>
      <c r="C698" s="75">
        <v>41304</v>
      </c>
      <c r="D698" t="s">
        <v>10</v>
      </c>
      <c r="E698" t="s">
        <v>776</v>
      </c>
      <c r="F698" t="s">
        <v>781</v>
      </c>
      <c r="G698">
        <v>145</v>
      </c>
      <c r="H698" t="s">
        <v>772</v>
      </c>
    </row>
    <row r="699" spans="1:8" x14ac:dyDescent="0.25">
      <c r="A699" s="75">
        <v>41304</v>
      </c>
      <c r="B699" s="76">
        <v>10824</v>
      </c>
      <c r="C699" s="75">
        <v>41304</v>
      </c>
      <c r="D699" t="s">
        <v>9</v>
      </c>
      <c r="E699" t="s">
        <v>778</v>
      </c>
      <c r="F699" t="s">
        <v>777</v>
      </c>
      <c r="G699">
        <v>270</v>
      </c>
      <c r="H699" t="s">
        <v>772</v>
      </c>
    </row>
    <row r="700" spans="1:8" x14ac:dyDescent="0.25">
      <c r="A700" s="75">
        <v>41304</v>
      </c>
      <c r="B700" s="76">
        <v>10825</v>
      </c>
      <c r="C700" s="75">
        <v>41304</v>
      </c>
      <c r="D700" t="s">
        <v>8</v>
      </c>
      <c r="E700" t="s">
        <v>774</v>
      </c>
      <c r="F700" t="s">
        <v>781</v>
      </c>
      <c r="G700">
        <v>200</v>
      </c>
      <c r="H700" t="s">
        <v>772</v>
      </c>
    </row>
    <row r="701" spans="1:8" x14ac:dyDescent="0.25">
      <c r="A701" s="75">
        <v>41304</v>
      </c>
      <c r="B701" s="76">
        <v>10826</v>
      </c>
      <c r="C701" s="75">
        <v>41304</v>
      </c>
      <c r="D701" t="s">
        <v>9</v>
      </c>
      <c r="E701" t="s">
        <v>770</v>
      </c>
      <c r="F701" t="s">
        <v>771</v>
      </c>
      <c r="G701">
        <v>185</v>
      </c>
      <c r="H701" t="s">
        <v>772</v>
      </c>
    </row>
    <row r="702" spans="1:8" x14ac:dyDescent="0.25">
      <c r="A702" s="75">
        <v>41304</v>
      </c>
      <c r="B702" s="76">
        <v>10827</v>
      </c>
      <c r="C702" s="75">
        <v>41304</v>
      </c>
      <c r="D702" t="s">
        <v>6</v>
      </c>
      <c r="E702" t="s">
        <v>780</v>
      </c>
      <c r="F702" t="s">
        <v>771</v>
      </c>
      <c r="G702">
        <v>175</v>
      </c>
      <c r="H702" t="s">
        <v>772</v>
      </c>
    </row>
    <row r="703" spans="1:8" x14ac:dyDescent="0.25">
      <c r="A703" s="75">
        <v>41304</v>
      </c>
      <c r="B703" s="76">
        <v>10828</v>
      </c>
      <c r="C703" s="75">
        <v>41304</v>
      </c>
      <c r="D703" t="s">
        <v>10</v>
      </c>
      <c r="E703" t="s">
        <v>778</v>
      </c>
      <c r="F703" t="s">
        <v>777</v>
      </c>
      <c r="G703">
        <v>90</v>
      </c>
      <c r="H703" t="s">
        <v>772</v>
      </c>
    </row>
    <row r="704" spans="1:8" x14ac:dyDescent="0.25">
      <c r="A704" s="75">
        <v>41304</v>
      </c>
      <c r="B704" s="76">
        <v>10829</v>
      </c>
      <c r="C704" s="75">
        <v>41304</v>
      </c>
      <c r="D704" t="s">
        <v>10</v>
      </c>
      <c r="E704" t="s">
        <v>773</v>
      </c>
      <c r="F704" t="s">
        <v>775</v>
      </c>
      <c r="G704">
        <v>85</v>
      </c>
      <c r="H704" t="s">
        <v>772</v>
      </c>
    </row>
    <row r="705" spans="1:8" x14ac:dyDescent="0.25">
      <c r="A705" s="75">
        <v>41304</v>
      </c>
      <c r="B705" s="76">
        <v>10830</v>
      </c>
      <c r="C705" s="75">
        <v>41304</v>
      </c>
      <c r="D705" t="s">
        <v>10</v>
      </c>
      <c r="E705" t="s">
        <v>774</v>
      </c>
      <c r="F705" t="s">
        <v>786</v>
      </c>
      <c r="G705">
        <v>220</v>
      </c>
      <c r="H705" t="s">
        <v>772</v>
      </c>
    </row>
    <row r="706" spans="1:8" x14ac:dyDescent="0.25">
      <c r="A706" s="75">
        <v>41304</v>
      </c>
      <c r="B706" s="76">
        <v>10831</v>
      </c>
      <c r="C706" s="75">
        <v>41304</v>
      </c>
      <c r="D706" t="s">
        <v>8</v>
      </c>
      <c r="E706" t="s">
        <v>774</v>
      </c>
      <c r="F706" t="s">
        <v>783</v>
      </c>
      <c r="G706">
        <v>200</v>
      </c>
      <c r="H706" t="s">
        <v>772</v>
      </c>
    </row>
    <row r="707" spans="1:8" x14ac:dyDescent="0.25">
      <c r="A707" s="75">
        <v>41305</v>
      </c>
      <c r="B707" s="76">
        <v>10832</v>
      </c>
      <c r="C707" s="75">
        <v>41305</v>
      </c>
      <c r="D707" t="s">
        <v>10</v>
      </c>
      <c r="E707" t="s">
        <v>770</v>
      </c>
      <c r="F707" t="s">
        <v>786</v>
      </c>
      <c r="G707">
        <v>220</v>
      </c>
      <c r="H707" t="s">
        <v>772</v>
      </c>
    </row>
    <row r="708" spans="1:8" x14ac:dyDescent="0.25">
      <c r="A708" s="75">
        <v>41305</v>
      </c>
      <c r="B708" s="76">
        <v>10833</v>
      </c>
      <c r="C708" s="75">
        <v>41305</v>
      </c>
      <c r="D708" t="s">
        <v>10</v>
      </c>
      <c r="E708" t="s">
        <v>780</v>
      </c>
      <c r="F708" t="s">
        <v>775</v>
      </c>
      <c r="G708">
        <v>145</v>
      </c>
      <c r="H708" t="s">
        <v>772</v>
      </c>
    </row>
    <row r="709" spans="1:8" x14ac:dyDescent="0.25">
      <c r="A709" s="75">
        <v>41305</v>
      </c>
      <c r="B709" s="76">
        <v>10834</v>
      </c>
      <c r="C709" s="75">
        <v>41305</v>
      </c>
      <c r="D709" t="s">
        <v>8</v>
      </c>
      <c r="E709" t="s">
        <v>780</v>
      </c>
      <c r="F709" t="s">
        <v>775</v>
      </c>
      <c r="G709">
        <v>375</v>
      </c>
      <c r="H709" t="s">
        <v>772</v>
      </c>
    </row>
    <row r="710" spans="1:8" x14ac:dyDescent="0.25">
      <c r="A710" s="75">
        <v>41305</v>
      </c>
      <c r="B710" s="76">
        <v>10835</v>
      </c>
      <c r="C710" s="75">
        <v>41305</v>
      </c>
      <c r="D710" t="s">
        <v>7</v>
      </c>
      <c r="E710" t="s">
        <v>780</v>
      </c>
      <c r="F710" t="s">
        <v>771</v>
      </c>
      <c r="G710">
        <v>150</v>
      </c>
      <c r="H710" t="s">
        <v>772</v>
      </c>
    </row>
    <row r="711" spans="1:8" x14ac:dyDescent="0.25">
      <c r="A711" s="75">
        <v>41305</v>
      </c>
      <c r="B711" s="76">
        <v>10836</v>
      </c>
      <c r="C711" s="75">
        <v>41305</v>
      </c>
      <c r="D711" t="s">
        <v>9</v>
      </c>
      <c r="E711" t="s">
        <v>780</v>
      </c>
      <c r="F711" t="s">
        <v>785</v>
      </c>
      <c r="G711">
        <v>185</v>
      </c>
      <c r="H711" t="s">
        <v>772</v>
      </c>
    </row>
    <row r="712" spans="1:8" x14ac:dyDescent="0.25">
      <c r="A712" s="75">
        <v>41305</v>
      </c>
      <c r="B712" s="76">
        <v>10837</v>
      </c>
      <c r="C712" s="75">
        <v>41305</v>
      </c>
      <c r="D712" t="s">
        <v>6</v>
      </c>
      <c r="E712" t="s">
        <v>776</v>
      </c>
      <c r="F712" t="s">
        <v>777</v>
      </c>
      <c r="G712">
        <v>330</v>
      </c>
      <c r="H712" t="s">
        <v>772</v>
      </c>
    </row>
    <row r="713" spans="1:8" x14ac:dyDescent="0.25">
      <c r="A713" s="75">
        <v>41305</v>
      </c>
      <c r="B713" s="76">
        <v>10838</v>
      </c>
      <c r="C713" s="75">
        <v>41305</v>
      </c>
      <c r="D713" t="s">
        <v>10</v>
      </c>
      <c r="E713" t="s">
        <v>773</v>
      </c>
      <c r="F713" t="s">
        <v>785</v>
      </c>
      <c r="G713">
        <v>85</v>
      </c>
      <c r="H713" t="s">
        <v>772</v>
      </c>
    </row>
    <row r="714" spans="1:8" x14ac:dyDescent="0.25">
      <c r="A714" s="75">
        <v>41305</v>
      </c>
      <c r="B714" s="76">
        <v>10839</v>
      </c>
      <c r="C714" s="75">
        <v>41305</v>
      </c>
      <c r="D714" t="s">
        <v>8</v>
      </c>
      <c r="E714" t="s">
        <v>778</v>
      </c>
      <c r="F714" t="s">
        <v>779</v>
      </c>
      <c r="G714">
        <v>200</v>
      </c>
      <c r="H714" t="s">
        <v>772</v>
      </c>
    </row>
    <row r="715" spans="1:8" x14ac:dyDescent="0.25">
      <c r="A715" s="75">
        <v>41305</v>
      </c>
      <c r="B715" s="76">
        <v>10840</v>
      </c>
      <c r="C715" s="75">
        <v>41305</v>
      </c>
      <c r="D715" t="s">
        <v>6</v>
      </c>
      <c r="E715" t="s">
        <v>776</v>
      </c>
      <c r="F715" t="s">
        <v>783</v>
      </c>
      <c r="G715">
        <v>175</v>
      </c>
      <c r="H715" t="s">
        <v>772</v>
      </c>
    </row>
    <row r="716" spans="1:8" x14ac:dyDescent="0.25">
      <c r="A716" s="75">
        <v>41305</v>
      </c>
      <c r="B716" s="76">
        <v>10841</v>
      </c>
      <c r="C716" s="75">
        <v>41305</v>
      </c>
      <c r="D716" t="s">
        <v>7</v>
      </c>
      <c r="E716" t="s">
        <v>770</v>
      </c>
      <c r="F716" t="s">
        <v>783</v>
      </c>
      <c r="G716">
        <v>400</v>
      </c>
      <c r="H716" t="s">
        <v>772</v>
      </c>
    </row>
    <row r="717" spans="1:8" x14ac:dyDescent="0.25">
      <c r="A717" s="75">
        <v>41305</v>
      </c>
      <c r="B717" s="76">
        <v>10842</v>
      </c>
      <c r="C717" s="75">
        <v>41305</v>
      </c>
      <c r="D717" t="s">
        <v>8</v>
      </c>
      <c r="E717" t="s">
        <v>774</v>
      </c>
      <c r="F717" t="s">
        <v>777</v>
      </c>
      <c r="G717">
        <v>380</v>
      </c>
      <c r="H717" t="s">
        <v>772</v>
      </c>
    </row>
    <row r="718" spans="1:8" x14ac:dyDescent="0.25">
      <c r="A718" s="75">
        <v>41305</v>
      </c>
      <c r="B718" s="76">
        <v>10843</v>
      </c>
      <c r="C718" s="75">
        <v>41305</v>
      </c>
      <c r="D718" t="s">
        <v>9</v>
      </c>
      <c r="E718" t="s">
        <v>774</v>
      </c>
      <c r="F718" t="s">
        <v>785</v>
      </c>
      <c r="G718">
        <v>105</v>
      </c>
      <c r="H718" t="s">
        <v>772</v>
      </c>
    </row>
    <row r="719" spans="1:8" x14ac:dyDescent="0.25">
      <c r="A719" s="75">
        <v>41305</v>
      </c>
      <c r="B719" s="76">
        <v>10844</v>
      </c>
      <c r="C719" s="75">
        <v>41305</v>
      </c>
      <c r="D719" t="s">
        <v>10</v>
      </c>
      <c r="E719" t="s">
        <v>782</v>
      </c>
      <c r="F719" t="s">
        <v>786</v>
      </c>
      <c r="G719">
        <v>100</v>
      </c>
      <c r="H719" t="s">
        <v>772</v>
      </c>
    </row>
    <row r="720" spans="1:8" x14ac:dyDescent="0.25">
      <c r="A720" s="75">
        <v>41305</v>
      </c>
      <c r="B720" s="76">
        <v>10845</v>
      </c>
      <c r="C720" s="75">
        <v>41305</v>
      </c>
      <c r="D720" t="s">
        <v>6</v>
      </c>
      <c r="E720" t="s">
        <v>782</v>
      </c>
      <c r="F720" t="s">
        <v>783</v>
      </c>
      <c r="G720">
        <v>475</v>
      </c>
      <c r="H720" t="s">
        <v>772</v>
      </c>
    </row>
    <row r="721" spans="1:8" x14ac:dyDescent="0.25">
      <c r="A721" s="75">
        <v>41305</v>
      </c>
      <c r="B721" s="76">
        <v>10846</v>
      </c>
      <c r="C721" s="75">
        <v>41305</v>
      </c>
      <c r="D721" t="s">
        <v>6</v>
      </c>
      <c r="E721" t="s">
        <v>776</v>
      </c>
      <c r="F721" t="s">
        <v>786</v>
      </c>
      <c r="G721">
        <v>490</v>
      </c>
      <c r="H721" t="s">
        <v>772</v>
      </c>
    </row>
    <row r="722" spans="1:8" x14ac:dyDescent="0.25">
      <c r="A722" s="75">
        <v>41305</v>
      </c>
      <c r="B722" s="76">
        <v>10847</v>
      </c>
      <c r="C722" s="75">
        <v>41305</v>
      </c>
      <c r="D722" t="s">
        <v>10</v>
      </c>
      <c r="E722" t="s">
        <v>780</v>
      </c>
      <c r="F722" t="s">
        <v>775</v>
      </c>
      <c r="G722">
        <v>205</v>
      </c>
      <c r="H722" t="s">
        <v>772</v>
      </c>
    </row>
    <row r="723" spans="1:8" x14ac:dyDescent="0.25">
      <c r="A723" s="75">
        <v>41305</v>
      </c>
      <c r="B723" s="76">
        <v>10848</v>
      </c>
      <c r="C723" s="75">
        <v>41305</v>
      </c>
      <c r="D723" t="s">
        <v>8</v>
      </c>
      <c r="E723" t="s">
        <v>780</v>
      </c>
      <c r="F723" t="s">
        <v>771</v>
      </c>
      <c r="G723">
        <v>200</v>
      </c>
      <c r="H723" t="s">
        <v>772</v>
      </c>
    </row>
    <row r="724" spans="1:8" x14ac:dyDescent="0.25">
      <c r="A724" s="75">
        <v>41305</v>
      </c>
      <c r="B724" s="76">
        <v>10849</v>
      </c>
      <c r="C724" s="75">
        <v>41305</v>
      </c>
      <c r="D724" t="s">
        <v>6</v>
      </c>
      <c r="E724" t="s">
        <v>778</v>
      </c>
      <c r="F724" t="s">
        <v>784</v>
      </c>
      <c r="G724">
        <v>325</v>
      </c>
      <c r="H724" t="s">
        <v>772</v>
      </c>
    </row>
    <row r="725" spans="1:8" x14ac:dyDescent="0.25">
      <c r="A725" s="75">
        <v>41306</v>
      </c>
      <c r="B725" s="76">
        <v>10850</v>
      </c>
      <c r="C725" s="75">
        <v>41313</v>
      </c>
      <c r="D725" t="s">
        <v>10</v>
      </c>
      <c r="E725" t="s">
        <v>774</v>
      </c>
      <c r="F725" t="s">
        <v>787</v>
      </c>
      <c r="G725">
        <v>90</v>
      </c>
      <c r="H725" t="s">
        <v>788</v>
      </c>
    </row>
    <row r="726" spans="1:8" x14ac:dyDescent="0.25">
      <c r="A726" s="75">
        <v>41306</v>
      </c>
      <c r="B726" s="76">
        <v>10851</v>
      </c>
      <c r="C726" s="75">
        <v>41313</v>
      </c>
      <c r="D726" t="s">
        <v>9</v>
      </c>
      <c r="E726" t="s">
        <v>782</v>
      </c>
      <c r="F726" t="s">
        <v>786</v>
      </c>
      <c r="G726">
        <v>280</v>
      </c>
      <c r="H726" t="s">
        <v>788</v>
      </c>
    </row>
    <row r="727" spans="1:8" x14ac:dyDescent="0.25">
      <c r="A727" s="75">
        <v>41306</v>
      </c>
      <c r="B727" s="76">
        <v>10852</v>
      </c>
      <c r="C727" s="75">
        <v>41313</v>
      </c>
      <c r="D727" t="s">
        <v>8</v>
      </c>
      <c r="E727" t="s">
        <v>773</v>
      </c>
      <c r="F727" t="s">
        <v>787</v>
      </c>
      <c r="G727">
        <v>205</v>
      </c>
      <c r="H727" t="s">
        <v>788</v>
      </c>
    </row>
    <row r="728" spans="1:8" x14ac:dyDescent="0.25">
      <c r="A728" s="75">
        <v>41306</v>
      </c>
      <c r="B728" s="76">
        <v>10853</v>
      </c>
      <c r="C728" s="75">
        <v>41313</v>
      </c>
      <c r="D728" t="s">
        <v>7</v>
      </c>
      <c r="E728" t="s">
        <v>770</v>
      </c>
      <c r="F728" t="s">
        <v>777</v>
      </c>
      <c r="G728">
        <v>280</v>
      </c>
      <c r="H728" t="s">
        <v>788</v>
      </c>
    </row>
    <row r="729" spans="1:8" x14ac:dyDescent="0.25">
      <c r="A729" s="75">
        <v>41306</v>
      </c>
      <c r="B729" s="76">
        <v>10854</v>
      </c>
      <c r="C729" s="75">
        <v>41313</v>
      </c>
      <c r="D729" t="s">
        <v>8</v>
      </c>
      <c r="E729" t="s">
        <v>770</v>
      </c>
      <c r="F729" t="s">
        <v>787</v>
      </c>
      <c r="G729">
        <v>555</v>
      </c>
      <c r="H729" t="s">
        <v>788</v>
      </c>
    </row>
    <row r="730" spans="1:8" x14ac:dyDescent="0.25">
      <c r="A730" s="75">
        <v>41306</v>
      </c>
      <c r="B730" s="76">
        <v>10855</v>
      </c>
      <c r="C730" s="75">
        <v>41313</v>
      </c>
      <c r="D730" t="s">
        <v>9</v>
      </c>
      <c r="E730" t="s">
        <v>774</v>
      </c>
      <c r="F730" t="s">
        <v>781</v>
      </c>
      <c r="G730">
        <v>265</v>
      </c>
      <c r="H730" t="s">
        <v>788</v>
      </c>
    </row>
    <row r="731" spans="1:8" x14ac:dyDescent="0.25">
      <c r="A731" s="75">
        <v>41306</v>
      </c>
      <c r="B731" s="76">
        <v>10856</v>
      </c>
      <c r="C731" s="75">
        <v>41313</v>
      </c>
      <c r="D731" t="s">
        <v>7</v>
      </c>
      <c r="E731" t="s">
        <v>773</v>
      </c>
      <c r="F731" t="s">
        <v>777</v>
      </c>
      <c r="G731">
        <v>155</v>
      </c>
      <c r="H731" t="s">
        <v>788</v>
      </c>
    </row>
    <row r="732" spans="1:8" x14ac:dyDescent="0.25">
      <c r="A732" s="75">
        <v>41306</v>
      </c>
      <c r="B732" s="76">
        <v>10857</v>
      </c>
      <c r="C732" s="75">
        <v>41313</v>
      </c>
      <c r="D732" t="s">
        <v>8</v>
      </c>
      <c r="E732" t="s">
        <v>773</v>
      </c>
      <c r="F732" t="s">
        <v>775</v>
      </c>
      <c r="G732">
        <v>375</v>
      </c>
      <c r="H732" t="s">
        <v>788</v>
      </c>
    </row>
    <row r="733" spans="1:8" x14ac:dyDescent="0.25">
      <c r="A733" s="75">
        <v>41306</v>
      </c>
      <c r="B733" s="76">
        <v>10858</v>
      </c>
      <c r="C733" s="75">
        <v>41313</v>
      </c>
      <c r="D733" t="s">
        <v>8</v>
      </c>
      <c r="E733" t="s">
        <v>770</v>
      </c>
      <c r="F733" t="s">
        <v>783</v>
      </c>
      <c r="G733">
        <v>375</v>
      </c>
      <c r="H733" t="s">
        <v>788</v>
      </c>
    </row>
    <row r="734" spans="1:8" x14ac:dyDescent="0.25">
      <c r="A734" s="75">
        <v>41306</v>
      </c>
      <c r="B734" s="76">
        <v>10859</v>
      </c>
      <c r="C734" s="75">
        <v>41313</v>
      </c>
      <c r="D734" t="s">
        <v>8</v>
      </c>
      <c r="E734" t="s">
        <v>778</v>
      </c>
      <c r="F734" t="s">
        <v>785</v>
      </c>
      <c r="G734">
        <v>375</v>
      </c>
      <c r="H734" t="s">
        <v>788</v>
      </c>
    </row>
    <row r="735" spans="1:8" x14ac:dyDescent="0.25">
      <c r="A735" s="75">
        <v>41306</v>
      </c>
      <c r="B735" s="76">
        <v>10860</v>
      </c>
      <c r="C735" s="75">
        <v>41313</v>
      </c>
      <c r="D735" t="s">
        <v>7</v>
      </c>
      <c r="E735" t="s">
        <v>780</v>
      </c>
      <c r="F735" t="s">
        <v>786</v>
      </c>
      <c r="G735">
        <v>415</v>
      </c>
      <c r="H735" t="s">
        <v>788</v>
      </c>
    </row>
    <row r="736" spans="1:8" x14ac:dyDescent="0.25">
      <c r="A736" s="75">
        <v>41306</v>
      </c>
      <c r="B736" s="76">
        <v>10861</v>
      </c>
      <c r="C736" s="75">
        <v>41313</v>
      </c>
      <c r="D736" t="s">
        <v>7</v>
      </c>
      <c r="E736" t="s">
        <v>774</v>
      </c>
      <c r="F736" t="s">
        <v>786</v>
      </c>
      <c r="G736">
        <v>290</v>
      </c>
      <c r="H736" t="s">
        <v>788</v>
      </c>
    </row>
    <row r="737" spans="1:8" x14ac:dyDescent="0.25">
      <c r="A737" s="75">
        <v>41306</v>
      </c>
      <c r="B737" s="76">
        <v>10862</v>
      </c>
      <c r="C737" s="75">
        <v>41313</v>
      </c>
      <c r="D737" t="s">
        <v>10</v>
      </c>
      <c r="E737" t="s">
        <v>776</v>
      </c>
      <c r="F737" t="s">
        <v>786</v>
      </c>
      <c r="G737">
        <v>160</v>
      </c>
      <c r="H737" t="s">
        <v>788</v>
      </c>
    </row>
    <row r="738" spans="1:8" x14ac:dyDescent="0.25">
      <c r="A738" s="75">
        <v>41306</v>
      </c>
      <c r="B738" s="76">
        <v>10863</v>
      </c>
      <c r="C738" s="75">
        <v>41313</v>
      </c>
      <c r="D738" t="s">
        <v>7</v>
      </c>
      <c r="E738" t="s">
        <v>782</v>
      </c>
      <c r="F738" t="s">
        <v>779</v>
      </c>
      <c r="G738">
        <v>400</v>
      </c>
      <c r="H738" t="s">
        <v>788</v>
      </c>
    </row>
    <row r="739" spans="1:8" x14ac:dyDescent="0.25">
      <c r="A739" s="75">
        <v>41306</v>
      </c>
      <c r="B739" s="76">
        <v>10864</v>
      </c>
      <c r="C739" s="75">
        <v>41313</v>
      </c>
      <c r="D739" t="s">
        <v>9</v>
      </c>
      <c r="E739" t="s">
        <v>770</v>
      </c>
      <c r="F739" t="s">
        <v>779</v>
      </c>
      <c r="G739">
        <v>265</v>
      </c>
      <c r="H739" t="s">
        <v>788</v>
      </c>
    </row>
    <row r="740" spans="1:8" x14ac:dyDescent="0.25">
      <c r="A740" s="75">
        <v>41306</v>
      </c>
      <c r="B740" s="76">
        <v>10865</v>
      </c>
      <c r="C740" s="75">
        <v>41313</v>
      </c>
      <c r="D740" t="s">
        <v>6</v>
      </c>
      <c r="E740" t="s">
        <v>774</v>
      </c>
      <c r="F740" t="s">
        <v>779</v>
      </c>
      <c r="G740">
        <v>475</v>
      </c>
      <c r="H740" t="s">
        <v>788</v>
      </c>
    </row>
    <row r="741" spans="1:8" x14ac:dyDescent="0.25">
      <c r="A741" s="75">
        <v>41306</v>
      </c>
      <c r="B741" s="76">
        <v>10866</v>
      </c>
      <c r="C741" s="75">
        <v>41313</v>
      </c>
      <c r="D741" t="s">
        <v>6</v>
      </c>
      <c r="E741" t="s">
        <v>774</v>
      </c>
      <c r="F741" t="s">
        <v>771</v>
      </c>
      <c r="G741">
        <v>325</v>
      </c>
      <c r="H741" t="s">
        <v>788</v>
      </c>
    </row>
    <row r="742" spans="1:8" x14ac:dyDescent="0.25">
      <c r="A742" s="75">
        <v>41306</v>
      </c>
      <c r="B742" s="76">
        <v>10867</v>
      </c>
      <c r="C742" s="75">
        <v>41313</v>
      </c>
      <c r="D742" t="s">
        <v>8</v>
      </c>
      <c r="E742" t="s">
        <v>776</v>
      </c>
      <c r="F742" t="s">
        <v>779</v>
      </c>
      <c r="G742">
        <v>375</v>
      </c>
      <c r="H742" t="s">
        <v>788</v>
      </c>
    </row>
    <row r="743" spans="1:8" x14ac:dyDescent="0.25">
      <c r="A743" s="75">
        <v>41306</v>
      </c>
      <c r="B743" s="76">
        <v>10868</v>
      </c>
      <c r="C743" s="75">
        <v>41313</v>
      </c>
      <c r="D743" t="s">
        <v>7</v>
      </c>
      <c r="E743" t="s">
        <v>780</v>
      </c>
      <c r="F743" t="s">
        <v>784</v>
      </c>
      <c r="G743">
        <v>400</v>
      </c>
      <c r="H743" t="s">
        <v>788</v>
      </c>
    </row>
    <row r="744" spans="1:8" x14ac:dyDescent="0.25">
      <c r="A744" s="75">
        <v>41306</v>
      </c>
      <c r="B744" s="76">
        <v>10869</v>
      </c>
      <c r="C744" s="75">
        <v>41313</v>
      </c>
      <c r="D744" t="s">
        <v>7</v>
      </c>
      <c r="E744" t="s">
        <v>770</v>
      </c>
      <c r="F744" t="s">
        <v>775</v>
      </c>
      <c r="G744">
        <v>400</v>
      </c>
      <c r="H744" t="s">
        <v>788</v>
      </c>
    </row>
    <row r="745" spans="1:8" x14ac:dyDescent="0.25">
      <c r="A745" s="75">
        <v>41306</v>
      </c>
      <c r="B745" s="76">
        <v>10870</v>
      </c>
      <c r="C745" s="75">
        <v>41313</v>
      </c>
      <c r="D745" t="s">
        <v>8</v>
      </c>
      <c r="E745" t="s">
        <v>776</v>
      </c>
      <c r="F745" t="s">
        <v>779</v>
      </c>
      <c r="G745">
        <v>550</v>
      </c>
      <c r="H745" t="s">
        <v>788</v>
      </c>
    </row>
    <row r="746" spans="1:8" x14ac:dyDescent="0.25">
      <c r="A746" s="75">
        <v>41306</v>
      </c>
      <c r="B746" s="76">
        <v>10871</v>
      </c>
      <c r="C746" s="75">
        <v>41313</v>
      </c>
      <c r="D746" t="s">
        <v>7</v>
      </c>
      <c r="E746" t="s">
        <v>778</v>
      </c>
      <c r="F746" t="s">
        <v>783</v>
      </c>
      <c r="G746">
        <v>150</v>
      </c>
      <c r="H746" t="s">
        <v>788</v>
      </c>
    </row>
    <row r="747" spans="1:8" x14ac:dyDescent="0.25">
      <c r="A747" s="75">
        <v>41306</v>
      </c>
      <c r="B747" s="76">
        <v>10872</v>
      </c>
      <c r="C747" s="75">
        <v>41313</v>
      </c>
      <c r="D747" t="s">
        <v>8</v>
      </c>
      <c r="E747" t="s">
        <v>780</v>
      </c>
      <c r="F747" t="s">
        <v>787</v>
      </c>
      <c r="G747">
        <v>205</v>
      </c>
      <c r="H747" t="s">
        <v>788</v>
      </c>
    </row>
    <row r="748" spans="1:8" x14ac:dyDescent="0.25">
      <c r="A748" s="75">
        <v>41306</v>
      </c>
      <c r="B748" s="76">
        <v>10873</v>
      </c>
      <c r="C748" s="75">
        <v>41313</v>
      </c>
      <c r="D748" t="s">
        <v>8</v>
      </c>
      <c r="E748" t="s">
        <v>770</v>
      </c>
      <c r="F748" t="s">
        <v>786</v>
      </c>
      <c r="G748">
        <v>390</v>
      </c>
      <c r="H748" t="s">
        <v>788</v>
      </c>
    </row>
    <row r="749" spans="1:8" x14ac:dyDescent="0.25">
      <c r="A749" s="75">
        <v>41306</v>
      </c>
      <c r="B749" s="76">
        <v>10874</v>
      </c>
      <c r="C749" s="75">
        <v>41313</v>
      </c>
      <c r="D749" t="s">
        <v>9</v>
      </c>
      <c r="E749" t="s">
        <v>770</v>
      </c>
      <c r="F749" t="s">
        <v>781</v>
      </c>
      <c r="G749">
        <v>105</v>
      </c>
      <c r="H749" t="s">
        <v>788</v>
      </c>
    </row>
    <row r="750" spans="1:8" x14ac:dyDescent="0.25">
      <c r="A750" s="75">
        <v>41306</v>
      </c>
      <c r="B750" s="76">
        <v>10875</v>
      </c>
      <c r="C750" s="75">
        <v>41313</v>
      </c>
      <c r="D750" t="s">
        <v>7</v>
      </c>
      <c r="E750" t="s">
        <v>770</v>
      </c>
      <c r="F750" t="s">
        <v>784</v>
      </c>
      <c r="G750">
        <v>150</v>
      </c>
      <c r="H750" t="s">
        <v>788</v>
      </c>
    </row>
    <row r="751" spans="1:8" x14ac:dyDescent="0.25">
      <c r="A751" s="75">
        <v>41306</v>
      </c>
      <c r="B751" s="76">
        <v>10876</v>
      </c>
      <c r="C751" s="75">
        <v>41313</v>
      </c>
      <c r="D751" t="s">
        <v>10</v>
      </c>
      <c r="E751" t="s">
        <v>778</v>
      </c>
      <c r="F751" t="s">
        <v>771</v>
      </c>
      <c r="G751">
        <v>85</v>
      </c>
      <c r="H751" t="s">
        <v>788</v>
      </c>
    </row>
    <row r="752" spans="1:8" x14ac:dyDescent="0.25">
      <c r="A752" s="75">
        <v>41306</v>
      </c>
      <c r="B752" s="76">
        <v>10877</v>
      </c>
      <c r="C752" s="75">
        <v>41313</v>
      </c>
      <c r="D752" t="s">
        <v>10</v>
      </c>
      <c r="E752" t="s">
        <v>778</v>
      </c>
      <c r="F752" t="s">
        <v>779</v>
      </c>
      <c r="G752">
        <v>205</v>
      </c>
      <c r="H752" t="s">
        <v>788</v>
      </c>
    </row>
    <row r="753" spans="1:8" x14ac:dyDescent="0.25">
      <c r="A753" s="75">
        <v>41306</v>
      </c>
      <c r="B753" s="76">
        <v>10878</v>
      </c>
      <c r="C753" s="75">
        <v>41313</v>
      </c>
      <c r="D753" t="s">
        <v>6</v>
      </c>
      <c r="E753" t="s">
        <v>770</v>
      </c>
      <c r="F753" t="s">
        <v>779</v>
      </c>
      <c r="G753">
        <v>175</v>
      </c>
      <c r="H753" t="s">
        <v>788</v>
      </c>
    </row>
    <row r="754" spans="1:8" x14ac:dyDescent="0.25">
      <c r="A754" s="75">
        <v>41306</v>
      </c>
      <c r="B754" s="76">
        <v>10879</v>
      </c>
      <c r="C754" s="75">
        <v>41313</v>
      </c>
      <c r="D754" t="s">
        <v>10</v>
      </c>
      <c r="E754" t="s">
        <v>778</v>
      </c>
      <c r="F754" t="s">
        <v>779</v>
      </c>
      <c r="G754">
        <v>205</v>
      </c>
      <c r="H754" t="s">
        <v>788</v>
      </c>
    </row>
    <row r="755" spans="1:8" x14ac:dyDescent="0.25">
      <c r="A755" s="75">
        <v>41307</v>
      </c>
      <c r="B755" s="76">
        <v>10880</v>
      </c>
      <c r="C755" s="75">
        <v>41308</v>
      </c>
      <c r="D755" t="s">
        <v>9</v>
      </c>
      <c r="E755" t="s">
        <v>782</v>
      </c>
      <c r="F755" t="s">
        <v>784</v>
      </c>
      <c r="G755">
        <v>265</v>
      </c>
      <c r="H755" t="s">
        <v>788</v>
      </c>
    </row>
    <row r="756" spans="1:8" x14ac:dyDescent="0.25">
      <c r="A756" s="75">
        <v>41307</v>
      </c>
      <c r="B756" s="76">
        <v>10881</v>
      </c>
      <c r="C756" s="75">
        <v>41308</v>
      </c>
      <c r="D756" t="s">
        <v>7</v>
      </c>
      <c r="E756" t="s">
        <v>776</v>
      </c>
      <c r="F756" t="s">
        <v>777</v>
      </c>
      <c r="G756">
        <v>280</v>
      </c>
      <c r="H756" t="s">
        <v>788</v>
      </c>
    </row>
    <row r="757" spans="1:8" x14ac:dyDescent="0.25">
      <c r="A757" s="75">
        <v>41307</v>
      </c>
      <c r="B757" s="76">
        <v>10882</v>
      </c>
      <c r="C757" s="75">
        <v>41308</v>
      </c>
      <c r="D757" t="s">
        <v>8</v>
      </c>
      <c r="E757" t="s">
        <v>774</v>
      </c>
      <c r="F757" t="s">
        <v>783</v>
      </c>
      <c r="G757">
        <v>200</v>
      </c>
      <c r="H757" t="s">
        <v>788</v>
      </c>
    </row>
    <row r="758" spans="1:8" x14ac:dyDescent="0.25">
      <c r="A758" s="75">
        <v>41307</v>
      </c>
      <c r="B758" s="76">
        <v>10883</v>
      </c>
      <c r="C758" s="75">
        <v>41308</v>
      </c>
      <c r="D758" t="s">
        <v>7</v>
      </c>
      <c r="E758" t="s">
        <v>778</v>
      </c>
      <c r="F758" t="s">
        <v>771</v>
      </c>
      <c r="G758">
        <v>150</v>
      </c>
      <c r="H758" t="s">
        <v>788</v>
      </c>
    </row>
    <row r="759" spans="1:8" x14ac:dyDescent="0.25">
      <c r="A759" s="75">
        <v>41307</v>
      </c>
      <c r="B759" s="76">
        <v>10884</v>
      </c>
      <c r="C759" s="75">
        <v>41308</v>
      </c>
      <c r="D759" t="s">
        <v>7</v>
      </c>
      <c r="E759" t="s">
        <v>770</v>
      </c>
      <c r="F759" t="s">
        <v>785</v>
      </c>
      <c r="G759">
        <v>400</v>
      </c>
      <c r="H759" t="s">
        <v>788</v>
      </c>
    </row>
    <row r="760" spans="1:8" x14ac:dyDescent="0.25">
      <c r="A760" s="75">
        <v>41307</v>
      </c>
      <c r="B760" s="76">
        <v>10885</v>
      </c>
      <c r="C760" s="75">
        <v>41308</v>
      </c>
      <c r="D760" t="s">
        <v>9</v>
      </c>
      <c r="E760" t="s">
        <v>782</v>
      </c>
      <c r="F760" t="s">
        <v>775</v>
      </c>
      <c r="G760">
        <v>265</v>
      </c>
      <c r="H760" t="s">
        <v>788</v>
      </c>
    </row>
    <row r="761" spans="1:8" x14ac:dyDescent="0.25">
      <c r="A761" s="75">
        <v>41307</v>
      </c>
      <c r="B761" s="76">
        <v>10886</v>
      </c>
      <c r="C761" s="75">
        <v>41308</v>
      </c>
      <c r="D761" t="s">
        <v>8</v>
      </c>
      <c r="E761" t="s">
        <v>776</v>
      </c>
      <c r="F761" t="s">
        <v>785</v>
      </c>
      <c r="G761">
        <v>550</v>
      </c>
      <c r="H761" t="s">
        <v>788</v>
      </c>
    </row>
    <row r="762" spans="1:8" x14ac:dyDescent="0.25">
      <c r="A762" s="75">
        <v>41307</v>
      </c>
      <c r="B762" s="76">
        <v>10887</v>
      </c>
      <c r="C762" s="75">
        <v>41308</v>
      </c>
      <c r="D762" t="s">
        <v>8</v>
      </c>
      <c r="E762" t="s">
        <v>776</v>
      </c>
      <c r="F762" t="s">
        <v>775</v>
      </c>
      <c r="G762">
        <v>550</v>
      </c>
      <c r="H762" t="s">
        <v>788</v>
      </c>
    </row>
    <row r="763" spans="1:8" x14ac:dyDescent="0.25">
      <c r="A763" s="75">
        <v>41307</v>
      </c>
      <c r="B763" s="76">
        <v>10888</v>
      </c>
      <c r="C763" s="75">
        <v>41308</v>
      </c>
      <c r="D763" t="s">
        <v>9</v>
      </c>
      <c r="E763" t="s">
        <v>770</v>
      </c>
      <c r="F763" t="s">
        <v>777</v>
      </c>
      <c r="G763">
        <v>190</v>
      </c>
      <c r="H763" t="s">
        <v>788</v>
      </c>
    </row>
    <row r="764" spans="1:8" x14ac:dyDescent="0.25">
      <c r="A764" s="75">
        <v>41307</v>
      </c>
      <c r="B764" s="76">
        <v>10889</v>
      </c>
      <c r="C764" s="75">
        <v>41308</v>
      </c>
      <c r="D764" t="s">
        <v>6</v>
      </c>
      <c r="E764" t="s">
        <v>780</v>
      </c>
      <c r="F764" t="s">
        <v>775</v>
      </c>
      <c r="G764">
        <v>475</v>
      </c>
      <c r="H764" t="s">
        <v>788</v>
      </c>
    </row>
    <row r="765" spans="1:8" x14ac:dyDescent="0.25">
      <c r="A765" s="75">
        <v>41307</v>
      </c>
      <c r="B765" s="76">
        <v>10890</v>
      </c>
      <c r="C765" s="75">
        <v>41308</v>
      </c>
      <c r="D765" t="s">
        <v>7</v>
      </c>
      <c r="E765" t="s">
        <v>778</v>
      </c>
      <c r="F765" t="s">
        <v>783</v>
      </c>
      <c r="G765">
        <v>400</v>
      </c>
      <c r="H765" t="s">
        <v>788</v>
      </c>
    </row>
    <row r="766" spans="1:8" x14ac:dyDescent="0.25">
      <c r="A766" s="75">
        <v>41307</v>
      </c>
      <c r="B766" s="76">
        <v>10891</v>
      </c>
      <c r="C766" s="75">
        <v>41308</v>
      </c>
      <c r="D766" t="s">
        <v>9</v>
      </c>
      <c r="E766" t="s">
        <v>776</v>
      </c>
      <c r="F766" t="s">
        <v>775</v>
      </c>
      <c r="G766">
        <v>265</v>
      </c>
      <c r="H766" t="s">
        <v>788</v>
      </c>
    </row>
    <row r="767" spans="1:8" x14ac:dyDescent="0.25">
      <c r="A767" s="75">
        <v>41307</v>
      </c>
      <c r="B767" s="76">
        <v>10892</v>
      </c>
      <c r="C767" s="75">
        <v>41308</v>
      </c>
      <c r="D767" t="s">
        <v>6</v>
      </c>
      <c r="E767" t="s">
        <v>773</v>
      </c>
      <c r="F767" t="s">
        <v>786</v>
      </c>
      <c r="G767">
        <v>190</v>
      </c>
      <c r="H767" t="s">
        <v>788</v>
      </c>
    </row>
    <row r="768" spans="1:8" x14ac:dyDescent="0.25">
      <c r="A768" s="75">
        <v>41307</v>
      </c>
      <c r="B768" s="76">
        <v>10893</v>
      </c>
      <c r="C768" s="75">
        <v>41308</v>
      </c>
      <c r="D768" t="s">
        <v>7</v>
      </c>
      <c r="E768" t="s">
        <v>776</v>
      </c>
      <c r="F768" t="s">
        <v>786</v>
      </c>
      <c r="G768">
        <v>290</v>
      </c>
      <c r="H768" t="s">
        <v>788</v>
      </c>
    </row>
    <row r="769" spans="1:8" x14ac:dyDescent="0.25">
      <c r="A769" s="75">
        <v>41307</v>
      </c>
      <c r="B769" s="76">
        <v>10894</v>
      </c>
      <c r="C769" s="75">
        <v>41308</v>
      </c>
      <c r="D769" t="s">
        <v>9</v>
      </c>
      <c r="E769" t="s">
        <v>776</v>
      </c>
      <c r="F769" t="s">
        <v>781</v>
      </c>
      <c r="G769">
        <v>265</v>
      </c>
      <c r="H769" t="s">
        <v>788</v>
      </c>
    </row>
    <row r="770" spans="1:8" x14ac:dyDescent="0.25">
      <c r="A770" s="75">
        <v>41307</v>
      </c>
      <c r="B770" s="76">
        <v>10895</v>
      </c>
      <c r="C770" s="75">
        <v>41308</v>
      </c>
      <c r="D770" t="s">
        <v>10</v>
      </c>
      <c r="E770" t="s">
        <v>776</v>
      </c>
      <c r="F770" t="s">
        <v>785</v>
      </c>
      <c r="G770">
        <v>145</v>
      </c>
      <c r="H770" t="s">
        <v>788</v>
      </c>
    </row>
    <row r="771" spans="1:8" x14ac:dyDescent="0.25">
      <c r="A771" s="75">
        <v>41307</v>
      </c>
      <c r="B771" s="76">
        <v>10896</v>
      </c>
      <c r="C771" s="75">
        <v>41308</v>
      </c>
      <c r="D771" t="s">
        <v>7</v>
      </c>
      <c r="E771" t="s">
        <v>778</v>
      </c>
      <c r="F771" t="s">
        <v>775</v>
      </c>
      <c r="G771">
        <v>400</v>
      </c>
      <c r="H771" t="s">
        <v>788</v>
      </c>
    </row>
    <row r="772" spans="1:8" x14ac:dyDescent="0.25">
      <c r="A772" s="75">
        <v>41307</v>
      </c>
      <c r="B772" s="76">
        <v>10897</v>
      </c>
      <c r="C772" s="75">
        <v>41308</v>
      </c>
      <c r="D772" t="s">
        <v>7</v>
      </c>
      <c r="E772" t="s">
        <v>773</v>
      </c>
      <c r="F772" t="s">
        <v>786</v>
      </c>
      <c r="G772">
        <v>165</v>
      </c>
      <c r="H772" t="s">
        <v>788</v>
      </c>
    </row>
    <row r="773" spans="1:8" x14ac:dyDescent="0.25">
      <c r="A773" s="75">
        <v>41307</v>
      </c>
      <c r="B773" s="76">
        <v>10898</v>
      </c>
      <c r="C773" s="75">
        <v>41308</v>
      </c>
      <c r="D773" t="s">
        <v>7</v>
      </c>
      <c r="E773" t="s">
        <v>774</v>
      </c>
      <c r="F773" t="s">
        <v>781</v>
      </c>
      <c r="G773">
        <v>150</v>
      </c>
      <c r="H773" t="s">
        <v>788</v>
      </c>
    </row>
    <row r="774" spans="1:8" x14ac:dyDescent="0.25">
      <c r="A774" s="75">
        <v>41307</v>
      </c>
      <c r="B774" s="76">
        <v>10899</v>
      </c>
      <c r="C774" s="75">
        <v>41308</v>
      </c>
      <c r="D774" t="s">
        <v>8</v>
      </c>
      <c r="E774" t="s">
        <v>773</v>
      </c>
      <c r="F774" t="s">
        <v>783</v>
      </c>
      <c r="G774">
        <v>550</v>
      </c>
      <c r="H774" t="s">
        <v>788</v>
      </c>
    </row>
    <row r="775" spans="1:8" x14ac:dyDescent="0.25">
      <c r="A775" s="75">
        <v>41307</v>
      </c>
      <c r="B775" s="76">
        <v>10900</v>
      </c>
      <c r="C775" s="75">
        <v>41308</v>
      </c>
      <c r="D775" t="s">
        <v>7</v>
      </c>
      <c r="E775" t="s">
        <v>770</v>
      </c>
      <c r="F775" t="s">
        <v>771</v>
      </c>
      <c r="G775">
        <v>150</v>
      </c>
      <c r="H775" t="s">
        <v>788</v>
      </c>
    </row>
    <row r="776" spans="1:8" x14ac:dyDescent="0.25">
      <c r="A776" s="75">
        <v>41307</v>
      </c>
      <c r="B776" s="76">
        <v>10901</v>
      </c>
      <c r="C776" s="75">
        <v>41308</v>
      </c>
      <c r="D776" t="s">
        <v>8</v>
      </c>
      <c r="E776" t="s">
        <v>782</v>
      </c>
      <c r="F776" t="s">
        <v>777</v>
      </c>
      <c r="G776">
        <v>555</v>
      </c>
      <c r="H776" t="s">
        <v>788</v>
      </c>
    </row>
    <row r="777" spans="1:8" x14ac:dyDescent="0.25">
      <c r="A777" s="75">
        <v>41307</v>
      </c>
      <c r="B777" s="76">
        <v>10902</v>
      </c>
      <c r="C777" s="75">
        <v>41308</v>
      </c>
      <c r="D777" t="s">
        <v>7</v>
      </c>
      <c r="E777" t="s">
        <v>773</v>
      </c>
      <c r="F777" t="s">
        <v>784</v>
      </c>
      <c r="G777">
        <v>150</v>
      </c>
      <c r="H777" t="s">
        <v>788</v>
      </c>
    </row>
    <row r="778" spans="1:8" x14ac:dyDescent="0.25">
      <c r="A778" s="75">
        <v>41307</v>
      </c>
      <c r="B778" s="76">
        <v>10903</v>
      </c>
      <c r="C778" s="75">
        <v>41308</v>
      </c>
      <c r="D778" t="s">
        <v>6</v>
      </c>
      <c r="E778" t="s">
        <v>773</v>
      </c>
      <c r="F778" t="s">
        <v>771</v>
      </c>
      <c r="G778">
        <v>475</v>
      </c>
      <c r="H778" t="s">
        <v>788</v>
      </c>
    </row>
    <row r="779" spans="1:8" x14ac:dyDescent="0.25">
      <c r="A779" s="75">
        <v>41307</v>
      </c>
      <c r="B779" s="76">
        <v>10904</v>
      </c>
      <c r="C779" s="75">
        <v>41308</v>
      </c>
      <c r="D779" t="s">
        <v>7</v>
      </c>
      <c r="E779" t="s">
        <v>770</v>
      </c>
      <c r="F779" t="s">
        <v>787</v>
      </c>
      <c r="G779">
        <v>155</v>
      </c>
      <c r="H779" t="s">
        <v>788</v>
      </c>
    </row>
    <row r="780" spans="1:8" x14ac:dyDescent="0.25">
      <c r="A780" s="75">
        <v>41307</v>
      </c>
      <c r="B780" s="76">
        <v>10905</v>
      </c>
      <c r="C780" s="75">
        <v>41308</v>
      </c>
      <c r="D780" t="s">
        <v>8</v>
      </c>
      <c r="E780" t="s">
        <v>778</v>
      </c>
      <c r="F780" t="s">
        <v>787</v>
      </c>
      <c r="G780">
        <v>205</v>
      </c>
      <c r="H780" t="s">
        <v>788</v>
      </c>
    </row>
    <row r="781" spans="1:8" x14ac:dyDescent="0.25">
      <c r="A781" s="75">
        <v>41307</v>
      </c>
      <c r="B781" s="76">
        <v>10906</v>
      </c>
      <c r="C781" s="75">
        <v>41308</v>
      </c>
      <c r="D781" t="s">
        <v>9</v>
      </c>
      <c r="E781" t="s">
        <v>776</v>
      </c>
      <c r="F781" t="s">
        <v>779</v>
      </c>
      <c r="G781">
        <v>185</v>
      </c>
      <c r="H781" t="s">
        <v>788</v>
      </c>
    </row>
    <row r="782" spans="1:8" x14ac:dyDescent="0.25">
      <c r="A782" s="75">
        <v>41307</v>
      </c>
      <c r="B782" s="76">
        <v>10907</v>
      </c>
      <c r="C782" s="75">
        <v>41308</v>
      </c>
      <c r="D782" t="s">
        <v>9</v>
      </c>
      <c r="E782" t="s">
        <v>778</v>
      </c>
      <c r="F782" t="s">
        <v>779</v>
      </c>
      <c r="G782">
        <v>105</v>
      </c>
      <c r="H782" t="s">
        <v>788</v>
      </c>
    </row>
    <row r="783" spans="1:8" x14ac:dyDescent="0.25">
      <c r="A783" s="75">
        <v>41308</v>
      </c>
      <c r="B783" s="76">
        <v>10908</v>
      </c>
      <c r="C783" s="75">
        <v>41308</v>
      </c>
      <c r="D783" t="s">
        <v>6</v>
      </c>
      <c r="E783" t="s">
        <v>770</v>
      </c>
      <c r="F783" t="s">
        <v>786</v>
      </c>
      <c r="G783">
        <v>490</v>
      </c>
      <c r="H783" t="s">
        <v>788</v>
      </c>
    </row>
    <row r="784" spans="1:8" x14ac:dyDescent="0.25">
      <c r="A784" s="75">
        <v>41308</v>
      </c>
      <c r="B784" s="76">
        <v>10909</v>
      </c>
      <c r="C784" s="75">
        <v>41308</v>
      </c>
      <c r="D784" t="s">
        <v>10</v>
      </c>
      <c r="E784" t="s">
        <v>776</v>
      </c>
      <c r="F784" t="s">
        <v>771</v>
      </c>
      <c r="G784">
        <v>145</v>
      </c>
      <c r="H784" t="s">
        <v>788</v>
      </c>
    </row>
    <row r="785" spans="1:8" x14ac:dyDescent="0.25">
      <c r="A785" s="75">
        <v>41308</v>
      </c>
      <c r="B785" s="76">
        <v>10910</v>
      </c>
      <c r="C785" s="75">
        <v>41308</v>
      </c>
      <c r="D785" t="s">
        <v>9</v>
      </c>
      <c r="E785" t="s">
        <v>782</v>
      </c>
      <c r="F785" t="s">
        <v>775</v>
      </c>
      <c r="G785">
        <v>185</v>
      </c>
      <c r="H785" t="s">
        <v>788</v>
      </c>
    </row>
    <row r="786" spans="1:8" x14ac:dyDescent="0.25">
      <c r="A786" s="75">
        <v>41308</v>
      </c>
      <c r="B786" s="76">
        <v>10911</v>
      </c>
      <c r="C786" s="75">
        <v>41308</v>
      </c>
      <c r="D786" t="s">
        <v>6</v>
      </c>
      <c r="E786" t="s">
        <v>782</v>
      </c>
      <c r="F786" t="s">
        <v>784</v>
      </c>
      <c r="G786">
        <v>475</v>
      </c>
      <c r="H786" t="s">
        <v>788</v>
      </c>
    </row>
    <row r="787" spans="1:8" x14ac:dyDescent="0.25">
      <c r="A787" s="75">
        <v>41308</v>
      </c>
      <c r="B787" s="76">
        <v>10912</v>
      </c>
      <c r="C787" s="75">
        <v>41308</v>
      </c>
      <c r="D787" t="s">
        <v>8</v>
      </c>
      <c r="E787" t="s">
        <v>770</v>
      </c>
      <c r="F787" t="s">
        <v>787</v>
      </c>
      <c r="G787">
        <v>555</v>
      </c>
      <c r="H787" t="s">
        <v>788</v>
      </c>
    </row>
    <row r="788" spans="1:8" x14ac:dyDescent="0.25">
      <c r="A788" s="75">
        <v>41308</v>
      </c>
      <c r="B788" s="76">
        <v>10913</v>
      </c>
      <c r="C788" s="75">
        <v>41308</v>
      </c>
      <c r="D788" t="s">
        <v>8</v>
      </c>
      <c r="E788" t="s">
        <v>774</v>
      </c>
      <c r="F788" t="s">
        <v>785</v>
      </c>
      <c r="G788">
        <v>200</v>
      </c>
      <c r="H788" t="s">
        <v>788</v>
      </c>
    </row>
    <row r="789" spans="1:8" x14ac:dyDescent="0.25">
      <c r="A789" s="75">
        <v>41308</v>
      </c>
      <c r="B789" s="76">
        <v>10914</v>
      </c>
      <c r="C789" s="75">
        <v>41308</v>
      </c>
      <c r="D789" t="s">
        <v>8</v>
      </c>
      <c r="E789" t="s">
        <v>780</v>
      </c>
      <c r="F789" t="s">
        <v>785</v>
      </c>
      <c r="G789">
        <v>375</v>
      </c>
      <c r="H789" t="s">
        <v>788</v>
      </c>
    </row>
    <row r="790" spans="1:8" x14ac:dyDescent="0.25">
      <c r="A790" s="75">
        <v>41308</v>
      </c>
      <c r="B790" s="76">
        <v>10915</v>
      </c>
      <c r="C790" s="75">
        <v>41308</v>
      </c>
      <c r="D790" t="s">
        <v>8</v>
      </c>
      <c r="E790" t="s">
        <v>770</v>
      </c>
      <c r="F790" t="s">
        <v>787</v>
      </c>
      <c r="G790">
        <v>380</v>
      </c>
      <c r="H790" t="s">
        <v>788</v>
      </c>
    </row>
    <row r="791" spans="1:8" x14ac:dyDescent="0.25">
      <c r="A791" s="75">
        <v>41308</v>
      </c>
      <c r="B791" s="76">
        <v>10916</v>
      </c>
      <c r="C791" s="75">
        <v>41308</v>
      </c>
      <c r="D791" t="s">
        <v>10</v>
      </c>
      <c r="E791" t="s">
        <v>773</v>
      </c>
      <c r="F791" t="s">
        <v>781</v>
      </c>
      <c r="G791">
        <v>145</v>
      </c>
      <c r="H791" t="s">
        <v>788</v>
      </c>
    </row>
    <row r="792" spans="1:8" x14ac:dyDescent="0.25">
      <c r="A792" s="75">
        <v>41308</v>
      </c>
      <c r="B792" s="76">
        <v>10917</v>
      </c>
      <c r="C792" s="75">
        <v>41308</v>
      </c>
      <c r="D792" t="s">
        <v>6</v>
      </c>
      <c r="E792" t="s">
        <v>780</v>
      </c>
      <c r="F792" t="s">
        <v>781</v>
      </c>
      <c r="G792">
        <v>175</v>
      </c>
      <c r="H792" t="s">
        <v>788</v>
      </c>
    </row>
    <row r="793" spans="1:8" x14ac:dyDescent="0.25">
      <c r="A793" s="75">
        <v>41308</v>
      </c>
      <c r="B793" s="76">
        <v>10918</v>
      </c>
      <c r="C793" s="75">
        <v>41308</v>
      </c>
      <c r="D793" t="s">
        <v>10</v>
      </c>
      <c r="E793" t="s">
        <v>774</v>
      </c>
      <c r="F793" t="s">
        <v>783</v>
      </c>
      <c r="G793">
        <v>205</v>
      </c>
      <c r="H793" t="s">
        <v>788</v>
      </c>
    </row>
    <row r="794" spans="1:8" x14ac:dyDescent="0.25">
      <c r="A794" s="75">
        <v>41308</v>
      </c>
      <c r="B794" s="76">
        <v>10919</v>
      </c>
      <c r="C794" s="75">
        <v>41308</v>
      </c>
      <c r="D794" t="s">
        <v>6</v>
      </c>
      <c r="E794" t="s">
        <v>778</v>
      </c>
      <c r="F794" t="s">
        <v>784</v>
      </c>
      <c r="G794">
        <v>175</v>
      </c>
      <c r="H794" t="s">
        <v>788</v>
      </c>
    </row>
    <row r="795" spans="1:8" x14ac:dyDescent="0.25">
      <c r="A795" s="75">
        <v>41308</v>
      </c>
      <c r="B795" s="76">
        <v>10920</v>
      </c>
      <c r="C795" s="75">
        <v>41308</v>
      </c>
      <c r="D795" t="s">
        <v>9</v>
      </c>
      <c r="E795" t="s">
        <v>778</v>
      </c>
      <c r="F795" t="s">
        <v>787</v>
      </c>
      <c r="G795">
        <v>110</v>
      </c>
      <c r="H795" t="s">
        <v>788</v>
      </c>
    </row>
    <row r="796" spans="1:8" x14ac:dyDescent="0.25">
      <c r="A796" s="75">
        <v>41308</v>
      </c>
      <c r="B796" s="76">
        <v>10921</v>
      </c>
      <c r="C796" s="75">
        <v>41308</v>
      </c>
      <c r="D796" t="s">
        <v>8</v>
      </c>
      <c r="E796" t="s">
        <v>770</v>
      </c>
      <c r="F796" t="s">
        <v>771</v>
      </c>
      <c r="G796">
        <v>200</v>
      </c>
      <c r="H796" t="s">
        <v>788</v>
      </c>
    </row>
    <row r="797" spans="1:8" x14ac:dyDescent="0.25">
      <c r="A797" s="75">
        <v>41308</v>
      </c>
      <c r="B797" s="76">
        <v>10922</v>
      </c>
      <c r="C797" s="75">
        <v>41308</v>
      </c>
      <c r="D797" t="s">
        <v>10</v>
      </c>
      <c r="E797" t="s">
        <v>778</v>
      </c>
      <c r="F797" t="s">
        <v>777</v>
      </c>
      <c r="G797">
        <v>210</v>
      </c>
      <c r="H797" t="s">
        <v>788</v>
      </c>
    </row>
    <row r="798" spans="1:8" x14ac:dyDescent="0.25">
      <c r="A798" s="75">
        <v>41308</v>
      </c>
      <c r="B798" s="76">
        <v>10923</v>
      </c>
      <c r="C798" s="75">
        <v>41308</v>
      </c>
      <c r="D798" t="s">
        <v>10</v>
      </c>
      <c r="E798" t="s">
        <v>774</v>
      </c>
      <c r="F798" t="s">
        <v>775</v>
      </c>
      <c r="G798">
        <v>145</v>
      </c>
      <c r="H798" t="s">
        <v>788</v>
      </c>
    </row>
    <row r="799" spans="1:8" x14ac:dyDescent="0.25">
      <c r="A799" s="75">
        <v>41308</v>
      </c>
      <c r="B799" s="76">
        <v>10924</v>
      </c>
      <c r="C799" s="75">
        <v>41308</v>
      </c>
      <c r="D799" t="s">
        <v>8</v>
      </c>
      <c r="E799" t="s">
        <v>773</v>
      </c>
      <c r="F799" t="s">
        <v>786</v>
      </c>
      <c r="G799">
        <v>390</v>
      </c>
      <c r="H799" t="s">
        <v>788</v>
      </c>
    </row>
    <row r="800" spans="1:8" x14ac:dyDescent="0.25">
      <c r="A800" s="75">
        <v>41308</v>
      </c>
      <c r="B800" s="76">
        <v>10925</v>
      </c>
      <c r="C800" s="75">
        <v>41308</v>
      </c>
      <c r="D800" t="s">
        <v>7</v>
      </c>
      <c r="E800" t="s">
        <v>776</v>
      </c>
      <c r="F800" t="s">
        <v>784</v>
      </c>
      <c r="G800">
        <v>400</v>
      </c>
      <c r="H800" t="s">
        <v>788</v>
      </c>
    </row>
    <row r="801" spans="1:8" x14ac:dyDescent="0.25">
      <c r="A801" s="75">
        <v>41308</v>
      </c>
      <c r="B801" s="76">
        <v>10926</v>
      </c>
      <c r="C801" s="75">
        <v>41308</v>
      </c>
      <c r="D801" t="s">
        <v>7</v>
      </c>
      <c r="E801" t="s">
        <v>780</v>
      </c>
      <c r="F801" t="s">
        <v>783</v>
      </c>
      <c r="G801">
        <v>400</v>
      </c>
      <c r="H801" t="s">
        <v>788</v>
      </c>
    </row>
    <row r="802" spans="1:8" x14ac:dyDescent="0.25">
      <c r="A802" s="75">
        <v>41308</v>
      </c>
      <c r="B802" s="76">
        <v>10927</v>
      </c>
      <c r="C802" s="75">
        <v>41308</v>
      </c>
      <c r="D802" t="s">
        <v>9</v>
      </c>
      <c r="E802" t="s">
        <v>773</v>
      </c>
      <c r="F802" t="s">
        <v>787</v>
      </c>
      <c r="G802">
        <v>110</v>
      </c>
      <c r="H802" t="s">
        <v>788</v>
      </c>
    </row>
    <row r="803" spans="1:8" x14ac:dyDescent="0.25">
      <c r="A803" s="75">
        <v>41308</v>
      </c>
      <c r="B803" s="76">
        <v>10928</v>
      </c>
      <c r="C803" s="75">
        <v>41308</v>
      </c>
      <c r="D803" t="s">
        <v>7</v>
      </c>
      <c r="E803" t="s">
        <v>770</v>
      </c>
      <c r="F803" t="s">
        <v>781</v>
      </c>
      <c r="G803">
        <v>150</v>
      </c>
      <c r="H803" t="s">
        <v>788</v>
      </c>
    </row>
    <row r="804" spans="1:8" x14ac:dyDescent="0.25">
      <c r="A804" s="75">
        <v>41308</v>
      </c>
      <c r="B804" s="76">
        <v>10929</v>
      </c>
      <c r="C804" s="75">
        <v>41308</v>
      </c>
      <c r="D804" t="s">
        <v>8</v>
      </c>
      <c r="E804" t="s">
        <v>776</v>
      </c>
      <c r="F804" t="s">
        <v>779</v>
      </c>
      <c r="G804">
        <v>375</v>
      </c>
      <c r="H804" t="s">
        <v>788</v>
      </c>
    </row>
    <row r="805" spans="1:8" x14ac:dyDescent="0.25">
      <c r="A805" s="75">
        <v>41308</v>
      </c>
      <c r="B805" s="76">
        <v>10930</v>
      </c>
      <c r="C805" s="75">
        <v>41308</v>
      </c>
      <c r="D805" t="s">
        <v>6</v>
      </c>
      <c r="E805" t="s">
        <v>773</v>
      </c>
      <c r="F805" t="s">
        <v>777</v>
      </c>
      <c r="G805">
        <v>180</v>
      </c>
      <c r="H805" t="s">
        <v>788</v>
      </c>
    </row>
    <row r="806" spans="1:8" x14ac:dyDescent="0.25">
      <c r="A806" s="75">
        <v>41308</v>
      </c>
      <c r="B806" s="76">
        <v>10931</v>
      </c>
      <c r="C806" s="75">
        <v>41308</v>
      </c>
      <c r="D806" t="s">
        <v>8</v>
      </c>
      <c r="E806" t="s">
        <v>774</v>
      </c>
      <c r="F806" t="s">
        <v>775</v>
      </c>
      <c r="G806">
        <v>375</v>
      </c>
      <c r="H806" t="s">
        <v>788</v>
      </c>
    </row>
    <row r="807" spans="1:8" x14ac:dyDescent="0.25">
      <c r="A807" s="75">
        <v>41309</v>
      </c>
      <c r="B807" s="76">
        <v>10932</v>
      </c>
      <c r="C807" s="75">
        <v>41309</v>
      </c>
      <c r="D807" t="s">
        <v>7</v>
      </c>
      <c r="E807" t="s">
        <v>776</v>
      </c>
      <c r="F807" t="s">
        <v>786</v>
      </c>
      <c r="G807">
        <v>165</v>
      </c>
      <c r="H807" t="s">
        <v>788</v>
      </c>
    </row>
    <row r="808" spans="1:8" x14ac:dyDescent="0.25">
      <c r="A808" s="75">
        <v>41309</v>
      </c>
      <c r="B808" s="76">
        <v>10933</v>
      </c>
      <c r="C808" s="75">
        <v>41309</v>
      </c>
      <c r="D808" t="s">
        <v>7</v>
      </c>
      <c r="E808" t="s">
        <v>778</v>
      </c>
      <c r="F808" t="s">
        <v>783</v>
      </c>
      <c r="G808">
        <v>400</v>
      </c>
      <c r="H808" t="s">
        <v>788</v>
      </c>
    </row>
    <row r="809" spans="1:8" x14ac:dyDescent="0.25">
      <c r="A809" s="75">
        <v>41309</v>
      </c>
      <c r="B809" s="76">
        <v>10934</v>
      </c>
      <c r="C809" s="75">
        <v>41309</v>
      </c>
      <c r="D809" t="s">
        <v>7</v>
      </c>
      <c r="E809" t="s">
        <v>776</v>
      </c>
      <c r="F809" t="s">
        <v>775</v>
      </c>
      <c r="G809">
        <v>150</v>
      </c>
      <c r="H809" t="s">
        <v>788</v>
      </c>
    </row>
    <row r="810" spans="1:8" x14ac:dyDescent="0.25">
      <c r="A810" s="75">
        <v>41309</v>
      </c>
      <c r="B810" s="76">
        <v>10935</v>
      </c>
      <c r="C810" s="75">
        <v>41309</v>
      </c>
      <c r="D810" t="s">
        <v>8</v>
      </c>
      <c r="E810" t="s">
        <v>778</v>
      </c>
      <c r="F810" t="s">
        <v>785</v>
      </c>
      <c r="G810">
        <v>375</v>
      </c>
      <c r="H810" t="s">
        <v>788</v>
      </c>
    </row>
    <row r="811" spans="1:8" x14ac:dyDescent="0.25">
      <c r="A811" s="75">
        <v>41309</v>
      </c>
      <c r="B811" s="76">
        <v>10936</v>
      </c>
      <c r="C811" s="75">
        <v>41309</v>
      </c>
      <c r="D811" t="s">
        <v>6</v>
      </c>
      <c r="E811" t="s">
        <v>770</v>
      </c>
      <c r="F811" t="s">
        <v>787</v>
      </c>
      <c r="G811">
        <v>180</v>
      </c>
      <c r="H811" t="s">
        <v>788</v>
      </c>
    </row>
    <row r="812" spans="1:8" x14ac:dyDescent="0.25">
      <c r="A812" s="75">
        <v>41309</v>
      </c>
      <c r="B812" s="76">
        <v>10937</v>
      </c>
      <c r="C812" s="75">
        <v>41309</v>
      </c>
      <c r="D812" t="s">
        <v>6</v>
      </c>
      <c r="E812" t="s">
        <v>778</v>
      </c>
      <c r="F812" t="s">
        <v>784</v>
      </c>
      <c r="G812">
        <v>475</v>
      </c>
      <c r="H812" t="s">
        <v>788</v>
      </c>
    </row>
    <row r="813" spans="1:8" x14ac:dyDescent="0.25">
      <c r="A813" s="75">
        <v>41309</v>
      </c>
      <c r="B813" s="76">
        <v>10938</v>
      </c>
      <c r="C813" s="75">
        <v>41309</v>
      </c>
      <c r="D813" t="s">
        <v>10</v>
      </c>
      <c r="E813" t="s">
        <v>782</v>
      </c>
      <c r="F813" t="s">
        <v>777</v>
      </c>
      <c r="G813">
        <v>150</v>
      </c>
      <c r="H813" t="s">
        <v>788</v>
      </c>
    </row>
    <row r="814" spans="1:8" x14ac:dyDescent="0.25">
      <c r="A814" s="75">
        <v>41309</v>
      </c>
      <c r="B814" s="76">
        <v>10939</v>
      </c>
      <c r="C814" s="75">
        <v>41309</v>
      </c>
      <c r="D814" t="s">
        <v>8</v>
      </c>
      <c r="E814" t="s">
        <v>770</v>
      </c>
      <c r="F814" t="s">
        <v>783</v>
      </c>
      <c r="G814">
        <v>200</v>
      </c>
      <c r="H814" t="s">
        <v>788</v>
      </c>
    </row>
    <row r="815" spans="1:8" x14ac:dyDescent="0.25">
      <c r="A815" s="75">
        <v>41309</v>
      </c>
      <c r="B815" s="76">
        <v>10940</v>
      </c>
      <c r="C815" s="75">
        <v>41309</v>
      </c>
      <c r="D815" t="s">
        <v>9</v>
      </c>
      <c r="E815" t="s">
        <v>780</v>
      </c>
      <c r="F815" t="s">
        <v>786</v>
      </c>
      <c r="G815">
        <v>120</v>
      </c>
      <c r="H815" t="s">
        <v>788</v>
      </c>
    </row>
    <row r="816" spans="1:8" x14ac:dyDescent="0.25">
      <c r="A816" s="75">
        <v>41309</v>
      </c>
      <c r="B816" s="76">
        <v>10941</v>
      </c>
      <c r="C816" s="75">
        <v>41309</v>
      </c>
      <c r="D816" t="s">
        <v>6</v>
      </c>
      <c r="E816" t="s">
        <v>770</v>
      </c>
      <c r="F816" t="s">
        <v>786</v>
      </c>
      <c r="G816">
        <v>340</v>
      </c>
      <c r="H816" t="s">
        <v>788</v>
      </c>
    </row>
    <row r="817" spans="1:8" x14ac:dyDescent="0.25">
      <c r="A817" s="75">
        <v>41309</v>
      </c>
      <c r="B817" s="76">
        <v>10942</v>
      </c>
      <c r="C817" s="75">
        <v>41309</v>
      </c>
      <c r="D817" t="s">
        <v>9</v>
      </c>
      <c r="E817" t="s">
        <v>780</v>
      </c>
      <c r="F817" t="s">
        <v>787</v>
      </c>
      <c r="G817">
        <v>110</v>
      </c>
      <c r="H817" t="s">
        <v>788</v>
      </c>
    </row>
    <row r="818" spans="1:8" x14ac:dyDescent="0.25">
      <c r="A818" s="75">
        <v>41309</v>
      </c>
      <c r="B818" s="76">
        <v>10943</v>
      </c>
      <c r="C818" s="75">
        <v>41309</v>
      </c>
      <c r="D818" t="s">
        <v>8</v>
      </c>
      <c r="E818" t="s">
        <v>774</v>
      </c>
      <c r="F818" t="s">
        <v>784</v>
      </c>
      <c r="G818">
        <v>550</v>
      </c>
      <c r="H818" t="s">
        <v>788</v>
      </c>
    </row>
    <row r="819" spans="1:8" x14ac:dyDescent="0.25">
      <c r="A819" s="75">
        <v>41309</v>
      </c>
      <c r="B819" s="76">
        <v>10944</v>
      </c>
      <c r="C819" s="75">
        <v>41309</v>
      </c>
      <c r="D819" t="s">
        <v>10</v>
      </c>
      <c r="E819" t="s">
        <v>776</v>
      </c>
      <c r="F819" t="s">
        <v>779</v>
      </c>
      <c r="G819">
        <v>85</v>
      </c>
      <c r="H819" t="s">
        <v>788</v>
      </c>
    </row>
    <row r="820" spans="1:8" x14ac:dyDescent="0.25">
      <c r="A820" s="75">
        <v>41309</v>
      </c>
      <c r="B820" s="76">
        <v>10945</v>
      </c>
      <c r="C820" s="75">
        <v>41309</v>
      </c>
      <c r="D820" t="s">
        <v>9</v>
      </c>
      <c r="E820" t="s">
        <v>770</v>
      </c>
      <c r="F820" t="s">
        <v>786</v>
      </c>
      <c r="G820">
        <v>120</v>
      </c>
      <c r="H820" t="s">
        <v>788</v>
      </c>
    </row>
    <row r="821" spans="1:8" x14ac:dyDescent="0.25">
      <c r="A821" s="75">
        <v>41309</v>
      </c>
      <c r="B821" s="76">
        <v>10946</v>
      </c>
      <c r="C821" s="75">
        <v>41309</v>
      </c>
      <c r="D821" t="s">
        <v>8</v>
      </c>
      <c r="E821" t="s">
        <v>770</v>
      </c>
      <c r="F821" t="s">
        <v>775</v>
      </c>
      <c r="G821">
        <v>200</v>
      </c>
      <c r="H821" t="s">
        <v>788</v>
      </c>
    </row>
    <row r="822" spans="1:8" x14ac:dyDescent="0.25">
      <c r="A822" s="75">
        <v>41309</v>
      </c>
      <c r="B822" s="76">
        <v>10947</v>
      </c>
      <c r="C822" s="75">
        <v>41309</v>
      </c>
      <c r="D822" t="s">
        <v>8</v>
      </c>
      <c r="E822" t="s">
        <v>776</v>
      </c>
      <c r="F822" t="s">
        <v>783</v>
      </c>
      <c r="G822">
        <v>550</v>
      </c>
      <c r="H822" t="s">
        <v>788</v>
      </c>
    </row>
    <row r="823" spans="1:8" x14ac:dyDescent="0.25">
      <c r="A823" s="75">
        <v>41309</v>
      </c>
      <c r="B823" s="76">
        <v>10948</v>
      </c>
      <c r="C823" s="75">
        <v>41309</v>
      </c>
      <c r="D823" t="s">
        <v>8</v>
      </c>
      <c r="E823" t="s">
        <v>773</v>
      </c>
      <c r="F823" t="s">
        <v>785</v>
      </c>
      <c r="G823">
        <v>375</v>
      </c>
      <c r="H823" t="s">
        <v>788</v>
      </c>
    </row>
    <row r="824" spans="1:8" x14ac:dyDescent="0.25">
      <c r="A824" s="75">
        <v>41309</v>
      </c>
      <c r="B824" s="76">
        <v>10949</v>
      </c>
      <c r="C824" s="75">
        <v>41309</v>
      </c>
      <c r="D824" t="s">
        <v>6</v>
      </c>
      <c r="E824" t="s">
        <v>773</v>
      </c>
      <c r="F824" t="s">
        <v>777</v>
      </c>
      <c r="G824">
        <v>480</v>
      </c>
      <c r="H824" t="s">
        <v>788</v>
      </c>
    </row>
    <row r="825" spans="1:8" x14ac:dyDescent="0.25">
      <c r="A825" s="75">
        <v>41309</v>
      </c>
      <c r="B825" s="76">
        <v>10950</v>
      </c>
      <c r="C825" s="75">
        <v>41309</v>
      </c>
      <c r="D825" t="s">
        <v>9</v>
      </c>
      <c r="E825" t="s">
        <v>773</v>
      </c>
      <c r="F825" t="s">
        <v>785</v>
      </c>
      <c r="G825">
        <v>265</v>
      </c>
      <c r="H825" t="s">
        <v>788</v>
      </c>
    </row>
    <row r="826" spans="1:8" x14ac:dyDescent="0.25">
      <c r="A826" s="75">
        <v>41309</v>
      </c>
      <c r="B826" s="76">
        <v>10951</v>
      </c>
      <c r="C826" s="75">
        <v>41309</v>
      </c>
      <c r="D826" t="s">
        <v>10</v>
      </c>
      <c r="E826" t="s">
        <v>780</v>
      </c>
      <c r="F826" t="s">
        <v>775</v>
      </c>
      <c r="G826">
        <v>145</v>
      </c>
      <c r="H826" t="s">
        <v>788</v>
      </c>
    </row>
    <row r="827" spans="1:8" x14ac:dyDescent="0.25">
      <c r="A827" s="75">
        <v>41309</v>
      </c>
      <c r="B827" s="76">
        <v>10952</v>
      </c>
      <c r="C827" s="75">
        <v>41309</v>
      </c>
      <c r="D827" t="s">
        <v>8</v>
      </c>
      <c r="E827" t="s">
        <v>778</v>
      </c>
      <c r="F827" t="s">
        <v>784</v>
      </c>
      <c r="G827">
        <v>550</v>
      </c>
      <c r="H827" t="s">
        <v>788</v>
      </c>
    </row>
    <row r="828" spans="1:8" x14ac:dyDescent="0.25">
      <c r="A828" s="75">
        <v>41310</v>
      </c>
      <c r="B828" s="76">
        <v>10953</v>
      </c>
      <c r="C828" s="75">
        <v>41310</v>
      </c>
      <c r="D828" t="s">
        <v>10</v>
      </c>
      <c r="E828" t="s">
        <v>782</v>
      </c>
      <c r="F828" t="s">
        <v>786</v>
      </c>
      <c r="G828">
        <v>100</v>
      </c>
      <c r="H828" t="s">
        <v>788</v>
      </c>
    </row>
    <row r="829" spans="1:8" x14ac:dyDescent="0.25">
      <c r="A829" s="75">
        <v>41310</v>
      </c>
      <c r="B829" s="76">
        <v>10954</v>
      </c>
      <c r="C829" s="75">
        <v>41310</v>
      </c>
      <c r="D829" t="s">
        <v>6</v>
      </c>
      <c r="E829" t="s">
        <v>776</v>
      </c>
      <c r="F829" t="s">
        <v>779</v>
      </c>
      <c r="G829">
        <v>325</v>
      </c>
      <c r="H829" t="s">
        <v>788</v>
      </c>
    </row>
    <row r="830" spans="1:8" x14ac:dyDescent="0.25">
      <c r="A830" s="75">
        <v>41310</v>
      </c>
      <c r="B830" s="76">
        <v>10955</v>
      </c>
      <c r="C830" s="75">
        <v>41310</v>
      </c>
      <c r="D830" t="s">
        <v>9</v>
      </c>
      <c r="E830" t="s">
        <v>782</v>
      </c>
      <c r="F830" t="s">
        <v>771</v>
      </c>
      <c r="G830">
        <v>185</v>
      </c>
      <c r="H830" t="s">
        <v>788</v>
      </c>
    </row>
    <row r="831" spans="1:8" x14ac:dyDescent="0.25">
      <c r="A831" s="75">
        <v>41310</v>
      </c>
      <c r="B831" s="76">
        <v>10956</v>
      </c>
      <c r="C831" s="75">
        <v>41310</v>
      </c>
      <c r="D831" t="s">
        <v>10</v>
      </c>
      <c r="E831" t="s">
        <v>782</v>
      </c>
      <c r="F831" t="s">
        <v>777</v>
      </c>
      <c r="G831">
        <v>90</v>
      </c>
      <c r="H831" t="s">
        <v>788</v>
      </c>
    </row>
    <row r="832" spans="1:8" x14ac:dyDescent="0.25">
      <c r="A832" s="75">
        <v>41310</v>
      </c>
      <c r="B832" s="76">
        <v>10957</v>
      </c>
      <c r="C832" s="75">
        <v>41310</v>
      </c>
      <c r="D832" t="s">
        <v>6</v>
      </c>
      <c r="E832" t="s">
        <v>780</v>
      </c>
      <c r="F832" t="s">
        <v>779</v>
      </c>
      <c r="G832">
        <v>325</v>
      </c>
      <c r="H832" t="s">
        <v>788</v>
      </c>
    </row>
    <row r="833" spans="1:8" x14ac:dyDescent="0.25">
      <c r="A833" s="75">
        <v>41310</v>
      </c>
      <c r="B833" s="76">
        <v>10958</v>
      </c>
      <c r="C833" s="75">
        <v>41310</v>
      </c>
      <c r="D833" t="s">
        <v>7</v>
      </c>
      <c r="E833" t="s">
        <v>774</v>
      </c>
      <c r="F833" t="s">
        <v>779</v>
      </c>
      <c r="G833">
        <v>150</v>
      </c>
      <c r="H833" t="s">
        <v>788</v>
      </c>
    </row>
    <row r="834" spans="1:8" x14ac:dyDescent="0.25">
      <c r="A834" s="75">
        <v>41310</v>
      </c>
      <c r="B834" s="76">
        <v>10959</v>
      </c>
      <c r="C834" s="75">
        <v>41310</v>
      </c>
      <c r="D834" t="s">
        <v>6</v>
      </c>
      <c r="E834" t="s">
        <v>774</v>
      </c>
      <c r="F834" t="s">
        <v>777</v>
      </c>
      <c r="G834">
        <v>330</v>
      </c>
      <c r="H834" t="s">
        <v>788</v>
      </c>
    </row>
    <row r="835" spans="1:8" x14ac:dyDescent="0.25">
      <c r="A835" s="75">
        <v>41310</v>
      </c>
      <c r="B835" s="76">
        <v>10960</v>
      </c>
      <c r="C835" s="75">
        <v>41310</v>
      </c>
      <c r="D835" t="s">
        <v>8</v>
      </c>
      <c r="E835" t="s">
        <v>774</v>
      </c>
      <c r="F835" t="s">
        <v>779</v>
      </c>
      <c r="G835">
        <v>200</v>
      </c>
      <c r="H835" t="s">
        <v>788</v>
      </c>
    </row>
    <row r="836" spans="1:8" x14ac:dyDescent="0.25">
      <c r="A836" s="75">
        <v>41310</v>
      </c>
      <c r="B836" s="76">
        <v>10961</v>
      </c>
      <c r="C836" s="75">
        <v>41310</v>
      </c>
      <c r="D836" t="s">
        <v>7</v>
      </c>
      <c r="E836" t="s">
        <v>780</v>
      </c>
      <c r="F836" t="s">
        <v>775</v>
      </c>
      <c r="G836">
        <v>275</v>
      </c>
      <c r="H836" t="s">
        <v>788</v>
      </c>
    </row>
    <row r="837" spans="1:8" x14ac:dyDescent="0.25">
      <c r="A837" s="75">
        <v>41310</v>
      </c>
      <c r="B837" s="76">
        <v>10962</v>
      </c>
      <c r="C837" s="75">
        <v>41310</v>
      </c>
      <c r="D837" t="s">
        <v>6</v>
      </c>
      <c r="E837" t="s">
        <v>782</v>
      </c>
      <c r="F837" t="s">
        <v>783</v>
      </c>
      <c r="G837">
        <v>175</v>
      </c>
      <c r="H837" t="s">
        <v>788</v>
      </c>
    </row>
    <row r="838" spans="1:8" x14ac:dyDescent="0.25">
      <c r="A838" s="75">
        <v>41310</v>
      </c>
      <c r="B838" s="76">
        <v>10963</v>
      </c>
      <c r="C838" s="75">
        <v>41310</v>
      </c>
      <c r="D838" t="s">
        <v>8</v>
      </c>
      <c r="E838" t="s">
        <v>776</v>
      </c>
      <c r="F838" t="s">
        <v>786</v>
      </c>
      <c r="G838">
        <v>215</v>
      </c>
      <c r="H838" t="s">
        <v>788</v>
      </c>
    </row>
    <row r="839" spans="1:8" x14ac:dyDescent="0.25">
      <c r="A839" s="75">
        <v>41310</v>
      </c>
      <c r="B839" s="76">
        <v>10964</v>
      </c>
      <c r="C839" s="75">
        <v>41310</v>
      </c>
      <c r="D839" t="s">
        <v>7</v>
      </c>
      <c r="E839" t="s">
        <v>782</v>
      </c>
      <c r="F839" t="s">
        <v>787</v>
      </c>
      <c r="G839">
        <v>405</v>
      </c>
      <c r="H839" t="s">
        <v>788</v>
      </c>
    </row>
    <row r="840" spans="1:8" x14ac:dyDescent="0.25">
      <c r="A840" s="75">
        <v>41310</v>
      </c>
      <c r="B840" s="76">
        <v>10965</v>
      </c>
      <c r="C840" s="75">
        <v>41310</v>
      </c>
      <c r="D840" t="s">
        <v>10</v>
      </c>
      <c r="E840" t="s">
        <v>776</v>
      </c>
      <c r="F840" t="s">
        <v>781</v>
      </c>
      <c r="G840">
        <v>205</v>
      </c>
      <c r="H840" t="s">
        <v>788</v>
      </c>
    </row>
    <row r="841" spans="1:8" x14ac:dyDescent="0.25">
      <c r="A841" s="75">
        <v>41310</v>
      </c>
      <c r="B841" s="76">
        <v>10966</v>
      </c>
      <c r="C841" s="75">
        <v>41310</v>
      </c>
      <c r="D841" t="s">
        <v>9</v>
      </c>
      <c r="E841" t="s">
        <v>774</v>
      </c>
      <c r="F841" t="s">
        <v>786</v>
      </c>
      <c r="G841">
        <v>120</v>
      </c>
      <c r="H841" t="s">
        <v>788</v>
      </c>
    </row>
    <row r="842" spans="1:8" x14ac:dyDescent="0.25">
      <c r="A842" s="75">
        <v>41310</v>
      </c>
      <c r="B842" s="76">
        <v>10967</v>
      </c>
      <c r="C842" s="75">
        <v>41310</v>
      </c>
      <c r="D842" t="s">
        <v>8</v>
      </c>
      <c r="E842" t="s">
        <v>774</v>
      </c>
      <c r="F842" t="s">
        <v>784</v>
      </c>
      <c r="G842">
        <v>550</v>
      </c>
      <c r="H842" t="s">
        <v>788</v>
      </c>
    </row>
    <row r="843" spans="1:8" x14ac:dyDescent="0.25">
      <c r="A843" s="75">
        <v>41310</v>
      </c>
      <c r="B843" s="76">
        <v>10968</v>
      </c>
      <c r="C843" s="75">
        <v>41310</v>
      </c>
      <c r="D843" t="s">
        <v>10</v>
      </c>
      <c r="E843" t="s">
        <v>773</v>
      </c>
      <c r="F843" t="s">
        <v>781</v>
      </c>
      <c r="G843">
        <v>145</v>
      </c>
      <c r="H843" t="s">
        <v>788</v>
      </c>
    </row>
    <row r="844" spans="1:8" x14ac:dyDescent="0.25">
      <c r="A844" s="75">
        <v>41310</v>
      </c>
      <c r="B844" s="76">
        <v>10969</v>
      </c>
      <c r="C844" s="75">
        <v>41310</v>
      </c>
      <c r="D844" t="s">
        <v>8</v>
      </c>
      <c r="E844" t="s">
        <v>773</v>
      </c>
      <c r="F844" t="s">
        <v>785</v>
      </c>
      <c r="G844">
        <v>550</v>
      </c>
      <c r="H844" t="s">
        <v>788</v>
      </c>
    </row>
    <row r="845" spans="1:8" x14ac:dyDescent="0.25">
      <c r="A845" s="75">
        <v>41310</v>
      </c>
      <c r="B845" s="76">
        <v>10970</v>
      </c>
      <c r="C845" s="75">
        <v>41310</v>
      </c>
      <c r="D845" t="s">
        <v>8</v>
      </c>
      <c r="E845" t="s">
        <v>773</v>
      </c>
      <c r="F845" t="s">
        <v>785</v>
      </c>
      <c r="G845">
        <v>375</v>
      </c>
      <c r="H845" t="s">
        <v>788</v>
      </c>
    </row>
    <row r="846" spans="1:8" x14ac:dyDescent="0.25">
      <c r="A846" s="75">
        <v>41310</v>
      </c>
      <c r="B846" s="76">
        <v>10971</v>
      </c>
      <c r="C846" s="75">
        <v>41310</v>
      </c>
      <c r="D846" t="s">
        <v>7</v>
      </c>
      <c r="E846" t="s">
        <v>776</v>
      </c>
      <c r="F846" t="s">
        <v>786</v>
      </c>
      <c r="G846">
        <v>415</v>
      </c>
      <c r="H846" t="s">
        <v>788</v>
      </c>
    </row>
    <row r="847" spans="1:8" x14ac:dyDescent="0.25">
      <c r="A847" s="75">
        <v>41310</v>
      </c>
      <c r="B847" s="76">
        <v>10972</v>
      </c>
      <c r="C847" s="75">
        <v>41310</v>
      </c>
      <c r="D847" t="s">
        <v>6</v>
      </c>
      <c r="E847" t="s">
        <v>773</v>
      </c>
      <c r="F847" t="s">
        <v>781</v>
      </c>
      <c r="G847">
        <v>175</v>
      </c>
      <c r="H847" t="s">
        <v>788</v>
      </c>
    </row>
    <row r="848" spans="1:8" x14ac:dyDescent="0.25">
      <c r="A848" s="75">
        <v>41310</v>
      </c>
      <c r="B848" s="76">
        <v>10973</v>
      </c>
      <c r="C848" s="75">
        <v>41310</v>
      </c>
      <c r="D848" t="s">
        <v>6</v>
      </c>
      <c r="E848" t="s">
        <v>774</v>
      </c>
      <c r="F848" t="s">
        <v>777</v>
      </c>
      <c r="G848">
        <v>180</v>
      </c>
      <c r="H848" t="s">
        <v>788</v>
      </c>
    </row>
    <row r="849" spans="1:8" x14ac:dyDescent="0.25">
      <c r="A849" s="75">
        <v>41311</v>
      </c>
      <c r="B849" s="76">
        <v>10974</v>
      </c>
      <c r="C849" s="75">
        <v>41311</v>
      </c>
      <c r="D849" t="s">
        <v>8</v>
      </c>
      <c r="E849" t="s">
        <v>778</v>
      </c>
      <c r="F849" t="s">
        <v>785</v>
      </c>
      <c r="G849">
        <v>375</v>
      </c>
      <c r="H849" t="s">
        <v>788</v>
      </c>
    </row>
    <row r="850" spans="1:8" x14ac:dyDescent="0.25">
      <c r="A850" s="75">
        <v>41311</v>
      </c>
      <c r="B850" s="76">
        <v>10975</v>
      </c>
      <c r="C850" s="75">
        <v>41311</v>
      </c>
      <c r="D850" t="s">
        <v>7</v>
      </c>
      <c r="E850" t="s">
        <v>782</v>
      </c>
      <c r="F850" t="s">
        <v>785</v>
      </c>
      <c r="G850">
        <v>275</v>
      </c>
      <c r="H850" t="s">
        <v>788</v>
      </c>
    </row>
    <row r="851" spans="1:8" x14ac:dyDescent="0.25">
      <c r="A851" s="75">
        <v>41311</v>
      </c>
      <c r="B851" s="76">
        <v>10976</v>
      </c>
      <c r="C851" s="75">
        <v>41311</v>
      </c>
      <c r="D851" t="s">
        <v>7</v>
      </c>
      <c r="E851" t="s">
        <v>776</v>
      </c>
      <c r="F851" t="s">
        <v>771</v>
      </c>
      <c r="G851">
        <v>150</v>
      </c>
      <c r="H851" t="s">
        <v>788</v>
      </c>
    </row>
    <row r="852" spans="1:8" x14ac:dyDescent="0.25">
      <c r="A852" s="75">
        <v>41311</v>
      </c>
      <c r="B852" s="76">
        <v>10977</v>
      </c>
      <c r="C852" s="75">
        <v>41311</v>
      </c>
      <c r="D852" t="s">
        <v>6</v>
      </c>
      <c r="E852" t="s">
        <v>782</v>
      </c>
      <c r="F852" t="s">
        <v>779</v>
      </c>
      <c r="G852">
        <v>175</v>
      </c>
      <c r="H852" t="s">
        <v>788</v>
      </c>
    </row>
    <row r="853" spans="1:8" x14ac:dyDescent="0.25">
      <c r="A853" s="75">
        <v>41311</v>
      </c>
      <c r="B853" s="76">
        <v>10978</v>
      </c>
      <c r="C853" s="75">
        <v>41311</v>
      </c>
      <c r="D853" t="s">
        <v>8</v>
      </c>
      <c r="E853" t="s">
        <v>770</v>
      </c>
      <c r="F853" t="s">
        <v>784</v>
      </c>
      <c r="G853">
        <v>200</v>
      </c>
      <c r="H853" t="s">
        <v>788</v>
      </c>
    </row>
    <row r="854" spans="1:8" x14ac:dyDescent="0.25">
      <c r="A854" s="75">
        <v>41311</v>
      </c>
      <c r="B854" s="76">
        <v>10979</v>
      </c>
      <c r="C854" s="75">
        <v>41311</v>
      </c>
      <c r="D854" t="s">
        <v>8</v>
      </c>
      <c r="E854" t="s">
        <v>776</v>
      </c>
      <c r="F854" t="s">
        <v>783</v>
      </c>
      <c r="G854">
        <v>550</v>
      </c>
      <c r="H854" t="s">
        <v>788</v>
      </c>
    </row>
    <row r="855" spans="1:8" x14ac:dyDescent="0.25">
      <c r="A855" s="75">
        <v>41311</v>
      </c>
      <c r="B855" s="76">
        <v>10980</v>
      </c>
      <c r="C855" s="75">
        <v>41311</v>
      </c>
      <c r="D855" t="s">
        <v>9</v>
      </c>
      <c r="E855" t="s">
        <v>776</v>
      </c>
      <c r="F855" t="s">
        <v>786</v>
      </c>
      <c r="G855">
        <v>120</v>
      </c>
      <c r="H855" t="s">
        <v>788</v>
      </c>
    </row>
    <row r="856" spans="1:8" x14ac:dyDescent="0.25">
      <c r="A856" s="75">
        <v>41311</v>
      </c>
      <c r="B856" s="76">
        <v>10981</v>
      </c>
      <c r="C856" s="75">
        <v>41311</v>
      </c>
      <c r="D856" t="s">
        <v>6</v>
      </c>
      <c r="E856" t="s">
        <v>770</v>
      </c>
      <c r="F856" t="s">
        <v>779</v>
      </c>
      <c r="G856">
        <v>175</v>
      </c>
      <c r="H856" t="s">
        <v>788</v>
      </c>
    </row>
    <row r="857" spans="1:8" x14ac:dyDescent="0.25">
      <c r="A857" s="75">
        <v>41311</v>
      </c>
      <c r="B857" s="76">
        <v>10982</v>
      </c>
      <c r="C857" s="75">
        <v>41311</v>
      </c>
      <c r="D857" t="s">
        <v>6</v>
      </c>
      <c r="E857" t="s">
        <v>778</v>
      </c>
      <c r="F857" t="s">
        <v>787</v>
      </c>
      <c r="G857">
        <v>180</v>
      </c>
      <c r="H857" t="s">
        <v>788</v>
      </c>
    </row>
    <row r="858" spans="1:8" x14ac:dyDescent="0.25">
      <c r="A858" s="75">
        <v>41311</v>
      </c>
      <c r="B858" s="76">
        <v>10983</v>
      </c>
      <c r="C858" s="75">
        <v>41311</v>
      </c>
      <c r="D858" t="s">
        <v>6</v>
      </c>
      <c r="E858" t="s">
        <v>780</v>
      </c>
      <c r="F858" t="s">
        <v>787</v>
      </c>
      <c r="G858">
        <v>180</v>
      </c>
      <c r="H858" t="s">
        <v>788</v>
      </c>
    </row>
    <row r="859" spans="1:8" x14ac:dyDescent="0.25">
      <c r="A859" s="75">
        <v>41311</v>
      </c>
      <c r="B859" s="76">
        <v>10984</v>
      </c>
      <c r="C859" s="75">
        <v>41311</v>
      </c>
      <c r="D859" t="s">
        <v>6</v>
      </c>
      <c r="E859" t="s">
        <v>778</v>
      </c>
      <c r="F859" t="s">
        <v>777</v>
      </c>
      <c r="G859">
        <v>180</v>
      </c>
      <c r="H859" t="s">
        <v>788</v>
      </c>
    </row>
    <row r="860" spans="1:8" x14ac:dyDescent="0.25">
      <c r="A860" s="75">
        <v>41311</v>
      </c>
      <c r="B860" s="76">
        <v>10985</v>
      </c>
      <c r="C860" s="75">
        <v>41311</v>
      </c>
      <c r="D860" t="s">
        <v>7</v>
      </c>
      <c r="E860" t="s">
        <v>774</v>
      </c>
      <c r="F860" t="s">
        <v>781</v>
      </c>
      <c r="G860">
        <v>275</v>
      </c>
      <c r="H860" t="s">
        <v>788</v>
      </c>
    </row>
    <row r="861" spans="1:8" x14ac:dyDescent="0.25">
      <c r="A861" s="75">
        <v>41311</v>
      </c>
      <c r="B861" s="76">
        <v>10986</v>
      </c>
      <c r="C861" s="75">
        <v>41311</v>
      </c>
      <c r="D861" t="s">
        <v>7</v>
      </c>
      <c r="E861" t="s">
        <v>782</v>
      </c>
      <c r="F861" t="s">
        <v>781</v>
      </c>
      <c r="G861">
        <v>275</v>
      </c>
      <c r="H861" t="s">
        <v>788</v>
      </c>
    </row>
    <row r="862" spans="1:8" x14ac:dyDescent="0.25">
      <c r="A862" s="75">
        <v>41311</v>
      </c>
      <c r="B862" s="76">
        <v>10987</v>
      </c>
      <c r="C862" s="75">
        <v>41311</v>
      </c>
      <c r="D862" t="s">
        <v>8</v>
      </c>
      <c r="E862" t="s">
        <v>776</v>
      </c>
      <c r="F862" t="s">
        <v>779</v>
      </c>
      <c r="G862">
        <v>375</v>
      </c>
      <c r="H862" t="s">
        <v>788</v>
      </c>
    </row>
    <row r="863" spans="1:8" x14ac:dyDescent="0.25">
      <c r="A863" s="75">
        <v>41311</v>
      </c>
      <c r="B863" s="76">
        <v>10988</v>
      </c>
      <c r="C863" s="75">
        <v>41311</v>
      </c>
      <c r="D863" t="s">
        <v>10</v>
      </c>
      <c r="E863" t="s">
        <v>774</v>
      </c>
      <c r="F863" t="s">
        <v>787</v>
      </c>
      <c r="G863">
        <v>210</v>
      </c>
      <c r="H863" t="s">
        <v>788</v>
      </c>
    </row>
    <row r="864" spans="1:8" x14ac:dyDescent="0.25">
      <c r="A864" s="75">
        <v>41311</v>
      </c>
      <c r="B864" s="76">
        <v>10989</v>
      </c>
      <c r="C864" s="75">
        <v>41311</v>
      </c>
      <c r="D864" t="s">
        <v>9</v>
      </c>
      <c r="E864" t="s">
        <v>770</v>
      </c>
      <c r="F864" t="s">
        <v>775</v>
      </c>
      <c r="G864">
        <v>265</v>
      </c>
      <c r="H864" t="s">
        <v>788</v>
      </c>
    </row>
    <row r="865" spans="1:8" x14ac:dyDescent="0.25">
      <c r="A865" s="75">
        <v>41311</v>
      </c>
      <c r="B865" s="76">
        <v>10990</v>
      </c>
      <c r="C865" s="75">
        <v>41311</v>
      </c>
      <c r="D865" t="s">
        <v>10</v>
      </c>
      <c r="E865" t="s">
        <v>773</v>
      </c>
      <c r="F865" t="s">
        <v>786</v>
      </c>
      <c r="G865">
        <v>100</v>
      </c>
      <c r="H865" t="s">
        <v>788</v>
      </c>
    </row>
    <row r="866" spans="1:8" x14ac:dyDescent="0.25">
      <c r="A866" s="75">
        <v>41311</v>
      </c>
      <c r="B866" s="76">
        <v>10991</v>
      </c>
      <c r="C866" s="75">
        <v>41311</v>
      </c>
      <c r="D866" t="s">
        <v>10</v>
      </c>
      <c r="E866" t="s">
        <v>773</v>
      </c>
      <c r="F866" t="s">
        <v>784</v>
      </c>
      <c r="G866">
        <v>205</v>
      </c>
      <c r="H866" t="s">
        <v>788</v>
      </c>
    </row>
    <row r="867" spans="1:8" x14ac:dyDescent="0.25">
      <c r="A867" s="75">
        <v>41311</v>
      </c>
      <c r="B867" s="76">
        <v>10992</v>
      </c>
      <c r="C867" s="75">
        <v>41311</v>
      </c>
      <c r="D867" t="s">
        <v>8</v>
      </c>
      <c r="E867" t="s">
        <v>770</v>
      </c>
      <c r="F867" t="s">
        <v>781</v>
      </c>
      <c r="G867">
        <v>550</v>
      </c>
      <c r="H867" t="s">
        <v>788</v>
      </c>
    </row>
    <row r="868" spans="1:8" x14ac:dyDescent="0.25">
      <c r="A868" s="75">
        <v>41311</v>
      </c>
      <c r="B868" s="76">
        <v>10993</v>
      </c>
      <c r="C868" s="75">
        <v>41311</v>
      </c>
      <c r="D868" t="s">
        <v>6</v>
      </c>
      <c r="E868" t="s">
        <v>776</v>
      </c>
      <c r="F868" t="s">
        <v>787</v>
      </c>
      <c r="G868">
        <v>330</v>
      </c>
      <c r="H868" t="s">
        <v>788</v>
      </c>
    </row>
    <row r="869" spans="1:8" x14ac:dyDescent="0.25">
      <c r="A869" s="75">
        <v>41311</v>
      </c>
      <c r="B869" s="76">
        <v>10994</v>
      </c>
      <c r="C869" s="75">
        <v>41311</v>
      </c>
      <c r="D869" t="s">
        <v>10</v>
      </c>
      <c r="E869" t="s">
        <v>778</v>
      </c>
      <c r="F869" t="s">
        <v>787</v>
      </c>
      <c r="G869">
        <v>90</v>
      </c>
      <c r="H869" t="s">
        <v>788</v>
      </c>
    </row>
    <row r="870" spans="1:8" x14ac:dyDescent="0.25">
      <c r="A870" s="75">
        <v>41311</v>
      </c>
      <c r="B870" s="76">
        <v>10995</v>
      </c>
      <c r="C870" s="75">
        <v>41311</v>
      </c>
      <c r="D870" t="s">
        <v>10</v>
      </c>
      <c r="E870" t="s">
        <v>776</v>
      </c>
      <c r="F870" t="s">
        <v>771</v>
      </c>
      <c r="G870">
        <v>85</v>
      </c>
      <c r="H870" t="s">
        <v>788</v>
      </c>
    </row>
    <row r="871" spans="1:8" x14ac:dyDescent="0.25">
      <c r="A871" s="75">
        <v>41311</v>
      </c>
      <c r="B871" s="76">
        <v>10996</v>
      </c>
      <c r="C871" s="75">
        <v>41311</v>
      </c>
      <c r="D871" t="s">
        <v>6</v>
      </c>
      <c r="E871" t="s">
        <v>780</v>
      </c>
      <c r="F871" t="s">
        <v>784</v>
      </c>
      <c r="G871">
        <v>325</v>
      </c>
      <c r="H871" t="s">
        <v>788</v>
      </c>
    </row>
    <row r="872" spans="1:8" x14ac:dyDescent="0.25">
      <c r="A872" s="75">
        <v>41311</v>
      </c>
      <c r="B872" s="76">
        <v>10997</v>
      </c>
      <c r="C872" s="75">
        <v>41311</v>
      </c>
      <c r="D872" t="s">
        <v>10</v>
      </c>
      <c r="E872" t="s">
        <v>773</v>
      </c>
      <c r="F872" t="s">
        <v>777</v>
      </c>
      <c r="G872">
        <v>210</v>
      </c>
      <c r="H872" t="s">
        <v>788</v>
      </c>
    </row>
    <row r="873" spans="1:8" x14ac:dyDescent="0.25">
      <c r="A873" s="75">
        <v>41312</v>
      </c>
      <c r="B873" s="76">
        <v>10998</v>
      </c>
      <c r="C873" s="75">
        <v>41312</v>
      </c>
      <c r="D873" t="s">
        <v>7</v>
      </c>
      <c r="E873" t="s">
        <v>776</v>
      </c>
      <c r="F873" t="s">
        <v>781</v>
      </c>
      <c r="G873">
        <v>400</v>
      </c>
      <c r="H873" t="s">
        <v>788</v>
      </c>
    </row>
    <row r="874" spans="1:8" x14ac:dyDescent="0.25">
      <c r="A874" s="75">
        <v>41312</v>
      </c>
      <c r="B874" s="76">
        <v>10999</v>
      </c>
      <c r="C874" s="75">
        <v>41312</v>
      </c>
      <c r="D874" t="s">
        <v>10</v>
      </c>
      <c r="E874" t="s">
        <v>780</v>
      </c>
      <c r="F874" t="s">
        <v>786</v>
      </c>
      <c r="G874">
        <v>100</v>
      </c>
      <c r="H874" t="s">
        <v>788</v>
      </c>
    </row>
    <row r="875" spans="1:8" x14ac:dyDescent="0.25">
      <c r="A875" s="75">
        <v>41312</v>
      </c>
      <c r="B875" s="76">
        <v>11000</v>
      </c>
      <c r="C875" s="75">
        <v>41312</v>
      </c>
      <c r="D875" t="s">
        <v>10</v>
      </c>
      <c r="E875" t="s">
        <v>774</v>
      </c>
      <c r="F875" t="s">
        <v>787</v>
      </c>
      <c r="G875">
        <v>150</v>
      </c>
      <c r="H875" t="s">
        <v>788</v>
      </c>
    </row>
    <row r="876" spans="1:8" x14ac:dyDescent="0.25">
      <c r="A876" s="75">
        <v>41312</v>
      </c>
      <c r="B876" s="76">
        <v>11001</v>
      </c>
      <c r="C876" s="75">
        <v>41312</v>
      </c>
      <c r="D876" t="s">
        <v>10</v>
      </c>
      <c r="E876" t="s">
        <v>782</v>
      </c>
      <c r="F876" t="s">
        <v>783</v>
      </c>
      <c r="G876">
        <v>85</v>
      </c>
      <c r="H876" t="s">
        <v>788</v>
      </c>
    </row>
    <row r="877" spans="1:8" x14ac:dyDescent="0.25">
      <c r="A877" s="75">
        <v>41312</v>
      </c>
      <c r="B877" s="76">
        <v>11002</v>
      </c>
      <c r="C877" s="75">
        <v>41312</v>
      </c>
      <c r="D877" t="s">
        <v>6</v>
      </c>
      <c r="E877" t="s">
        <v>770</v>
      </c>
      <c r="F877" t="s">
        <v>781</v>
      </c>
      <c r="G877">
        <v>175</v>
      </c>
      <c r="H877" t="s">
        <v>788</v>
      </c>
    </row>
    <row r="878" spans="1:8" x14ac:dyDescent="0.25">
      <c r="A878" s="75">
        <v>41312</v>
      </c>
      <c r="B878" s="76">
        <v>11003</v>
      </c>
      <c r="C878" s="75">
        <v>41312</v>
      </c>
      <c r="D878" t="s">
        <v>6</v>
      </c>
      <c r="E878" t="s">
        <v>773</v>
      </c>
      <c r="F878" t="s">
        <v>787</v>
      </c>
      <c r="G878">
        <v>180</v>
      </c>
      <c r="H878" t="s">
        <v>788</v>
      </c>
    </row>
    <row r="879" spans="1:8" x14ac:dyDescent="0.25">
      <c r="A879" s="75">
        <v>41312</v>
      </c>
      <c r="B879" s="76">
        <v>11004</v>
      </c>
      <c r="C879" s="75">
        <v>41312</v>
      </c>
      <c r="D879" t="s">
        <v>10</v>
      </c>
      <c r="E879" t="s">
        <v>780</v>
      </c>
      <c r="F879" t="s">
        <v>779</v>
      </c>
      <c r="G879">
        <v>205</v>
      </c>
      <c r="H879" t="s">
        <v>788</v>
      </c>
    </row>
    <row r="880" spans="1:8" x14ac:dyDescent="0.25">
      <c r="A880" s="75">
        <v>41312</v>
      </c>
      <c r="B880" s="76">
        <v>11005</v>
      </c>
      <c r="C880" s="75">
        <v>41312</v>
      </c>
      <c r="D880" t="s">
        <v>8</v>
      </c>
      <c r="E880" t="s">
        <v>776</v>
      </c>
      <c r="F880" t="s">
        <v>784</v>
      </c>
      <c r="G880">
        <v>200</v>
      </c>
      <c r="H880" t="s">
        <v>788</v>
      </c>
    </row>
    <row r="881" spans="1:8" x14ac:dyDescent="0.25">
      <c r="A881" s="75">
        <v>41312</v>
      </c>
      <c r="B881" s="76">
        <v>11006</v>
      </c>
      <c r="C881" s="75">
        <v>41312</v>
      </c>
      <c r="D881" t="s">
        <v>6</v>
      </c>
      <c r="E881" t="s">
        <v>774</v>
      </c>
      <c r="F881" t="s">
        <v>787</v>
      </c>
      <c r="G881">
        <v>480</v>
      </c>
      <c r="H881" t="s">
        <v>788</v>
      </c>
    </row>
    <row r="882" spans="1:8" x14ac:dyDescent="0.25">
      <c r="A882" s="75">
        <v>41312</v>
      </c>
      <c r="B882" s="76">
        <v>11007</v>
      </c>
      <c r="C882" s="75">
        <v>41312</v>
      </c>
      <c r="D882" t="s">
        <v>8</v>
      </c>
      <c r="E882" t="s">
        <v>780</v>
      </c>
      <c r="F882" t="s">
        <v>785</v>
      </c>
      <c r="G882">
        <v>375</v>
      </c>
      <c r="H882" t="s">
        <v>788</v>
      </c>
    </row>
    <row r="883" spans="1:8" x14ac:dyDescent="0.25">
      <c r="A883" s="75">
        <v>41312</v>
      </c>
      <c r="B883" s="76">
        <v>11008</v>
      </c>
      <c r="C883" s="75">
        <v>41312</v>
      </c>
      <c r="D883" t="s">
        <v>7</v>
      </c>
      <c r="E883" t="s">
        <v>780</v>
      </c>
      <c r="F883" t="s">
        <v>779</v>
      </c>
      <c r="G883">
        <v>150</v>
      </c>
      <c r="H883" t="s">
        <v>788</v>
      </c>
    </row>
    <row r="884" spans="1:8" x14ac:dyDescent="0.25">
      <c r="A884" s="75">
        <v>41312</v>
      </c>
      <c r="B884" s="76">
        <v>11009</v>
      </c>
      <c r="C884" s="75">
        <v>41312</v>
      </c>
      <c r="D884" t="s">
        <v>10</v>
      </c>
      <c r="E884" t="s">
        <v>782</v>
      </c>
      <c r="F884" t="s">
        <v>783</v>
      </c>
      <c r="G884">
        <v>85</v>
      </c>
      <c r="H884" t="s">
        <v>788</v>
      </c>
    </row>
    <row r="885" spans="1:8" x14ac:dyDescent="0.25">
      <c r="A885" s="75">
        <v>41312</v>
      </c>
      <c r="B885" s="76">
        <v>11010</v>
      </c>
      <c r="C885" s="75">
        <v>41312</v>
      </c>
      <c r="D885" t="s">
        <v>9</v>
      </c>
      <c r="E885" t="s">
        <v>780</v>
      </c>
      <c r="F885" t="s">
        <v>781</v>
      </c>
      <c r="G885">
        <v>185</v>
      </c>
      <c r="H885" t="s">
        <v>788</v>
      </c>
    </row>
    <row r="886" spans="1:8" x14ac:dyDescent="0.25">
      <c r="A886" s="75">
        <v>41312</v>
      </c>
      <c r="B886" s="76">
        <v>11011</v>
      </c>
      <c r="C886" s="75">
        <v>41312</v>
      </c>
      <c r="D886" t="s">
        <v>6</v>
      </c>
      <c r="E886" t="s">
        <v>778</v>
      </c>
      <c r="F886" t="s">
        <v>771</v>
      </c>
      <c r="G886">
        <v>475</v>
      </c>
      <c r="H886" t="s">
        <v>788</v>
      </c>
    </row>
    <row r="887" spans="1:8" x14ac:dyDescent="0.25">
      <c r="A887" s="75">
        <v>41312</v>
      </c>
      <c r="B887" s="76">
        <v>11012</v>
      </c>
      <c r="C887" s="75">
        <v>41312</v>
      </c>
      <c r="D887" t="s">
        <v>8</v>
      </c>
      <c r="E887" t="s">
        <v>776</v>
      </c>
      <c r="F887" t="s">
        <v>786</v>
      </c>
      <c r="G887">
        <v>565</v>
      </c>
      <c r="H887" t="s">
        <v>788</v>
      </c>
    </row>
    <row r="888" spans="1:8" x14ac:dyDescent="0.25">
      <c r="A888" s="75">
        <v>41312</v>
      </c>
      <c r="B888" s="76">
        <v>11013</v>
      </c>
      <c r="C888" s="75">
        <v>41312</v>
      </c>
      <c r="D888" t="s">
        <v>8</v>
      </c>
      <c r="E888" t="s">
        <v>780</v>
      </c>
      <c r="F888" t="s">
        <v>786</v>
      </c>
      <c r="G888">
        <v>390</v>
      </c>
      <c r="H888" t="s">
        <v>788</v>
      </c>
    </row>
    <row r="889" spans="1:8" x14ac:dyDescent="0.25">
      <c r="A889" s="75">
        <v>41312</v>
      </c>
      <c r="B889" s="76">
        <v>11014</v>
      </c>
      <c r="C889" s="75">
        <v>41312</v>
      </c>
      <c r="D889" t="s">
        <v>10</v>
      </c>
      <c r="E889" t="s">
        <v>776</v>
      </c>
      <c r="F889" t="s">
        <v>784</v>
      </c>
      <c r="G889">
        <v>205</v>
      </c>
      <c r="H889" t="s">
        <v>788</v>
      </c>
    </row>
    <row r="890" spans="1:8" x14ac:dyDescent="0.25">
      <c r="A890" s="75">
        <v>41312</v>
      </c>
      <c r="B890" s="76">
        <v>11015</v>
      </c>
      <c r="C890" s="75">
        <v>41312</v>
      </c>
      <c r="D890" t="s">
        <v>8</v>
      </c>
      <c r="E890" t="s">
        <v>778</v>
      </c>
      <c r="F890" t="s">
        <v>785</v>
      </c>
      <c r="G890">
        <v>200</v>
      </c>
      <c r="H890" t="s">
        <v>788</v>
      </c>
    </row>
    <row r="891" spans="1:8" x14ac:dyDescent="0.25">
      <c r="A891" s="75">
        <v>41312</v>
      </c>
      <c r="B891" s="76">
        <v>11016</v>
      </c>
      <c r="C891" s="75">
        <v>41312</v>
      </c>
      <c r="D891" t="s">
        <v>10</v>
      </c>
      <c r="E891" t="s">
        <v>774</v>
      </c>
      <c r="F891" t="s">
        <v>771</v>
      </c>
      <c r="G891">
        <v>85</v>
      </c>
      <c r="H891" t="s">
        <v>788</v>
      </c>
    </row>
    <row r="892" spans="1:8" x14ac:dyDescent="0.25">
      <c r="A892" s="75">
        <v>41312</v>
      </c>
      <c r="B892" s="76">
        <v>11017</v>
      </c>
      <c r="C892" s="75">
        <v>41312</v>
      </c>
      <c r="D892" t="s">
        <v>7</v>
      </c>
      <c r="E892" t="s">
        <v>773</v>
      </c>
      <c r="F892" t="s">
        <v>779</v>
      </c>
      <c r="G892">
        <v>275</v>
      </c>
      <c r="H892" t="s">
        <v>788</v>
      </c>
    </row>
    <row r="893" spans="1:8" x14ac:dyDescent="0.25">
      <c r="A893" s="75">
        <v>41312</v>
      </c>
      <c r="B893" s="76">
        <v>11018</v>
      </c>
      <c r="C893" s="75">
        <v>41312</v>
      </c>
      <c r="D893" t="s">
        <v>8</v>
      </c>
      <c r="E893" t="s">
        <v>778</v>
      </c>
      <c r="F893" t="s">
        <v>771</v>
      </c>
      <c r="G893">
        <v>375</v>
      </c>
      <c r="H893" t="s">
        <v>788</v>
      </c>
    </row>
    <row r="894" spans="1:8" x14ac:dyDescent="0.25">
      <c r="A894" s="75">
        <v>41312</v>
      </c>
      <c r="B894" s="76">
        <v>11019</v>
      </c>
      <c r="C894" s="75">
        <v>41312</v>
      </c>
      <c r="D894" t="s">
        <v>9</v>
      </c>
      <c r="E894" t="s">
        <v>778</v>
      </c>
      <c r="F894" t="s">
        <v>775</v>
      </c>
      <c r="G894">
        <v>265</v>
      </c>
      <c r="H894" t="s">
        <v>788</v>
      </c>
    </row>
    <row r="895" spans="1:8" x14ac:dyDescent="0.25">
      <c r="A895" s="75">
        <v>41312</v>
      </c>
      <c r="B895" s="76">
        <v>11020</v>
      </c>
      <c r="C895" s="75">
        <v>41312</v>
      </c>
      <c r="D895" t="s">
        <v>6</v>
      </c>
      <c r="E895" t="s">
        <v>776</v>
      </c>
      <c r="F895" t="s">
        <v>781</v>
      </c>
      <c r="G895">
        <v>475</v>
      </c>
      <c r="H895" t="s">
        <v>788</v>
      </c>
    </row>
    <row r="896" spans="1:8" x14ac:dyDescent="0.25">
      <c r="A896" s="75">
        <v>41312</v>
      </c>
      <c r="B896" s="76">
        <v>11021</v>
      </c>
      <c r="C896" s="75">
        <v>41312</v>
      </c>
      <c r="D896" t="s">
        <v>8</v>
      </c>
      <c r="E896" t="s">
        <v>776</v>
      </c>
      <c r="F896" t="s">
        <v>786</v>
      </c>
      <c r="G896">
        <v>565</v>
      </c>
      <c r="H896" t="s">
        <v>788</v>
      </c>
    </row>
    <row r="897" spans="1:8" x14ac:dyDescent="0.25">
      <c r="A897" s="75">
        <v>41312</v>
      </c>
      <c r="B897" s="76">
        <v>11022</v>
      </c>
      <c r="C897" s="75">
        <v>41312</v>
      </c>
      <c r="D897" t="s">
        <v>9</v>
      </c>
      <c r="E897" t="s">
        <v>770</v>
      </c>
      <c r="F897" t="s">
        <v>775</v>
      </c>
      <c r="G897">
        <v>105</v>
      </c>
      <c r="H897" t="s">
        <v>788</v>
      </c>
    </row>
    <row r="898" spans="1:8" x14ac:dyDescent="0.25">
      <c r="A898" s="75">
        <v>41312</v>
      </c>
      <c r="B898" s="76">
        <v>11023</v>
      </c>
      <c r="C898" s="75">
        <v>41312</v>
      </c>
      <c r="D898" t="s">
        <v>7</v>
      </c>
      <c r="E898" t="s">
        <v>774</v>
      </c>
      <c r="F898" t="s">
        <v>785</v>
      </c>
      <c r="G898">
        <v>150</v>
      </c>
      <c r="H898" t="s">
        <v>788</v>
      </c>
    </row>
    <row r="899" spans="1:8" x14ac:dyDescent="0.25">
      <c r="A899" s="75">
        <v>41312</v>
      </c>
      <c r="B899" s="76">
        <v>11024</v>
      </c>
      <c r="C899" s="75">
        <v>41312</v>
      </c>
      <c r="D899" t="s">
        <v>7</v>
      </c>
      <c r="E899" t="s">
        <v>782</v>
      </c>
      <c r="F899" t="s">
        <v>785</v>
      </c>
      <c r="G899">
        <v>150</v>
      </c>
      <c r="H899" t="s">
        <v>788</v>
      </c>
    </row>
    <row r="900" spans="1:8" x14ac:dyDescent="0.25">
      <c r="A900" s="75">
        <v>41312</v>
      </c>
      <c r="B900" s="76">
        <v>11025</v>
      </c>
      <c r="C900" s="75">
        <v>41312</v>
      </c>
      <c r="D900" t="s">
        <v>6</v>
      </c>
      <c r="E900" t="s">
        <v>782</v>
      </c>
      <c r="F900" t="s">
        <v>784</v>
      </c>
      <c r="G900">
        <v>325</v>
      </c>
      <c r="H900" t="s">
        <v>788</v>
      </c>
    </row>
    <row r="901" spans="1:8" x14ac:dyDescent="0.25">
      <c r="A901" s="75">
        <v>41313</v>
      </c>
      <c r="B901" s="76">
        <v>11026</v>
      </c>
      <c r="C901" s="75">
        <v>41320</v>
      </c>
      <c r="D901" t="s">
        <v>6</v>
      </c>
      <c r="E901" t="s">
        <v>780</v>
      </c>
      <c r="F901" t="s">
        <v>771</v>
      </c>
      <c r="G901">
        <v>475</v>
      </c>
      <c r="H901" t="s">
        <v>788</v>
      </c>
    </row>
    <row r="902" spans="1:8" x14ac:dyDescent="0.25">
      <c r="A902" s="75">
        <v>41313</v>
      </c>
      <c r="B902" s="76">
        <v>11027</v>
      </c>
      <c r="C902" s="75">
        <v>41320</v>
      </c>
      <c r="D902" t="s">
        <v>10</v>
      </c>
      <c r="E902" t="s">
        <v>780</v>
      </c>
      <c r="F902" t="s">
        <v>777</v>
      </c>
      <c r="G902">
        <v>90</v>
      </c>
      <c r="H902" t="s">
        <v>788</v>
      </c>
    </row>
    <row r="903" spans="1:8" x14ac:dyDescent="0.25">
      <c r="A903" s="75">
        <v>41313</v>
      </c>
      <c r="B903" s="76">
        <v>11028</v>
      </c>
      <c r="C903" s="75">
        <v>41320</v>
      </c>
      <c r="D903" t="s">
        <v>6</v>
      </c>
      <c r="E903" t="s">
        <v>778</v>
      </c>
      <c r="F903" t="s">
        <v>775</v>
      </c>
      <c r="G903">
        <v>475</v>
      </c>
      <c r="H903" t="s">
        <v>788</v>
      </c>
    </row>
    <row r="904" spans="1:8" x14ac:dyDescent="0.25">
      <c r="A904" s="75">
        <v>41313</v>
      </c>
      <c r="B904" s="76">
        <v>11029</v>
      </c>
      <c r="C904" s="75">
        <v>41320</v>
      </c>
      <c r="D904" t="s">
        <v>9</v>
      </c>
      <c r="E904" t="s">
        <v>780</v>
      </c>
      <c r="F904" t="s">
        <v>787</v>
      </c>
      <c r="G904">
        <v>110</v>
      </c>
      <c r="H904" t="s">
        <v>788</v>
      </c>
    </row>
    <row r="905" spans="1:8" x14ac:dyDescent="0.25">
      <c r="A905" s="75">
        <v>41313</v>
      </c>
      <c r="B905" s="76">
        <v>11030</v>
      </c>
      <c r="C905" s="75">
        <v>41320</v>
      </c>
      <c r="D905" t="s">
        <v>10</v>
      </c>
      <c r="E905" t="s">
        <v>776</v>
      </c>
      <c r="F905" t="s">
        <v>784</v>
      </c>
      <c r="G905">
        <v>205</v>
      </c>
      <c r="H905" t="s">
        <v>788</v>
      </c>
    </row>
    <row r="906" spans="1:8" x14ac:dyDescent="0.25">
      <c r="A906" s="75">
        <v>41313</v>
      </c>
      <c r="B906" s="76">
        <v>11031</v>
      </c>
      <c r="C906" s="75">
        <v>41320</v>
      </c>
      <c r="D906" t="s">
        <v>7</v>
      </c>
      <c r="E906" t="s">
        <v>776</v>
      </c>
      <c r="F906" t="s">
        <v>787</v>
      </c>
      <c r="G906">
        <v>280</v>
      </c>
      <c r="H906" t="s">
        <v>788</v>
      </c>
    </row>
    <row r="907" spans="1:8" x14ac:dyDescent="0.25">
      <c r="A907" s="75">
        <v>41313</v>
      </c>
      <c r="B907" s="76">
        <v>11032</v>
      </c>
      <c r="C907" s="75">
        <v>41320</v>
      </c>
      <c r="D907" t="s">
        <v>7</v>
      </c>
      <c r="E907" t="s">
        <v>780</v>
      </c>
      <c r="F907" t="s">
        <v>777</v>
      </c>
      <c r="G907">
        <v>280</v>
      </c>
      <c r="H907" t="s">
        <v>788</v>
      </c>
    </row>
    <row r="908" spans="1:8" x14ac:dyDescent="0.25">
      <c r="A908" s="75">
        <v>41313</v>
      </c>
      <c r="B908" s="76">
        <v>11033</v>
      </c>
      <c r="C908" s="75">
        <v>41320</v>
      </c>
      <c r="D908" t="s">
        <v>7</v>
      </c>
      <c r="E908" t="s">
        <v>780</v>
      </c>
      <c r="F908" t="s">
        <v>785</v>
      </c>
      <c r="G908">
        <v>400</v>
      </c>
      <c r="H908" t="s">
        <v>788</v>
      </c>
    </row>
    <row r="909" spans="1:8" x14ac:dyDescent="0.25">
      <c r="A909" s="75">
        <v>41313</v>
      </c>
      <c r="B909" s="76">
        <v>11034</v>
      </c>
      <c r="C909" s="75">
        <v>41320</v>
      </c>
      <c r="D909" t="s">
        <v>7</v>
      </c>
      <c r="E909" t="s">
        <v>780</v>
      </c>
      <c r="F909" t="s">
        <v>783</v>
      </c>
      <c r="G909">
        <v>275</v>
      </c>
      <c r="H909" t="s">
        <v>788</v>
      </c>
    </row>
    <row r="910" spans="1:8" x14ac:dyDescent="0.25">
      <c r="A910" s="75">
        <v>41313</v>
      </c>
      <c r="B910" s="76">
        <v>11035</v>
      </c>
      <c r="C910" s="75">
        <v>41320</v>
      </c>
      <c r="D910" t="s">
        <v>6</v>
      </c>
      <c r="E910" t="s">
        <v>782</v>
      </c>
      <c r="F910" t="s">
        <v>783</v>
      </c>
      <c r="G910">
        <v>175</v>
      </c>
      <c r="H910" t="s">
        <v>788</v>
      </c>
    </row>
    <row r="911" spans="1:8" x14ac:dyDescent="0.25">
      <c r="A911" s="75">
        <v>41313</v>
      </c>
      <c r="B911" s="76">
        <v>11036</v>
      </c>
      <c r="C911" s="75">
        <v>41320</v>
      </c>
      <c r="D911" t="s">
        <v>10</v>
      </c>
      <c r="E911" t="s">
        <v>770</v>
      </c>
      <c r="F911" t="s">
        <v>787</v>
      </c>
      <c r="G911">
        <v>210</v>
      </c>
      <c r="H911" t="s">
        <v>788</v>
      </c>
    </row>
    <row r="912" spans="1:8" x14ac:dyDescent="0.25">
      <c r="A912" s="75">
        <v>41313</v>
      </c>
      <c r="B912" s="76">
        <v>11037</v>
      </c>
      <c r="C912" s="75">
        <v>41320</v>
      </c>
      <c r="D912" t="s">
        <v>8</v>
      </c>
      <c r="E912" t="s">
        <v>778</v>
      </c>
      <c r="F912" t="s">
        <v>787</v>
      </c>
      <c r="G912">
        <v>555</v>
      </c>
      <c r="H912" t="s">
        <v>788</v>
      </c>
    </row>
    <row r="913" spans="1:8" x14ac:dyDescent="0.25">
      <c r="A913" s="75">
        <v>41313</v>
      </c>
      <c r="B913" s="76">
        <v>11038</v>
      </c>
      <c r="C913" s="75">
        <v>41320</v>
      </c>
      <c r="D913" t="s">
        <v>9</v>
      </c>
      <c r="E913" t="s">
        <v>770</v>
      </c>
      <c r="F913" t="s">
        <v>771</v>
      </c>
      <c r="G913">
        <v>265</v>
      </c>
      <c r="H913" t="s">
        <v>788</v>
      </c>
    </row>
    <row r="914" spans="1:8" x14ac:dyDescent="0.25">
      <c r="A914" s="75">
        <v>41313</v>
      </c>
      <c r="B914" s="76">
        <v>11039</v>
      </c>
      <c r="C914" s="75">
        <v>41320</v>
      </c>
      <c r="D914" t="s">
        <v>7</v>
      </c>
      <c r="E914" t="s">
        <v>774</v>
      </c>
      <c r="F914" t="s">
        <v>771</v>
      </c>
      <c r="G914">
        <v>150</v>
      </c>
      <c r="H914" t="s">
        <v>788</v>
      </c>
    </row>
    <row r="915" spans="1:8" x14ac:dyDescent="0.25">
      <c r="A915" s="75">
        <v>41313</v>
      </c>
      <c r="B915" s="76">
        <v>11040</v>
      </c>
      <c r="C915" s="75">
        <v>41320</v>
      </c>
      <c r="D915" t="s">
        <v>9</v>
      </c>
      <c r="E915" t="s">
        <v>776</v>
      </c>
      <c r="F915" t="s">
        <v>775</v>
      </c>
      <c r="G915">
        <v>105</v>
      </c>
      <c r="H915" t="s">
        <v>788</v>
      </c>
    </row>
    <row r="916" spans="1:8" x14ac:dyDescent="0.25">
      <c r="A916" s="75">
        <v>41313</v>
      </c>
      <c r="B916" s="76">
        <v>11041</v>
      </c>
      <c r="C916" s="75">
        <v>41320</v>
      </c>
      <c r="D916" t="s">
        <v>8</v>
      </c>
      <c r="E916" t="s">
        <v>780</v>
      </c>
      <c r="F916" t="s">
        <v>771</v>
      </c>
      <c r="G916">
        <v>550</v>
      </c>
      <c r="H916" t="s">
        <v>788</v>
      </c>
    </row>
    <row r="917" spans="1:8" x14ac:dyDescent="0.25">
      <c r="A917" s="75">
        <v>41313</v>
      </c>
      <c r="B917" s="76">
        <v>11042</v>
      </c>
      <c r="C917" s="75">
        <v>41320</v>
      </c>
      <c r="D917" t="s">
        <v>10</v>
      </c>
      <c r="E917" t="s">
        <v>770</v>
      </c>
      <c r="F917" t="s">
        <v>779</v>
      </c>
      <c r="G917">
        <v>85</v>
      </c>
      <c r="H917" t="s">
        <v>788</v>
      </c>
    </row>
    <row r="918" spans="1:8" x14ac:dyDescent="0.25">
      <c r="A918" s="75">
        <v>41313</v>
      </c>
      <c r="B918" s="76">
        <v>11043</v>
      </c>
      <c r="C918" s="75">
        <v>41320</v>
      </c>
      <c r="D918" t="s">
        <v>9</v>
      </c>
      <c r="E918" t="s">
        <v>774</v>
      </c>
      <c r="F918" t="s">
        <v>787</v>
      </c>
      <c r="G918">
        <v>110</v>
      </c>
      <c r="H918" t="s">
        <v>788</v>
      </c>
    </row>
    <row r="919" spans="1:8" x14ac:dyDescent="0.25">
      <c r="A919" s="75">
        <v>41313</v>
      </c>
      <c r="B919" s="76">
        <v>11044</v>
      </c>
      <c r="C919" s="75">
        <v>41320</v>
      </c>
      <c r="D919" t="s">
        <v>6</v>
      </c>
      <c r="E919" t="s">
        <v>778</v>
      </c>
      <c r="F919" t="s">
        <v>771</v>
      </c>
      <c r="G919">
        <v>175</v>
      </c>
      <c r="H919" t="s">
        <v>788</v>
      </c>
    </row>
    <row r="920" spans="1:8" x14ac:dyDescent="0.25">
      <c r="A920" s="75">
        <v>41313</v>
      </c>
      <c r="B920" s="76">
        <v>11045</v>
      </c>
      <c r="C920" s="75">
        <v>41320</v>
      </c>
      <c r="D920" t="s">
        <v>7</v>
      </c>
      <c r="E920" t="s">
        <v>770</v>
      </c>
      <c r="F920" t="s">
        <v>784</v>
      </c>
      <c r="G920">
        <v>150</v>
      </c>
      <c r="H920" t="s">
        <v>788</v>
      </c>
    </row>
    <row r="921" spans="1:8" x14ac:dyDescent="0.25">
      <c r="A921" s="75">
        <v>41313</v>
      </c>
      <c r="B921" s="76">
        <v>11046</v>
      </c>
      <c r="C921" s="75">
        <v>41320</v>
      </c>
      <c r="D921" t="s">
        <v>8</v>
      </c>
      <c r="E921" t="s">
        <v>778</v>
      </c>
      <c r="F921" t="s">
        <v>777</v>
      </c>
      <c r="G921">
        <v>205</v>
      </c>
      <c r="H921" t="s">
        <v>788</v>
      </c>
    </row>
    <row r="922" spans="1:8" x14ac:dyDescent="0.25">
      <c r="A922" s="75">
        <v>41313</v>
      </c>
      <c r="B922" s="76">
        <v>11047</v>
      </c>
      <c r="C922" s="75">
        <v>41320</v>
      </c>
      <c r="D922" t="s">
        <v>9</v>
      </c>
      <c r="E922" t="s">
        <v>773</v>
      </c>
      <c r="F922" t="s">
        <v>786</v>
      </c>
      <c r="G922">
        <v>120</v>
      </c>
      <c r="H922" t="s">
        <v>788</v>
      </c>
    </row>
    <row r="923" spans="1:8" x14ac:dyDescent="0.25">
      <c r="A923" s="75">
        <v>41313</v>
      </c>
      <c r="B923" s="76">
        <v>11048</v>
      </c>
      <c r="C923" s="75">
        <v>41320</v>
      </c>
      <c r="D923" t="s">
        <v>10</v>
      </c>
      <c r="E923" t="s">
        <v>776</v>
      </c>
      <c r="F923" t="s">
        <v>784</v>
      </c>
      <c r="G923">
        <v>85</v>
      </c>
      <c r="H923" t="s">
        <v>788</v>
      </c>
    </row>
    <row r="924" spans="1:8" x14ac:dyDescent="0.25">
      <c r="A924" s="75">
        <v>41313</v>
      </c>
      <c r="B924" s="76">
        <v>11049</v>
      </c>
      <c r="C924" s="75">
        <v>41320</v>
      </c>
      <c r="D924" t="s">
        <v>10</v>
      </c>
      <c r="E924" t="s">
        <v>778</v>
      </c>
      <c r="F924" t="s">
        <v>787</v>
      </c>
      <c r="G924">
        <v>90</v>
      </c>
      <c r="H924" t="s">
        <v>788</v>
      </c>
    </row>
    <row r="925" spans="1:8" x14ac:dyDescent="0.25">
      <c r="A925" s="75">
        <v>41313</v>
      </c>
      <c r="B925" s="76">
        <v>11050</v>
      </c>
      <c r="C925" s="75">
        <v>41320</v>
      </c>
      <c r="D925" t="s">
        <v>9</v>
      </c>
      <c r="E925" t="s">
        <v>776</v>
      </c>
      <c r="F925" t="s">
        <v>783</v>
      </c>
      <c r="G925">
        <v>185</v>
      </c>
      <c r="H925" t="s">
        <v>788</v>
      </c>
    </row>
    <row r="926" spans="1:8" x14ac:dyDescent="0.25">
      <c r="A926" s="75">
        <v>41313</v>
      </c>
      <c r="B926" s="76">
        <v>11051</v>
      </c>
      <c r="C926" s="75">
        <v>41320</v>
      </c>
      <c r="D926" t="s">
        <v>6</v>
      </c>
      <c r="E926" t="s">
        <v>782</v>
      </c>
      <c r="F926" t="s">
        <v>781</v>
      </c>
      <c r="G926">
        <v>175</v>
      </c>
      <c r="H926" t="s">
        <v>788</v>
      </c>
    </row>
    <row r="927" spans="1:8" x14ac:dyDescent="0.25">
      <c r="A927" s="75">
        <v>41314</v>
      </c>
      <c r="B927" s="76">
        <v>11052</v>
      </c>
      <c r="C927" s="75">
        <v>41315</v>
      </c>
      <c r="D927" t="s">
        <v>7</v>
      </c>
      <c r="E927" t="s">
        <v>770</v>
      </c>
      <c r="F927" t="s">
        <v>784</v>
      </c>
      <c r="G927">
        <v>150</v>
      </c>
      <c r="H927" t="s">
        <v>788</v>
      </c>
    </row>
    <row r="928" spans="1:8" x14ac:dyDescent="0.25">
      <c r="A928" s="75">
        <v>41314</v>
      </c>
      <c r="B928" s="76">
        <v>11053</v>
      </c>
      <c r="C928" s="75">
        <v>41315</v>
      </c>
      <c r="D928" t="s">
        <v>7</v>
      </c>
      <c r="E928" t="s">
        <v>782</v>
      </c>
      <c r="F928" t="s">
        <v>784</v>
      </c>
      <c r="G928">
        <v>275</v>
      </c>
      <c r="H928" t="s">
        <v>788</v>
      </c>
    </row>
    <row r="929" spans="1:8" x14ac:dyDescent="0.25">
      <c r="A929" s="75">
        <v>41314</v>
      </c>
      <c r="B929" s="76">
        <v>11054</v>
      </c>
      <c r="C929" s="75">
        <v>41315</v>
      </c>
      <c r="D929" t="s">
        <v>9</v>
      </c>
      <c r="E929" t="s">
        <v>782</v>
      </c>
      <c r="F929" t="s">
        <v>784</v>
      </c>
      <c r="G929">
        <v>105</v>
      </c>
      <c r="H929" t="s">
        <v>788</v>
      </c>
    </row>
    <row r="930" spans="1:8" x14ac:dyDescent="0.25">
      <c r="A930" s="75">
        <v>41314</v>
      </c>
      <c r="B930" s="76">
        <v>11055</v>
      </c>
      <c r="C930" s="75">
        <v>41315</v>
      </c>
      <c r="D930" t="s">
        <v>10</v>
      </c>
      <c r="E930" t="s">
        <v>782</v>
      </c>
      <c r="F930" t="s">
        <v>787</v>
      </c>
      <c r="G930">
        <v>90</v>
      </c>
      <c r="H930" t="s">
        <v>788</v>
      </c>
    </row>
    <row r="931" spans="1:8" x14ac:dyDescent="0.25">
      <c r="A931" s="75">
        <v>41314</v>
      </c>
      <c r="B931" s="76">
        <v>11056</v>
      </c>
      <c r="C931" s="75">
        <v>41315</v>
      </c>
      <c r="D931" t="s">
        <v>6</v>
      </c>
      <c r="E931" t="s">
        <v>776</v>
      </c>
      <c r="F931" t="s">
        <v>781</v>
      </c>
      <c r="G931">
        <v>475</v>
      </c>
      <c r="H931" t="s">
        <v>788</v>
      </c>
    </row>
    <row r="932" spans="1:8" x14ac:dyDescent="0.25">
      <c r="A932" s="75">
        <v>41314</v>
      </c>
      <c r="B932" s="76">
        <v>11057</v>
      </c>
      <c r="C932" s="75">
        <v>41315</v>
      </c>
      <c r="D932" t="s">
        <v>10</v>
      </c>
      <c r="E932" t="s">
        <v>774</v>
      </c>
      <c r="F932" t="s">
        <v>784</v>
      </c>
      <c r="G932">
        <v>85</v>
      </c>
      <c r="H932" t="s">
        <v>788</v>
      </c>
    </row>
    <row r="933" spans="1:8" x14ac:dyDescent="0.25">
      <c r="A933" s="75">
        <v>41314</v>
      </c>
      <c r="B933" s="76">
        <v>11058</v>
      </c>
      <c r="C933" s="75">
        <v>41315</v>
      </c>
      <c r="D933" t="s">
        <v>7</v>
      </c>
      <c r="E933" t="s">
        <v>770</v>
      </c>
      <c r="F933" t="s">
        <v>787</v>
      </c>
      <c r="G933">
        <v>405</v>
      </c>
      <c r="H933" t="s">
        <v>788</v>
      </c>
    </row>
    <row r="934" spans="1:8" x14ac:dyDescent="0.25">
      <c r="A934" s="75">
        <v>41314</v>
      </c>
      <c r="B934" s="76">
        <v>11059</v>
      </c>
      <c r="C934" s="75">
        <v>41315</v>
      </c>
      <c r="D934" t="s">
        <v>7</v>
      </c>
      <c r="E934" t="s">
        <v>778</v>
      </c>
      <c r="F934" t="s">
        <v>787</v>
      </c>
      <c r="G934">
        <v>280</v>
      </c>
      <c r="H934" t="s">
        <v>788</v>
      </c>
    </row>
    <row r="935" spans="1:8" x14ac:dyDescent="0.25">
      <c r="A935" s="75">
        <v>41314</v>
      </c>
      <c r="B935" s="76">
        <v>11060</v>
      </c>
      <c r="C935" s="75">
        <v>41315</v>
      </c>
      <c r="D935" t="s">
        <v>7</v>
      </c>
      <c r="E935" t="s">
        <v>773</v>
      </c>
      <c r="F935" t="s">
        <v>775</v>
      </c>
      <c r="G935">
        <v>275</v>
      </c>
      <c r="H935" t="s">
        <v>788</v>
      </c>
    </row>
    <row r="936" spans="1:8" x14ac:dyDescent="0.25">
      <c r="A936" s="75">
        <v>41314</v>
      </c>
      <c r="B936" s="76">
        <v>11061</v>
      </c>
      <c r="C936" s="75">
        <v>41315</v>
      </c>
      <c r="D936" t="s">
        <v>10</v>
      </c>
      <c r="E936" t="s">
        <v>776</v>
      </c>
      <c r="F936" t="s">
        <v>781</v>
      </c>
      <c r="G936">
        <v>145</v>
      </c>
      <c r="H936" t="s">
        <v>788</v>
      </c>
    </row>
    <row r="937" spans="1:8" x14ac:dyDescent="0.25">
      <c r="A937" s="75">
        <v>41314</v>
      </c>
      <c r="B937" s="76">
        <v>11062</v>
      </c>
      <c r="C937" s="75">
        <v>41315</v>
      </c>
      <c r="D937" t="s">
        <v>8</v>
      </c>
      <c r="E937" t="s">
        <v>780</v>
      </c>
      <c r="F937" t="s">
        <v>784</v>
      </c>
      <c r="G937">
        <v>200</v>
      </c>
      <c r="H937" t="s">
        <v>788</v>
      </c>
    </row>
    <row r="938" spans="1:8" x14ac:dyDescent="0.25">
      <c r="A938" s="75">
        <v>41314</v>
      </c>
      <c r="B938" s="76">
        <v>11063</v>
      </c>
      <c r="C938" s="75">
        <v>41315</v>
      </c>
      <c r="D938" t="s">
        <v>7</v>
      </c>
      <c r="E938" t="s">
        <v>780</v>
      </c>
      <c r="F938" t="s">
        <v>779</v>
      </c>
      <c r="G938">
        <v>275</v>
      </c>
      <c r="H938" t="s">
        <v>788</v>
      </c>
    </row>
    <row r="939" spans="1:8" x14ac:dyDescent="0.25">
      <c r="A939" s="75">
        <v>41314</v>
      </c>
      <c r="B939" s="76">
        <v>11064</v>
      </c>
      <c r="C939" s="75">
        <v>41315</v>
      </c>
      <c r="D939" t="s">
        <v>10</v>
      </c>
      <c r="E939" t="s">
        <v>774</v>
      </c>
      <c r="F939" t="s">
        <v>784</v>
      </c>
      <c r="G939">
        <v>205</v>
      </c>
      <c r="H939" t="s">
        <v>788</v>
      </c>
    </row>
    <row r="940" spans="1:8" x14ac:dyDescent="0.25">
      <c r="A940" s="75">
        <v>41314</v>
      </c>
      <c r="B940" s="76">
        <v>11065</v>
      </c>
      <c r="C940" s="75">
        <v>41315</v>
      </c>
      <c r="D940" t="s">
        <v>7</v>
      </c>
      <c r="E940" t="s">
        <v>776</v>
      </c>
      <c r="F940" t="s">
        <v>784</v>
      </c>
      <c r="G940">
        <v>400</v>
      </c>
      <c r="H940" t="s">
        <v>788</v>
      </c>
    </row>
    <row r="941" spans="1:8" x14ac:dyDescent="0.25">
      <c r="A941" s="75">
        <v>41314</v>
      </c>
      <c r="B941" s="76">
        <v>11066</v>
      </c>
      <c r="C941" s="75">
        <v>41315</v>
      </c>
      <c r="D941" t="s">
        <v>6</v>
      </c>
      <c r="E941" t="s">
        <v>770</v>
      </c>
      <c r="F941" t="s">
        <v>777</v>
      </c>
      <c r="G941">
        <v>180</v>
      </c>
      <c r="H941" t="s">
        <v>788</v>
      </c>
    </row>
    <row r="942" spans="1:8" x14ac:dyDescent="0.25">
      <c r="A942" s="75">
        <v>41314</v>
      </c>
      <c r="B942" s="76">
        <v>11067</v>
      </c>
      <c r="C942" s="75">
        <v>41315</v>
      </c>
      <c r="D942" t="s">
        <v>8</v>
      </c>
      <c r="E942" t="s">
        <v>778</v>
      </c>
      <c r="F942" t="s">
        <v>781</v>
      </c>
      <c r="G942">
        <v>550</v>
      </c>
      <c r="H942" t="s">
        <v>788</v>
      </c>
    </row>
    <row r="943" spans="1:8" x14ac:dyDescent="0.25">
      <c r="A943" s="75">
        <v>41314</v>
      </c>
      <c r="B943" s="76">
        <v>11068</v>
      </c>
      <c r="C943" s="75">
        <v>41315</v>
      </c>
      <c r="D943" t="s">
        <v>7</v>
      </c>
      <c r="E943" t="s">
        <v>776</v>
      </c>
      <c r="F943" t="s">
        <v>787</v>
      </c>
      <c r="G943">
        <v>280</v>
      </c>
      <c r="H943" t="s">
        <v>788</v>
      </c>
    </row>
    <row r="944" spans="1:8" x14ac:dyDescent="0.25">
      <c r="A944" s="75">
        <v>41314</v>
      </c>
      <c r="B944" s="76">
        <v>11069</v>
      </c>
      <c r="C944" s="75">
        <v>41315</v>
      </c>
      <c r="D944" t="s">
        <v>7</v>
      </c>
      <c r="E944" t="s">
        <v>782</v>
      </c>
      <c r="F944" t="s">
        <v>777</v>
      </c>
      <c r="G944">
        <v>405</v>
      </c>
      <c r="H944" t="s">
        <v>788</v>
      </c>
    </row>
    <row r="945" spans="1:8" x14ac:dyDescent="0.25">
      <c r="A945" s="75">
        <v>41314</v>
      </c>
      <c r="B945" s="76">
        <v>11070</v>
      </c>
      <c r="C945" s="75">
        <v>41315</v>
      </c>
      <c r="D945" t="s">
        <v>7</v>
      </c>
      <c r="E945" t="s">
        <v>773</v>
      </c>
      <c r="F945" t="s">
        <v>771</v>
      </c>
      <c r="G945">
        <v>400</v>
      </c>
      <c r="H945" t="s">
        <v>788</v>
      </c>
    </row>
    <row r="946" spans="1:8" x14ac:dyDescent="0.25">
      <c r="A946" s="75">
        <v>41314</v>
      </c>
      <c r="B946" s="76">
        <v>11071</v>
      </c>
      <c r="C946" s="75">
        <v>41315</v>
      </c>
      <c r="D946" t="s">
        <v>7</v>
      </c>
      <c r="E946" t="s">
        <v>776</v>
      </c>
      <c r="F946" t="s">
        <v>777</v>
      </c>
      <c r="G946">
        <v>155</v>
      </c>
      <c r="H946" t="s">
        <v>788</v>
      </c>
    </row>
    <row r="947" spans="1:8" x14ac:dyDescent="0.25">
      <c r="A947" s="75">
        <v>41314</v>
      </c>
      <c r="B947" s="76">
        <v>11072</v>
      </c>
      <c r="C947" s="75">
        <v>41315</v>
      </c>
      <c r="D947" t="s">
        <v>6</v>
      </c>
      <c r="E947" t="s">
        <v>773</v>
      </c>
      <c r="F947" t="s">
        <v>781</v>
      </c>
      <c r="G947">
        <v>475</v>
      </c>
      <c r="H947" t="s">
        <v>788</v>
      </c>
    </row>
    <row r="948" spans="1:8" x14ac:dyDescent="0.25">
      <c r="A948" s="75">
        <v>41314</v>
      </c>
      <c r="B948" s="76">
        <v>11073</v>
      </c>
      <c r="C948" s="75">
        <v>41315</v>
      </c>
      <c r="D948" t="s">
        <v>6</v>
      </c>
      <c r="E948" t="s">
        <v>782</v>
      </c>
      <c r="F948" t="s">
        <v>781</v>
      </c>
      <c r="G948">
        <v>325</v>
      </c>
      <c r="H948" t="s">
        <v>788</v>
      </c>
    </row>
    <row r="949" spans="1:8" x14ac:dyDescent="0.25">
      <c r="A949" s="75">
        <v>41314</v>
      </c>
      <c r="B949" s="76">
        <v>11074</v>
      </c>
      <c r="C949" s="75">
        <v>41315</v>
      </c>
      <c r="D949" t="s">
        <v>8</v>
      </c>
      <c r="E949" t="s">
        <v>774</v>
      </c>
      <c r="F949" t="s">
        <v>781</v>
      </c>
      <c r="G949">
        <v>200</v>
      </c>
      <c r="H949" t="s">
        <v>788</v>
      </c>
    </row>
    <row r="950" spans="1:8" x14ac:dyDescent="0.25">
      <c r="A950" s="75">
        <v>41314</v>
      </c>
      <c r="B950" s="76">
        <v>11075</v>
      </c>
      <c r="C950" s="75">
        <v>41315</v>
      </c>
      <c r="D950" t="s">
        <v>6</v>
      </c>
      <c r="E950" t="s">
        <v>774</v>
      </c>
      <c r="F950" t="s">
        <v>786</v>
      </c>
      <c r="G950">
        <v>490</v>
      </c>
      <c r="H950" t="s">
        <v>788</v>
      </c>
    </row>
    <row r="951" spans="1:8" x14ac:dyDescent="0.25">
      <c r="A951" s="75">
        <v>41314</v>
      </c>
      <c r="B951" s="76">
        <v>11076</v>
      </c>
      <c r="C951" s="75">
        <v>41315</v>
      </c>
      <c r="D951" t="s">
        <v>8</v>
      </c>
      <c r="E951" t="s">
        <v>774</v>
      </c>
      <c r="F951" t="s">
        <v>787</v>
      </c>
      <c r="G951">
        <v>555</v>
      </c>
      <c r="H951" t="s">
        <v>788</v>
      </c>
    </row>
    <row r="952" spans="1:8" x14ac:dyDescent="0.25">
      <c r="A952" s="75">
        <v>41315</v>
      </c>
      <c r="B952" s="76">
        <v>11077</v>
      </c>
      <c r="C952" s="75">
        <v>41315</v>
      </c>
      <c r="D952" t="s">
        <v>9</v>
      </c>
      <c r="E952" t="s">
        <v>770</v>
      </c>
      <c r="F952" t="s">
        <v>777</v>
      </c>
      <c r="G952">
        <v>270</v>
      </c>
      <c r="H952" t="s">
        <v>788</v>
      </c>
    </row>
    <row r="953" spans="1:8" x14ac:dyDescent="0.25">
      <c r="A953" s="75">
        <v>41315</v>
      </c>
      <c r="B953" s="76">
        <v>11078</v>
      </c>
      <c r="C953" s="75">
        <v>41315</v>
      </c>
      <c r="D953" t="s">
        <v>8</v>
      </c>
      <c r="E953" t="s">
        <v>774</v>
      </c>
      <c r="F953" t="s">
        <v>771</v>
      </c>
      <c r="G953">
        <v>200</v>
      </c>
      <c r="H953" t="s">
        <v>788</v>
      </c>
    </row>
    <row r="954" spans="1:8" x14ac:dyDescent="0.25">
      <c r="A954" s="75">
        <v>41315</v>
      </c>
      <c r="B954" s="76">
        <v>11079</v>
      </c>
      <c r="C954" s="75">
        <v>41315</v>
      </c>
      <c r="D954" t="s">
        <v>10</v>
      </c>
      <c r="E954" t="s">
        <v>782</v>
      </c>
      <c r="F954" t="s">
        <v>786</v>
      </c>
      <c r="G954">
        <v>220</v>
      </c>
      <c r="H954" t="s">
        <v>788</v>
      </c>
    </row>
    <row r="955" spans="1:8" x14ac:dyDescent="0.25">
      <c r="A955" s="75">
        <v>41315</v>
      </c>
      <c r="B955" s="76">
        <v>11080</v>
      </c>
      <c r="C955" s="75">
        <v>41315</v>
      </c>
      <c r="D955" t="s">
        <v>6</v>
      </c>
      <c r="E955" t="s">
        <v>780</v>
      </c>
      <c r="F955" t="s">
        <v>777</v>
      </c>
      <c r="G955">
        <v>480</v>
      </c>
      <c r="H955" t="s">
        <v>788</v>
      </c>
    </row>
    <row r="956" spans="1:8" x14ac:dyDescent="0.25">
      <c r="A956" s="75">
        <v>41315</v>
      </c>
      <c r="B956" s="76">
        <v>11081</v>
      </c>
      <c r="C956" s="75">
        <v>41315</v>
      </c>
      <c r="D956" t="s">
        <v>10</v>
      </c>
      <c r="E956" t="s">
        <v>778</v>
      </c>
      <c r="F956" t="s">
        <v>787</v>
      </c>
      <c r="G956">
        <v>210</v>
      </c>
      <c r="H956" t="s">
        <v>788</v>
      </c>
    </row>
    <row r="957" spans="1:8" x14ac:dyDescent="0.25">
      <c r="A957" s="75">
        <v>41315</v>
      </c>
      <c r="B957" s="76">
        <v>11082</v>
      </c>
      <c r="C957" s="75">
        <v>41315</v>
      </c>
      <c r="D957" t="s">
        <v>6</v>
      </c>
      <c r="E957" t="s">
        <v>778</v>
      </c>
      <c r="F957" t="s">
        <v>771</v>
      </c>
      <c r="G957">
        <v>475</v>
      </c>
      <c r="H957" t="s">
        <v>788</v>
      </c>
    </row>
    <row r="958" spans="1:8" x14ac:dyDescent="0.25">
      <c r="A958" s="75">
        <v>41315</v>
      </c>
      <c r="B958" s="76">
        <v>11083</v>
      </c>
      <c r="C958" s="75">
        <v>41315</v>
      </c>
      <c r="D958" t="s">
        <v>7</v>
      </c>
      <c r="E958" t="s">
        <v>773</v>
      </c>
      <c r="F958" t="s">
        <v>775</v>
      </c>
      <c r="G958">
        <v>150</v>
      </c>
      <c r="H958" t="s">
        <v>788</v>
      </c>
    </row>
    <row r="959" spans="1:8" x14ac:dyDescent="0.25">
      <c r="A959" s="75">
        <v>41315</v>
      </c>
      <c r="B959" s="76">
        <v>11084</v>
      </c>
      <c r="C959" s="75">
        <v>41315</v>
      </c>
      <c r="D959" t="s">
        <v>6</v>
      </c>
      <c r="E959" t="s">
        <v>770</v>
      </c>
      <c r="F959" t="s">
        <v>775</v>
      </c>
      <c r="G959">
        <v>475</v>
      </c>
      <c r="H959" t="s">
        <v>788</v>
      </c>
    </row>
    <row r="960" spans="1:8" x14ac:dyDescent="0.25">
      <c r="A960" s="75">
        <v>41315</v>
      </c>
      <c r="B960" s="76">
        <v>11085</v>
      </c>
      <c r="C960" s="75">
        <v>41315</v>
      </c>
      <c r="D960" t="s">
        <v>6</v>
      </c>
      <c r="E960" t="s">
        <v>776</v>
      </c>
      <c r="F960" t="s">
        <v>785</v>
      </c>
      <c r="G960">
        <v>325</v>
      </c>
      <c r="H960" t="s">
        <v>788</v>
      </c>
    </row>
    <row r="961" spans="1:8" x14ac:dyDescent="0.25">
      <c r="A961" s="75">
        <v>41315</v>
      </c>
      <c r="B961" s="76">
        <v>11086</v>
      </c>
      <c r="C961" s="75">
        <v>41315</v>
      </c>
      <c r="D961" t="s">
        <v>8</v>
      </c>
      <c r="E961" t="s">
        <v>774</v>
      </c>
      <c r="F961" t="s">
        <v>784</v>
      </c>
      <c r="G961">
        <v>200</v>
      </c>
      <c r="H961" t="s">
        <v>788</v>
      </c>
    </row>
    <row r="962" spans="1:8" x14ac:dyDescent="0.25">
      <c r="A962" s="75">
        <v>41315</v>
      </c>
      <c r="B962" s="76">
        <v>11087</v>
      </c>
      <c r="C962" s="75">
        <v>41315</v>
      </c>
      <c r="D962" t="s">
        <v>6</v>
      </c>
      <c r="E962" t="s">
        <v>778</v>
      </c>
      <c r="F962" t="s">
        <v>781</v>
      </c>
      <c r="G962">
        <v>175</v>
      </c>
      <c r="H962" t="s">
        <v>788</v>
      </c>
    </row>
    <row r="963" spans="1:8" x14ac:dyDescent="0.25">
      <c r="A963" s="75">
        <v>41315</v>
      </c>
      <c r="B963" s="76">
        <v>11088</v>
      </c>
      <c r="C963" s="75">
        <v>41315</v>
      </c>
      <c r="D963" t="s">
        <v>8</v>
      </c>
      <c r="E963" t="s">
        <v>774</v>
      </c>
      <c r="F963" t="s">
        <v>787</v>
      </c>
      <c r="G963">
        <v>205</v>
      </c>
      <c r="H963" t="s">
        <v>788</v>
      </c>
    </row>
    <row r="964" spans="1:8" x14ac:dyDescent="0.25">
      <c r="A964" s="75">
        <v>41315</v>
      </c>
      <c r="B964" s="76">
        <v>11089</v>
      </c>
      <c r="C964" s="75">
        <v>41315</v>
      </c>
      <c r="D964" t="s">
        <v>8</v>
      </c>
      <c r="E964" t="s">
        <v>774</v>
      </c>
      <c r="F964" t="s">
        <v>785</v>
      </c>
      <c r="G964">
        <v>375</v>
      </c>
      <c r="H964" t="s">
        <v>788</v>
      </c>
    </row>
    <row r="965" spans="1:8" x14ac:dyDescent="0.25">
      <c r="A965" s="75">
        <v>41315</v>
      </c>
      <c r="B965" s="76">
        <v>11090</v>
      </c>
      <c r="C965" s="75">
        <v>41315</v>
      </c>
      <c r="D965" t="s">
        <v>9</v>
      </c>
      <c r="E965" t="s">
        <v>774</v>
      </c>
      <c r="F965" t="s">
        <v>775</v>
      </c>
      <c r="G965">
        <v>185</v>
      </c>
      <c r="H965" t="s">
        <v>788</v>
      </c>
    </row>
    <row r="966" spans="1:8" x14ac:dyDescent="0.25">
      <c r="A966" s="75">
        <v>41315</v>
      </c>
      <c r="B966" s="76">
        <v>11091</v>
      </c>
      <c r="C966" s="75">
        <v>41315</v>
      </c>
      <c r="D966" t="s">
        <v>9</v>
      </c>
      <c r="E966" t="s">
        <v>774</v>
      </c>
      <c r="F966" t="s">
        <v>777</v>
      </c>
      <c r="G966">
        <v>110</v>
      </c>
      <c r="H966" t="s">
        <v>788</v>
      </c>
    </row>
    <row r="967" spans="1:8" x14ac:dyDescent="0.25">
      <c r="A967" s="75">
        <v>41315</v>
      </c>
      <c r="B967" s="76">
        <v>11092</v>
      </c>
      <c r="C967" s="75">
        <v>41315</v>
      </c>
      <c r="D967" t="s">
        <v>8</v>
      </c>
      <c r="E967" t="s">
        <v>776</v>
      </c>
      <c r="F967" t="s">
        <v>775</v>
      </c>
      <c r="G967">
        <v>375</v>
      </c>
      <c r="H967" t="s">
        <v>788</v>
      </c>
    </row>
    <row r="968" spans="1:8" x14ac:dyDescent="0.25">
      <c r="A968" s="75">
        <v>41315</v>
      </c>
      <c r="B968" s="76">
        <v>11093</v>
      </c>
      <c r="C968" s="75">
        <v>41315</v>
      </c>
      <c r="D968" t="s">
        <v>6</v>
      </c>
      <c r="E968" t="s">
        <v>774</v>
      </c>
      <c r="F968" t="s">
        <v>781</v>
      </c>
      <c r="G968">
        <v>175</v>
      </c>
      <c r="H968" t="s">
        <v>788</v>
      </c>
    </row>
    <row r="969" spans="1:8" x14ac:dyDescent="0.25">
      <c r="A969" s="75">
        <v>41315</v>
      </c>
      <c r="B969" s="76">
        <v>11094</v>
      </c>
      <c r="C969" s="75">
        <v>41315</v>
      </c>
      <c r="D969" t="s">
        <v>9</v>
      </c>
      <c r="E969" t="s">
        <v>780</v>
      </c>
      <c r="F969" t="s">
        <v>779</v>
      </c>
      <c r="G969">
        <v>265</v>
      </c>
      <c r="H969" t="s">
        <v>788</v>
      </c>
    </row>
    <row r="970" spans="1:8" x14ac:dyDescent="0.25">
      <c r="A970" s="75">
        <v>41315</v>
      </c>
      <c r="B970" s="76">
        <v>11095</v>
      </c>
      <c r="C970" s="75">
        <v>41315</v>
      </c>
      <c r="D970" t="s">
        <v>6</v>
      </c>
      <c r="E970" t="s">
        <v>774</v>
      </c>
      <c r="F970" t="s">
        <v>787</v>
      </c>
      <c r="G970">
        <v>330</v>
      </c>
      <c r="H970" t="s">
        <v>788</v>
      </c>
    </row>
    <row r="971" spans="1:8" x14ac:dyDescent="0.25">
      <c r="A971" s="75">
        <v>41315</v>
      </c>
      <c r="B971" s="76">
        <v>11096</v>
      </c>
      <c r="C971" s="75">
        <v>41315</v>
      </c>
      <c r="D971" t="s">
        <v>10</v>
      </c>
      <c r="E971" t="s">
        <v>770</v>
      </c>
      <c r="F971" t="s">
        <v>779</v>
      </c>
      <c r="G971">
        <v>205</v>
      </c>
      <c r="H971" t="s">
        <v>788</v>
      </c>
    </row>
    <row r="972" spans="1:8" x14ac:dyDescent="0.25">
      <c r="A972" s="75">
        <v>41315</v>
      </c>
      <c r="B972" s="76">
        <v>11097</v>
      </c>
      <c r="C972" s="75">
        <v>41315</v>
      </c>
      <c r="D972" t="s">
        <v>8</v>
      </c>
      <c r="E972" t="s">
        <v>782</v>
      </c>
      <c r="F972" t="s">
        <v>781</v>
      </c>
      <c r="G972">
        <v>375</v>
      </c>
      <c r="H972" t="s">
        <v>788</v>
      </c>
    </row>
    <row r="973" spans="1:8" x14ac:dyDescent="0.25">
      <c r="A973" s="75">
        <v>41315</v>
      </c>
      <c r="B973" s="76">
        <v>11098</v>
      </c>
      <c r="C973" s="75">
        <v>41315</v>
      </c>
      <c r="D973" t="s">
        <v>9</v>
      </c>
      <c r="E973" t="s">
        <v>776</v>
      </c>
      <c r="F973" t="s">
        <v>784</v>
      </c>
      <c r="G973">
        <v>265</v>
      </c>
      <c r="H973" t="s">
        <v>788</v>
      </c>
    </row>
    <row r="974" spans="1:8" x14ac:dyDescent="0.25">
      <c r="A974" s="75">
        <v>41315</v>
      </c>
      <c r="B974" s="76">
        <v>11099</v>
      </c>
      <c r="C974" s="75">
        <v>41315</v>
      </c>
      <c r="D974" t="s">
        <v>6</v>
      </c>
      <c r="E974" t="s">
        <v>778</v>
      </c>
      <c r="F974" t="s">
        <v>787</v>
      </c>
      <c r="G974">
        <v>330</v>
      </c>
      <c r="H974" t="s">
        <v>788</v>
      </c>
    </row>
    <row r="975" spans="1:8" x14ac:dyDescent="0.25">
      <c r="A975" s="75">
        <v>41316</v>
      </c>
      <c r="B975" s="76">
        <v>11100</v>
      </c>
      <c r="C975" s="75">
        <v>41316</v>
      </c>
      <c r="D975" t="s">
        <v>10</v>
      </c>
      <c r="E975" t="s">
        <v>770</v>
      </c>
      <c r="F975" t="s">
        <v>779</v>
      </c>
      <c r="G975">
        <v>145</v>
      </c>
      <c r="H975" t="s">
        <v>788</v>
      </c>
    </row>
    <row r="976" spans="1:8" x14ac:dyDescent="0.25">
      <c r="A976" s="75">
        <v>41316</v>
      </c>
      <c r="B976" s="76">
        <v>11101</v>
      </c>
      <c r="C976" s="75">
        <v>41316</v>
      </c>
      <c r="D976" t="s">
        <v>8</v>
      </c>
      <c r="E976" t="s">
        <v>778</v>
      </c>
      <c r="F976" t="s">
        <v>779</v>
      </c>
      <c r="G976">
        <v>375</v>
      </c>
      <c r="H976" t="s">
        <v>788</v>
      </c>
    </row>
    <row r="977" spans="1:8" x14ac:dyDescent="0.25">
      <c r="A977" s="75">
        <v>41316</v>
      </c>
      <c r="B977" s="76">
        <v>11102</v>
      </c>
      <c r="C977" s="75">
        <v>41316</v>
      </c>
      <c r="D977" t="s">
        <v>8</v>
      </c>
      <c r="E977" t="s">
        <v>782</v>
      </c>
      <c r="F977" t="s">
        <v>785</v>
      </c>
      <c r="G977">
        <v>550</v>
      </c>
      <c r="H977" t="s">
        <v>788</v>
      </c>
    </row>
    <row r="978" spans="1:8" x14ac:dyDescent="0.25">
      <c r="A978" s="75">
        <v>41316</v>
      </c>
      <c r="B978" s="76">
        <v>11103</v>
      </c>
      <c r="C978" s="75">
        <v>41316</v>
      </c>
      <c r="D978" t="s">
        <v>10</v>
      </c>
      <c r="E978" t="s">
        <v>780</v>
      </c>
      <c r="F978" t="s">
        <v>786</v>
      </c>
      <c r="G978">
        <v>220</v>
      </c>
      <c r="H978" t="s">
        <v>788</v>
      </c>
    </row>
    <row r="979" spans="1:8" x14ac:dyDescent="0.25">
      <c r="A979" s="75">
        <v>41316</v>
      </c>
      <c r="B979" s="76">
        <v>11104</v>
      </c>
      <c r="C979" s="75">
        <v>41316</v>
      </c>
      <c r="D979" t="s">
        <v>10</v>
      </c>
      <c r="E979" t="s">
        <v>780</v>
      </c>
      <c r="F979" t="s">
        <v>771</v>
      </c>
      <c r="G979">
        <v>145</v>
      </c>
      <c r="H979" t="s">
        <v>788</v>
      </c>
    </row>
    <row r="980" spans="1:8" x14ac:dyDescent="0.25">
      <c r="A980" s="75">
        <v>41316</v>
      </c>
      <c r="B980" s="76">
        <v>11105</v>
      </c>
      <c r="C980" s="75">
        <v>41316</v>
      </c>
      <c r="D980" t="s">
        <v>9</v>
      </c>
      <c r="E980" t="s">
        <v>780</v>
      </c>
      <c r="F980" t="s">
        <v>786</v>
      </c>
      <c r="G980">
        <v>280</v>
      </c>
      <c r="H980" t="s">
        <v>788</v>
      </c>
    </row>
    <row r="981" spans="1:8" x14ac:dyDescent="0.25">
      <c r="A981" s="75">
        <v>41316</v>
      </c>
      <c r="B981" s="76">
        <v>11106</v>
      </c>
      <c r="C981" s="75">
        <v>41316</v>
      </c>
      <c r="D981" t="s">
        <v>10</v>
      </c>
      <c r="E981" t="s">
        <v>782</v>
      </c>
      <c r="F981" t="s">
        <v>777</v>
      </c>
      <c r="G981">
        <v>90</v>
      </c>
      <c r="H981" t="s">
        <v>788</v>
      </c>
    </row>
    <row r="982" spans="1:8" x14ac:dyDescent="0.25">
      <c r="A982" s="75">
        <v>41316</v>
      </c>
      <c r="B982" s="76">
        <v>11107</v>
      </c>
      <c r="C982" s="75">
        <v>41316</v>
      </c>
      <c r="D982" t="s">
        <v>9</v>
      </c>
      <c r="E982" t="s">
        <v>774</v>
      </c>
      <c r="F982" t="s">
        <v>781</v>
      </c>
      <c r="G982">
        <v>265</v>
      </c>
      <c r="H982" t="s">
        <v>788</v>
      </c>
    </row>
    <row r="983" spans="1:8" x14ac:dyDescent="0.25">
      <c r="A983" s="75">
        <v>41316</v>
      </c>
      <c r="B983" s="76">
        <v>11108</v>
      </c>
      <c r="C983" s="75">
        <v>41316</v>
      </c>
      <c r="D983" t="s">
        <v>9</v>
      </c>
      <c r="E983" t="s">
        <v>778</v>
      </c>
      <c r="F983" t="s">
        <v>787</v>
      </c>
      <c r="G983">
        <v>190</v>
      </c>
      <c r="H983" t="s">
        <v>788</v>
      </c>
    </row>
    <row r="984" spans="1:8" x14ac:dyDescent="0.25">
      <c r="A984" s="75">
        <v>41316</v>
      </c>
      <c r="B984" s="76">
        <v>11109</v>
      </c>
      <c r="C984" s="75">
        <v>41316</v>
      </c>
      <c r="D984" t="s">
        <v>6</v>
      </c>
      <c r="E984" t="s">
        <v>780</v>
      </c>
      <c r="F984" t="s">
        <v>787</v>
      </c>
      <c r="G984">
        <v>330</v>
      </c>
      <c r="H984" t="s">
        <v>788</v>
      </c>
    </row>
    <row r="985" spans="1:8" x14ac:dyDescent="0.25">
      <c r="A985" s="75">
        <v>41316</v>
      </c>
      <c r="B985" s="76">
        <v>11110</v>
      </c>
      <c r="C985" s="75">
        <v>41316</v>
      </c>
      <c r="D985" t="s">
        <v>6</v>
      </c>
      <c r="E985" t="s">
        <v>776</v>
      </c>
      <c r="F985" t="s">
        <v>784</v>
      </c>
      <c r="G985">
        <v>475</v>
      </c>
      <c r="H985" t="s">
        <v>788</v>
      </c>
    </row>
    <row r="986" spans="1:8" x14ac:dyDescent="0.25">
      <c r="A986" s="75">
        <v>41316</v>
      </c>
      <c r="B986" s="76">
        <v>11111</v>
      </c>
      <c r="C986" s="75">
        <v>41316</v>
      </c>
      <c r="D986" t="s">
        <v>10</v>
      </c>
      <c r="E986" t="s">
        <v>780</v>
      </c>
      <c r="F986" t="s">
        <v>779</v>
      </c>
      <c r="G986">
        <v>85</v>
      </c>
      <c r="H986" t="s">
        <v>788</v>
      </c>
    </row>
    <row r="987" spans="1:8" x14ac:dyDescent="0.25">
      <c r="A987" s="75">
        <v>41316</v>
      </c>
      <c r="B987" s="76">
        <v>11112</v>
      </c>
      <c r="C987" s="75">
        <v>41316</v>
      </c>
      <c r="D987" t="s">
        <v>9</v>
      </c>
      <c r="E987" t="s">
        <v>780</v>
      </c>
      <c r="F987" t="s">
        <v>771</v>
      </c>
      <c r="G987">
        <v>265</v>
      </c>
      <c r="H987" t="s">
        <v>788</v>
      </c>
    </row>
    <row r="988" spans="1:8" x14ac:dyDescent="0.25">
      <c r="A988" s="75">
        <v>41316</v>
      </c>
      <c r="B988" s="76">
        <v>11113</v>
      </c>
      <c r="C988" s="75">
        <v>41316</v>
      </c>
      <c r="D988" t="s">
        <v>6</v>
      </c>
      <c r="E988" t="s">
        <v>774</v>
      </c>
      <c r="F988" t="s">
        <v>781</v>
      </c>
      <c r="G988">
        <v>475</v>
      </c>
      <c r="H988" t="s">
        <v>788</v>
      </c>
    </row>
    <row r="989" spans="1:8" x14ac:dyDescent="0.25">
      <c r="A989" s="75">
        <v>41316</v>
      </c>
      <c r="B989" s="76">
        <v>11114</v>
      </c>
      <c r="C989" s="75">
        <v>41316</v>
      </c>
      <c r="D989" t="s">
        <v>10</v>
      </c>
      <c r="E989" t="s">
        <v>774</v>
      </c>
      <c r="F989" t="s">
        <v>784</v>
      </c>
      <c r="G989">
        <v>145</v>
      </c>
      <c r="H989" t="s">
        <v>788</v>
      </c>
    </row>
    <row r="990" spans="1:8" x14ac:dyDescent="0.25">
      <c r="A990" s="75">
        <v>41316</v>
      </c>
      <c r="B990" s="76">
        <v>11115</v>
      </c>
      <c r="C990" s="75">
        <v>41316</v>
      </c>
      <c r="D990" t="s">
        <v>8</v>
      </c>
      <c r="E990" t="s">
        <v>782</v>
      </c>
      <c r="F990" t="s">
        <v>785</v>
      </c>
      <c r="G990">
        <v>200</v>
      </c>
      <c r="H990" t="s">
        <v>788</v>
      </c>
    </row>
    <row r="991" spans="1:8" x14ac:dyDescent="0.25">
      <c r="A991" s="75">
        <v>41316</v>
      </c>
      <c r="B991" s="76">
        <v>11116</v>
      </c>
      <c r="C991" s="75">
        <v>41316</v>
      </c>
      <c r="D991" t="s">
        <v>9</v>
      </c>
      <c r="E991" t="s">
        <v>782</v>
      </c>
      <c r="F991" t="s">
        <v>777</v>
      </c>
      <c r="G991">
        <v>110</v>
      </c>
      <c r="H991" t="s">
        <v>788</v>
      </c>
    </row>
    <row r="992" spans="1:8" x14ac:dyDescent="0.25">
      <c r="A992" s="75">
        <v>41316</v>
      </c>
      <c r="B992" s="76">
        <v>11117</v>
      </c>
      <c r="C992" s="75">
        <v>41316</v>
      </c>
      <c r="D992" t="s">
        <v>6</v>
      </c>
      <c r="E992" t="s">
        <v>780</v>
      </c>
      <c r="F992" t="s">
        <v>781</v>
      </c>
      <c r="G992">
        <v>475</v>
      </c>
      <c r="H992" t="s">
        <v>788</v>
      </c>
    </row>
    <row r="993" spans="1:8" x14ac:dyDescent="0.25">
      <c r="A993" s="75">
        <v>41316</v>
      </c>
      <c r="B993" s="76">
        <v>11118</v>
      </c>
      <c r="C993" s="75">
        <v>41316</v>
      </c>
      <c r="D993" t="s">
        <v>7</v>
      </c>
      <c r="E993" t="s">
        <v>776</v>
      </c>
      <c r="F993" t="s">
        <v>786</v>
      </c>
      <c r="G993">
        <v>165</v>
      </c>
      <c r="H993" t="s">
        <v>788</v>
      </c>
    </row>
    <row r="994" spans="1:8" x14ac:dyDescent="0.25">
      <c r="A994" s="75">
        <v>41316</v>
      </c>
      <c r="B994" s="76">
        <v>11119</v>
      </c>
      <c r="C994" s="75">
        <v>41316</v>
      </c>
      <c r="D994" t="s">
        <v>8</v>
      </c>
      <c r="E994" t="s">
        <v>778</v>
      </c>
      <c r="F994" t="s">
        <v>775</v>
      </c>
      <c r="G994">
        <v>200</v>
      </c>
      <c r="H994" t="s">
        <v>788</v>
      </c>
    </row>
    <row r="995" spans="1:8" x14ac:dyDescent="0.25">
      <c r="A995" s="75">
        <v>41316</v>
      </c>
      <c r="B995" s="76">
        <v>11120</v>
      </c>
      <c r="C995" s="75">
        <v>41316</v>
      </c>
      <c r="D995" t="s">
        <v>6</v>
      </c>
      <c r="E995" t="s">
        <v>774</v>
      </c>
      <c r="F995" t="s">
        <v>785</v>
      </c>
      <c r="G995">
        <v>475</v>
      </c>
      <c r="H995" t="s">
        <v>788</v>
      </c>
    </row>
    <row r="996" spans="1:8" x14ac:dyDescent="0.25">
      <c r="A996" s="75">
        <v>41316</v>
      </c>
      <c r="B996" s="76">
        <v>11121</v>
      </c>
      <c r="C996" s="75">
        <v>41316</v>
      </c>
      <c r="D996" t="s">
        <v>6</v>
      </c>
      <c r="E996" t="s">
        <v>776</v>
      </c>
      <c r="F996" t="s">
        <v>781</v>
      </c>
      <c r="G996">
        <v>175</v>
      </c>
      <c r="H996" t="s">
        <v>788</v>
      </c>
    </row>
    <row r="997" spans="1:8" x14ac:dyDescent="0.25">
      <c r="A997" s="75">
        <v>41316</v>
      </c>
      <c r="B997" s="76">
        <v>11122</v>
      </c>
      <c r="C997" s="75">
        <v>41316</v>
      </c>
      <c r="D997" t="s">
        <v>9</v>
      </c>
      <c r="E997" t="s">
        <v>774</v>
      </c>
      <c r="F997" t="s">
        <v>775</v>
      </c>
      <c r="G997">
        <v>185</v>
      </c>
      <c r="H997" t="s">
        <v>788</v>
      </c>
    </row>
    <row r="998" spans="1:8" x14ac:dyDescent="0.25">
      <c r="A998" s="75">
        <v>41316</v>
      </c>
      <c r="B998" s="76">
        <v>11123</v>
      </c>
      <c r="C998" s="75">
        <v>41316</v>
      </c>
      <c r="D998" t="s">
        <v>9</v>
      </c>
      <c r="E998" t="s">
        <v>770</v>
      </c>
      <c r="F998" t="s">
        <v>786</v>
      </c>
      <c r="G998">
        <v>120</v>
      </c>
      <c r="H998" t="s">
        <v>788</v>
      </c>
    </row>
    <row r="999" spans="1:8" x14ac:dyDescent="0.25">
      <c r="A999" s="75">
        <v>41316</v>
      </c>
      <c r="B999" s="76">
        <v>11124</v>
      </c>
      <c r="C999" s="75">
        <v>41316</v>
      </c>
      <c r="D999" t="s">
        <v>6</v>
      </c>
      <c r="E999" t="s">
        <v>773</v>
      </c>
      <c r="F999" t="s">
        <v>784</v>
      </c>
      <c r="G999">
        <v>325</v>
      </c>
      <c r="H999" t="s">
        <v>788</v>
      </c>
    </row>
    <row r="1000" spans="1:8" x14ac:dyDescent="0.25">
      <c r="A1000" s="75">
        <v>41316</v>
      </c>
      <c r="B1000" s="76">
        <v>11125</v>
      </c>
      <c r="C1000" s="75">
        <v>41316</v>
      </c>
      <c r="D1000" t="s">
        <v>6</v>
      </c>
      <c r="E1000" t="s">
        <v>782</v>
      </c>
      <c r="F1000" t="s">
        <v>781</v>
      </c>
      <c r="G1000">
        <v>475</v>
      </c>
      <c r="H1000" t="s">
        <v>788</v>
      </c>
    </row>
    <row r="1001" spans="1:8" x14ac:dyDescent="0.25">
      <c r="A1001" s="75">
        <v>41317</v>
      </c>
      <c r="B1001" s="76">
        <v>11126</v>
      </c>
      <c r="C1001" s="75">
        <v>41317</v>
      </c>
      <c r="D1001" t="s">
        <v>8</v>
      </c>
      <c r="E1001" t="s">
        <v>780</v>
      </c>
      <c r="F1001" t="s">
        <v>783</v>
      </c>
      <c r="G1001">
        <v>200</v>
      </c>
      <c r="H1001" t="s">
        <v>788</v>
      </c>
    </row>
    <row r="1002" spans="1:8" x14ac:dyDescent="0.25">
      <c r="A1002" s="75">
        <v>41317</v>
      </c>
      <c r="B1002" s="76">
        <v>11127</v>
      </c>
      <c r="C1002" s="75">
        <v>41317</v>
      </c>
      <c r="D1002" t="s">
        <v>7</v>
      </c>
      <c r="E1002" t="s">
        <v>774</v>
      </c>
      <c r="F1002" t="s">
        <v>783</v>
      </c>
      <c r="G1002">
        <v>150</v>
      </c>
      <c r="H1002" t="s">
        <v>788</v>
      </c>
    </row>
    <row r="1003" spans="1:8" x14ac:dyDescent="0.25">
      <c r="A1003" s="75">
        <v>41317</v>
      </c>
      <c r="B1003" s="76">
        <v>11128</v>
      </c>
      <c r="C1003" s="75">
        <v>41317</v>
      </c>
      <c r="D1003" t="s">
        <v>9</v>
      </c>
      <c r="E1003" t="s">
        <v>778</v>
      </c>
      <c r="F1003" t="s">
        <v>785</v>
      </c>
      <c r="G1003">
        <v>185</v>
      </c>
      <c r="H1003" t="s">
        <v>788</v>
      </c>
    </row>
    <row r="1004" spans="1:8" x14ac:dyDescent="0.25">
      <c r="A1004" s="75">
        <v>41317</v>
      </c>
      <c r="B1004" s="76">
        <v>11129</v>
      </c>
      <c r="C1004" s="75">
        <v>41317</v>
      </c>
      <c r="D1004" t="s">
        <v>10</v>
      </c>
      <c r="E1004" t="s">
        <v>774</v>
      </c>
      <c r="F1004" t="s">
        <v>784</v>
      </c>
      <c r="G1004">
        <v>205</v>
      </c>
      <c r="H1004" t="s">
        <v>788</v>
      </c>
    </row>
    <row r="1005" spans="1:8" x14ac:dyDescent="0.25">
      <c r="A1005" s="75">
        <v>41317</v>
      </c>
      <c r="B1005" s="76">
        <v>11130</v>
      </c>
      <c r="C1005" s="75">
        <v>41317</v>
      </c>
      <c r="D1005" t="s">
        <v>9</v>
      </c>
      <c r="E1005" t="s">
        <v>776</v>
      </c>
      <c r="F1005" t="s">
        <v>775</v>
      </c>
      <c r="G1005">
        <v>265</v>
      </c>
      <c r="H1005" t="s">
        <v>788</v>
      </c>
    </row>
    <row r="1006" spans="1:8" x14ac:dyDescent="0.25">
      <c r="A1006" s="75">
        <v>41317</v>
      </c>
      <c r="B1006" s="76">
        <v>11131</v>
      </c>
      <c r="C1006" s="75">
        <v>41317</v>
      </c>
      <c r="D1006" t="s">
        <v>8</v>
      </c>
      <c r="E1006" t="s">
        <v>773</v>
      </c>
      <c r="F1006" t="s">
        <v>786</v>
      </c>
      <c r="G1006">
        <v>390</v>
      </c>
      <c r="H1006" t="s">
        <v>788</v>
      </c>
    </row>
    <row r="1007" spans="1:8" x14ac:dyDescent="0.25">
      <c r="A1007" s="75">
        <v>41317</v>
      </c>
      <c r="B1007" s="76">
        <v>11132</v>
      </c>
      <c r="C1007" s="75">
        <v>41317</v>
      </c>
      <c r="D1007" t="s">
        <v>10</v>
      </c>
      <c r="E1007" t="s">
        <v>778</v>
      </c>
      <c r="F1007" t="s">
        <v>777</v>
      </c>
      <c r="G1007">
        <v>150</v>
      </c>
      <c r="H1007" t="s">
        <v>788</v>
      </c>
    </row>
    <row r="1008" spans="1:8" x14ac:dyDescent="0.25">
      <c r="A1008" s="75">
        <v>41317</v>
      </c>
      <c r="B1008" s="76">
        <v>11133</v>
      </c>
      <c r="C1008" s="75">
        <v>41317</v>
      </c>
      <c r="D1008" t="s">
        <v>10</v>
      </c>
      <c r="E1008" t="s">
        <v>780</v>
      </c>
      <c r="F1008" t="s">
        <v>777</v>
      </c>
      <c r="G1008">
        <v>150</v>
      </c>
      <c r="H1008" t="s">
        <v>788</v>
      </c>
    </row>
    <row r="1009" spans="1:8" x14ac:dyDescent="0.25">
      <c r="A1009" s="75">
        <v>41317</v>
      </c>
      <c r="B1009" s="76">
        <v>11134</v>
      </c>
      <c r="C1009" s="75">
        <v>41317</v>
      </c>
      <c r="D1009" t="s">
        <v>7</v>
      </c>
      <c r="E1009" t="s">
        <v>770</v>
      </c>
      <c r="F1009" t="s">
        <v>771</v>
      </c>
      <c r="G1009">
        <v>150</v>
      </c>
      <c r="H1009" t="s">
        <v>788</v>
      </c>
    </row>
    <row r="1010" spans="1:8" x14ac:dyDescent="0.25">
      <c r="A1010" s="75">
        <v>41317</v>
      </c>
      <c r="B1010" s="76">
        <v>11135</v>
      </c>
      <c r="C1010" s="75">
        <v>41317</v>
      </c>
      <c r="D1010" t="s">
        <v>10</v>
      </c>
      <c r="E1010" t="s">
        <v>774</v>
      </c>
      <c r="F1010" t="s">
        <v>775</v>
      </c>
      <c r="G1010">
        <v>145</v>
      </c>
      <c r="H1010" t="s">
        <v>788</v>
      </c>
    </row>
    <row r="1011" spans="1:8" x14ac:dyDescent="0.25">
      <c r="A1011" s="75">
        <v>41317</v>
      </c>
      <c r="B1011" s="76">
        <v>11136</v>
      </c>
      <c r="C1011" s="75">
        <v>41317</v>
      </c>
      <c r="D1011" t="s">
        <v>6</v>
      </c>
      <c r="E1011" t="s">
        <v>780</v>
      </c>
      <c r="F1011" t="s">
        <v>784</v>
      </c>
      <c r="G1011">
        <v>325</v>
      </c>
      <c r="H1011" t="s">
        <v>788</v>
      </c>
    </row>
    <row r="1012" spans="1:8" x14ac:dyDescent="0.25">
      <c r="A1012" s="75">
        <v>41317</v>
      </c>
      <c r="B1012" s="76">
        <v>11137</v>
      </c>
      <c r="C1012" s="75">
        <v>41317</v>
      </c>
      <c r="D1012" t="s">
        <v>10</v>
      </c>
      <c r="E1012" t="s">
        <v>770</v>
      </c>
      <c r="F1012" t="s">
        <v>777</v>
      </c>
      <c r="G1012">
        <v>90</v>
      </c>
      <c r="H1012" t="s">
        <v>788</v>
      </c>
    </row>
    <row r="1013" spans="1:8" x14ac:dyDescent="0.25">
      <c r="A1013" s="75">
        <v>41317</v>
      </c>
      <c r="B1013" s="76">
        <v>11138</v>
      </c>
      <c r="C1013" s="75">
        <v>41317</v>
      </c>
      <c r="D1013" t="s">
        <v>10</v>
      </c>
      <c r="E1013" t="s">
        <v>774</v>
      </c>
      <c r="F1013" t="s">
        <v>775</v>
      </c>
      <c r="G1013">
        <v>85</v>
      </c>
      <c r="H1013" t="s">
        <v>788</v>
      </c>
    </row>
    <row r="1014" spans="1:8" x14ac:dyDescent="0.25">
      <c r="A1014" s="75">
        <v>41317</v>
      </c>
      <c r="B1014" s="76">
        <v>11139</v>
      </c>
      <c r="C1014" s="75">
        <v>41317</v>
      </c>
      <c r="D1014" t="s">
        <v>7</v>
      </c>
      <c r="E1014" t="s">
        <v>782</v>
      </c>
      <c r="F1014" t="s">
        <v>779</v>
      </c>
      <c r="G1014">
        <v>275</v>
      </c>
      <c r="H1014" t="s">
        <v>788</v>
      </c>
    </row>
    <row r="1015" spans="1:8" x14ac:dyDescent="0.25">
      <c r="A1015" s="75">
        <v>41317</v>
      </c>
      <c r="B1015" s="76">
        <v>11140</v>
      </c>
      <c r="C1015" s="75">
        <v>41317</v>
      </c>
      <c r="D1015" t="s">
        <v>6</v>
      </c>
      <c r="E1015" t="s">
        <v>778</v>
      </c>
      <c r="F1015" t="s">
        <v>787</v>
      </c>
      <c r="G1015">
        <v>480</v>
      </c>
      <c r="H1015" t="s">
        <v>788</v>
      </c>
    </row>
    <row r="1016" spans="1:8" x14ac:dyDescent="0.25">
      <c r="A1016" s="75">
        <v>41317</v>
      </c>
      <c r="B1016" s="76">
        <v>11141</v>
      </c>
      <c r="C1016" s="75">
        <v>41317</v>
      </c>
      <c r="D1016" t="s">
        <v>7</v>
      </c>
      <c r="E1016" t="s">
        <v>780</v>
      </c>
      <c r="F1016" t="s">
        <v>777</v>
      </c>
      <c r="G1016">
        <v>155</v>
      </c>
      <c r="H1016" t="s">
        <v>788</v>
      </c>
    </row>
    <row r="1017" spans="1:8" x14ac:dyDescent="0.25">
      <c r="A1017" s="75">
        <v>41317</v>
      </c>
      <c r="B1017" s="76">
        <v>11142</v>
      </c>
      <c r="C1017" s="75">
        <v>41317</v>
      </c>
      <c r="D1017" t="s">
        <v>8</v>
      </c>
      <c r="E1017" t="s">
        <v>778</v>
      </c>
      <c r="F1017" t="s">
        <v>783</v>
      </c>
      <c r="G1017">
        <v>375</v>
      </c>
      <c r="H1017" t="s">
        <v>788</v>
      </c>
    </row>
    <row r="1018" spans="1:8" x14ac:dyDescent="0.25">
      <c r="A1018" s="75">
        <v>41317</v>
      </c>
      <c r="B1018" s="76">
        <v>11143</v>
      </c>
      <c r="C1018" s="75">
        <v>41317</v>
      </c>
      <c r="D1018" t="s">
        <v>9</v>
      </c>
      <c r="E1018" t="s">
        <v>774</v>
      </c>
      <c r="F1018" t="s">
        <v>779</v>
      </c>
      <c r="G1018">
        <v>185</v>
      </c>
      <c r="H1018" t="s">
        <v>788</v>
      </c>
    </row>
    <row r="1019" spans="1:8" x14ac:dyDescent="0.25">
      <c r="A1019" s="75">
        <v>41317</v>
      </c>
      <c r="B1019" s="76">
        <v>11144</v>
      </c>
      <c r="C1019" s="75">
        <v>41317</v>
      </c>
      <c r="D1019" t="s">
        <v>9</v>
      </c>
      <c r="E1019" t="s">
        <v>773</v>
      </c>
      <c r="F1019" t="s">
        <v>784</v>
      </c>
      <c r="G1019">
        <v>185</v>
      </c>
      <c r="H1019" t="s">
        <v>788</v>
      </c>
    </row>
    <row r="1020" spans="1:8" x14ac:dyDescent="0.25">
      <c r="A1020" s="75">
        <v>41317</v>
      </c>
      <c r="B1020" s="76">
        <v>11145</v>
      </c>
      <c r="C1020" s="75">
        <v>41317</v>
      </c>
      <c r="D1020" t="s">
        <v>9</v>
      </c>
      <c r="E1020" t="s">
        <v>774</v>
      </c>
      <c r="F1020" t="s">
        <v>775</v>
      </c>
      <c r="G1020">
        <v>105</v>
      </c>
      <c r="H1020" t="s">
        <v>788</v>
      </c>
    </row>
    <row r="1021" spans="1:8" x14ac:dyDescent="0.25">
      <c r="A1021" s="75">
        <v>41317</v>
      </c>
      <c r="B1021" s="76">
        <v>11146</v>
      </c>
      <c r="C1021" s="75">
        <v>41317</v>
      </c>
      <c r="D1021" t="s">
        <v>10</v>
      </c>
      <c r="E1021" t="s">
        <v>782</v>
      </c>
      <c r="F1021" t="s">
        <v>771</v>
      </c>
      <c r="G1021">
        <v>145</v>
      </c>
      <c r="H1021" t="s">
        <v>788</v>
      </c>
    </row>
    <row r="1022" spans="1:8" x14ac:dyDescent="0.25">
      <c r="A1022" s="75">
        <v>41317</v>
      </c>
      <c r="B1022" s="76">
        <v>11147</v>
      </c>
      <c r="C1022" s="75">
        <v>41317</v>
      </c>
      <c r="D1022" t="s">
        <v>8</v>
      </c>
      <c r="E1022" t="s">
        <v>773</v>
      </c>
      <c r="F1022" t="s">
        <v>781</v>
      </c>
      <c r="G1022">
        <v>550</v>
      </c>
      <c r="H1022" t="s">
        <v>788</v>
      </c>
    </row>
    <row r="1023" spans="1:8" x14ac:dyDescent="0.25">
      <c r="A1023" s="75">
        <v>41317</v>
      </c>
      <c r="B1023" s="76">
        <v>11148</v>
      </c>
      <c r="C1023" s="75">
        <v>41317</v>
      </c>
      <c r="D1023" t="s">
        <v>7</v>
      </c>
      <c r="E1023" t="s">
        <v>774</v>
      </c>
      <c r="F1023" t="s">
        <v>786</v>
      </c>
      <c r="G1023">
        <v>290</v>
      </c>
      <c r="H1023" t="s">
        <v>788</v>
      </c>
    </row>
    <row r="1024" spans="1:8" x14ac:dyDescent="0.25">
      <c r="A1024" s="75">
        <v>41317</v>
      </c>
      <c r="B1024" s="76">
        <v>11149</v>
      </c>
      <c r="C1024" s="75">
        <v>41317</v>
      </c>
      <c r="D1024" t="s">
        <v>6</v>
      </c>
      <c r="E1024" t="s">
        <v>770</v>
      </c>
      <c r="F1024" t="s">
        <v>781</v>
      </c>
      <c r="G1024">
        <v>475</v>
      </c>
      <c r="H1024" t="s">
        <v>788</v>
      </c>
    </row>
    <row r="1025" spans="1:8" x14ac:dyDescent="0.25">
      <c r="A1025" s="75">
        <v>41318</v>
      </c>
      <c r="B1025" s="76">
        <v>11150</v>
      </c>
      <c r="C1025" s="75">
        <v>41318</v>
      </c>
      <c r="D1025" t="s">
        <v>7</v>
      </c>
      <c r="E1025" t="s">
        <v>778</v>
      </c>
      <c r="F1025" t="s">
        <v>777</v>
      </c>
      <c r="G1025">
        <v>280</v>
      </c>
      <c r="H1025" t="s">
        <v>788</v>
      </c>
    </row>
    <row r="1026" spans="1:8" x14ac:dyDescent="0.25">
      <c r="A1026" s="75">
        <v>41318</v>
      </c>
      <c r="B1026" s="76">
        <v>11151</v>
      </c>
      <c r="C1026" s="75">
        <v>41318</v>
      </c>
      <c r="D1026" t="s">
        <v>9</v>
      </c>
      <c r="E1026" t="s">
        <v>782</v>
      </c>
      <c r="F1026" t="s">
        <v>781</v>
      </c>
      <c r="G1026">
        <v>185</v>
      </c>
      <c r="H1026" t="s">
        <v>788</v>
      </c>
    </row>
    <row r="1027" spans="1:8" x14ac:dyDescent="0.25">
      <c r="A1027" s="75">
        <v>41318</v>
      </c>
      <c r="B1027" s="76">
        <v>11152</v>
      </c>
      <c r="C1027" s="75">
        <v>41318</v>
      </c>
      <c r="D1027" t="s">
        <v>10</v>
      </c>
      <c r="E1027" t="s">
        <v>782</v>
      </c>
      <c r="F1027" t="s">
        <v>775</v>
      </c>
      <c r="G1027">
        <v>85</v>
      </c>
      <c r="H1027" t="s">
        <v>788</v>
      </c>
    </row>
    <row r="1028" spans="1:8" x14ac:dyDescent="0.25">
      <c r="A1028" s="75">
        <v>41318</v>
      </c>
      <c r="B1028" s="76">
        <v>11153</v>
      </c>
      <c r="C1028" s="75">
        <v>41318</v>
      </c>
      <c r="D1028" t="s">
        <v>8</v>
      </c>
      <c r="E1028" t="s">
        <v>780</v>
      </c>
      <c r="F1028" t="s">
        <v>784</v>
      </c>
      <c r="G1028">
        <v>375</v>
      </c>
      <c r="H1028" t="s">
        <v>788</v>
      </c>
    </row>
    <row r="1029" spans="1:8" x14ac:dyDescent="0.25">
      <c r="A1029" s="75">
        <v>41318</v>
      </c>
      <c r="B1029" s="76">
        <v>11154</v>
      </c>
      <c r="C1029" s="75">
        <v>41318</v>
      </c>
      <c r="D1029" t="s">
        <v>9</v>
      </c>
      <c r="E1029" t="s">
        <v>773</v>
      </c>
      <c r="F1029" t="s">
        <v>783</v>
      </c>
      <c r="G1029">
        <v>265</v>
      </c>
      <c r="H1029" t="s">
        <v>788</v>
      </c>
    </row>
    <row r="1030" spans="1:8" x14ac:dyDescent="0.25">
      <c r="A1030" s="75">
        <v>41318</v>
      </c>
      <c r="B1030" s="76">
        <v>11155</v>
      </c>
      <c r="C1030" s="75">
        <v>41318</v>
      </c>
      <c r="D1030" t="s">
        <v>8</v>
      </c>
      <c r="E1030" t="s">
        <v>778</v>
      </c>
      <c r="F1030" t="s">
        <v>775</v>
      </c>
      <c r="G1030">
        <v>550</v>
      </c>
      <c r="H1030" t="s">
        <v>788</v>
      </c>
    </row>
    <row r="1031" spans="1:8" x14ac:dyDescent="0.25">
      <c r="A1031" s="75">
        <v>41318</v>
      </c>
      <c r="B1031" s="76">
        <v>11156</v>
      </c>
      <c r="C1031" s="75">
        <v>41318</v>
      </c>
      <c r="D1031" t="s">
        <v>10</v>
      </c>
      <c r="E1031" t="s">
        <v>773</v>
      </c>
      <c r="F1031" t="s">
        <v>771</v>
      </c>
      <c r="G1031">
        <v>145</v>
      </c>
      <c r="H1031" t="s">
        <v>788</v>
      </c>
    </row>
    <row r="1032" spans="1:8" x14ac:dyDescent="0.25">
      <c r="A1032" s="75">
        <v>41318</v>
      </c>
      <c r="B1032" s="76">
        <v>11157</v>
      </c>
      <c r="C1032" s="75">
        <v>41318</v>
      </c>
      <c r="D1032" t="s">
        <v>10</v>
      </c>
      <c r="E1032" t="s">
        <v>774</v>
      </c>
      <c r="F1032" t="s">
        <v>785</v>
      </c>
      <c r="G1032">
        <v>85</v>
      </c>
      <c r="H1032" t="s">
        <v>788</v>
      </c>
    </row>
    <row r="1033" spans="1:8" x14ac:dyDescent="0.25">
      <c r="A1033" s="75">
        <v>41318</v>
      </c>
      <c r="B1033" s="76">
        <v>11158</v>
      </c>
      <c r="C1033" s="75">
        <v>41318</v>
      </c>
      <c r="D1033" t="s">
        <v>6</v>
      </c>
      <c r="E1033" t="s">
        <v>782</v>
      </c>
      <c r="F1033" t="s">
        <v>783</v>
      </c>
      <c r="G1033">
        <v>475</v>
      </c>
      <c r="H1033" t="s">
        <v>788</v>
      </c>
    </row>
    <row r="1034" spans="1:8" x14ac:dyDescent="0.25">
      <c r="A1034" s="75">
        <v>41318</v>
      </c>
      <c r="B1034" s="76">
        <v>11159</v>
      </c>
      <c r="C1034" s="75">
        <v>41318</v>
      </c>
      <c r="D1034" t="s">
        <v>6</v>
      </c>
      <c r="E1034" t="s">
        <v>773</v>
      </c>
      <c r="F1034" t="s">
        <v>771</v>
      </c>
      <c r="G1034">
        <v>325</v>
      </c>
      <c r="H1034" t="s">
        <v>788</v>
      </c>
    </row>
    <row r="1035" spans="1:8" x14ac:dyDescent="0.25">
      <c r="A1035" s="75">
        <v>41318</v>
      </c>
      <c r="B1035" s="76">
        <v>11160</v>
      </c>
      <c r="C1035" s="75">
        <v>41318</v>
      </c>
      <c r="D1035" t="s">
        <v>7</v>
      </c>
      <c r="E1035" t="s">
        <v>770</v>
      </c>
      <c r="F1035" t="s">
        <v>779</v>
      </c>
      <c r="G1035">
        <v>400</v>
      </c>
      <c r="H1035" t="s">
        <v>788</v>
      </c>
    </row>
    <row r="1036" spans="1:8" x14ac:dyDescent="0.25">
      <c r="A1036" s="75">
        <v>41318</v>
      </c>
      <c r="B1036" s="76">
        <v>11161</v>
      </c>
      <c r="C1036" s="75">
        <v>41318</v>
      </c>
      <c r="D1036" t="s">
        <v>10</v>
      </c>
      <c r="E1036" t="s">
        <v>776</v>
      </c>
      <c r="F1036" t="s">
        <v>779</v>
      </c>
      <c r="G1036">
        <v>85</v>
      </c>
      <c r="H1036" t="s">
        <v>788</v>
      </c>
    </row>
    <row r="1037" spans="1:8" x14ac:dyDescent="0.25">
      <c r="A1037" s="75">
        <v>41318</v>
      </c>
      <c r="B1037" s="76">
        <v>11162</v>
      </c>
      <c r="C1037" s="75">
        <v>41318</v>
      </c>
      <c r="D1037" t="s">
        <v>6</v>
      </c>
      <c r="E1037" t="s">
        <v>776</v>
      </c>
      <c r="F1037" t="s">
        <v>787</v>
      </c>
      <c r="G1037">
        <v>480</v>
      </c>
      <c r="H1037" t="s">
        <v>788</v>
      </c>
    </row>
    <row r="1038" spans="1:8" x14ac:dyDescent="0.25">
      <c r="A1038" s="75">
        <v>41318</v>
      </c>
      <c r="B1038" s="76">
        <v>11163</v>
      </c>
      <c r="C1038" s="75">
        <v>41318</v>
      </c>
      <c r="D1038" t="s">
        <v>8</v>
      </c>
      <c r="E1038" t="s">
        <v>776</v>
      </c>
      <c r="F1038" t="s">
        <v>783</v>
      </c>
      <c r="G1038">
        <v>200</v>
      </c>
      <c r="H1038" t="s">
        <v>788</v>
      </c>
    </row>
    <row r="1039" spans="1:8" x14ac:dyDescent="0.25">
      <c r="A1039" s="75">
        <v>41318</v>
      </c>
      <c r="B1039" s="76">
        <v>11164</v>
      </c>
      <c r="C1039" s="75">
        <v>41318</v>
      </c>
      <c r="D1039" t="s">
        <v>7</v>
      </c>
      <c r="E1039" t="s">
        <v>773</v>
      </c>
      <c r="F1039" t="s">
        <v>779</v>
      </c>
      <c r="G1039">
        <v>400</v>
      </c>
      <c r="H1039" t="s">
        <v>788</v>
      </c>
    </row>
    <row r="1040" spans="1:8" x14ac:dyDescent="0.25">
      <c r="A1040" s="75">
        <v>41318</v>
      </c>
      <c r="B1040" s="76">
        <v>11165</v>
      </c>
      <c r="C1040" s="75">
        <v>41318</v>
      </c>
      <c r="D1040" t="s">
        <v>9</v>
      </c>
      <c r="E1040" t="s">
        <v>773</v>
      </c>
      <c r="F1040" t="s">
        <v>786</v>
      </c>
      <c r="G1040">
        <v>200</v>
      </c>
      <c r="H1040" t="s">
        <v>788</v>
      </c>
    </row>
    <row r="1041" spans="1:8" x14ac:dyDescent="0.25">
      <c r="A1041" s="75">
        <v>41318</v>
      </c>
      <c r="B1041" s="76">
        <v>11166</v>
      </c>
      <c r="C1041" s="75">
        <v>41318</v>
      </c>
      <c r="D1041" t="s">
        <v>6</v>
      </c>
      <c r="E1041" t="s">
        <v>778</v>
      </c>
      <c r="F1041" t="s">
        <v>777</v>
      </c>
      <c r="G1041">
        <v>180</v>
      </c>
      <c r="H1041" t="s">
        <v>788</v>
      </c>
    </row>
    <row r="1042" spans="1:8" x14ac:dyDescent="0.25">
      <c r="A1042" s="75">
        <v>41318</v>
      </c>
      <c r="B1042" s="76">
        <v>11167</v>
      </c>
      <c r="C1042" s="75">
        <v>41318</v>
      </c>
      <c r="D1042" t="s">
        <v>10</v>
      </c>
      <c r="E1042" t="s">
        <v>773</v>
      </c>
      <c r="F1042" t="s">
        <v>775</v>
      </c>
      <c r="G1042">
        <v>85</v>
      </c>
      <c r="H1042" t="s">
        <v>788</v>
      </c>
    </row>
    <row r="1043" spans="1:8" x14ac:dyDescent="0.25">
      <c r="A1043" s="75">
        <v>41318</v>
      </c>
      <c r="B1043" s="76">
        <v>11168</v>
      </c>
      <c r="C1043" s="75">
        <v>41318</v>
      </c>
      <c r="D1043" t="s">
        <v>9</v>
      </c>
      <c r="E1043" t="s">
        <v>774</v>
      </c>
      <c r="F1043" t="s">
        <v>786</v>
      </c>
      <c r="G1043">
        <v>120</v>
      </c>
      <c r="H1043" t="s">
        <v>788</v>
      </c>
    </row>
    <row r="1044" spans="1:8" x14ac:dyDescent="0.25">
      <c r="A1044" s="75">
        <v>41319</v>
      </c>
      <c r="B1044" s="76">
        <v>11169</v>
      </c>
      <c r="C1044" s="75">
        <v>41319</v>
      </c>
      <c r="D1044" t="s">
        <v>10</v>
      </c>
      <c r="E1044" t="s">
        <v>776</v>
      </c>
      <c r="F1044" t="s">
        <v>784</v>
      </c>
      <c r="G1044">
        <v>85</v>
      </c>
      <c r="H1044" t="s">
        <v>788</v>
      </c>
    </row>
    <row r="1045" spans="1:8" x14ac:dyDescent="0.25">
      <c r="A1045" s="75">
        <v>41319</v>
      </c>
      <c r="B1045" s="76">
        <v>11170</v>
      </c>
      <c r="C1045" s="75">
        <v>41319</v>
      </c>
      <c r="D1045" t="s">
        <v>8</v>
      </c>
      <c r="E1045" t="s">
        <v>773</v>
      </c>
      <c r="F1045" t="s">
        <v>783</v>
      </c>
      <c r="G1045">
        <v>200</v>
      </c>
      <c r="H1045" t="s">
        <v>788</v>
      </c>
    </row>
    <row r="1046" spans="1:8" x14ac:dyDescent="0.25">
      <c r="A1046" s="75">
        <v>41319</v>
      </c>
      <c r="B1046" s="76">
        <v>11171</v>
      </c>
      <c r="C1046" s="75">
        <v>41319</v>
      </c>
      <c r="D1046" t="s">
        <v>10</v>
      </c>
      <c r="E1046" t="s">
        <v>778</v>
      </c>
      <c r="F1046" t="s">
        <v>771</v>
      </c>
      <c r="G1046">
        <v>145</v>
      </c>
      <c r="H1046" t="s">
        <v>788</v>
      </c>
    </row>
    <row r="1047" spans="1:8" x14ac:dyDescent="0.25">
      <c r="A1047" s="75">
        <v>41319</v>
      </c>
      <c r="B1047" s="76">
        <v>11172</v>
      </c>
      <c r="C1047" s="75">
        <v>41319</v>
      </c>
      <c r="D1047" t="s">
        <v>8</v>
      </c>
      <c r="E1047" t="s">
        <v>780</v>
      </c>
      <c r="F1047" t="s">
        <v>786</v>
      </c>
      <c r="G1047">
        <v>390</v>
      </c>
      <c r="H1047" t="s">
        <v>788</v>
      </c>
    </row>
    <row r="1048" spans="1:8" x14ac:dyDescent="0.25">
      <c r="A1048" s="75">
        <v>41319</v>
      </c>
      <c r="B1048" s="76">
        <v>11173</v>
      </c>
      <c r="C1048" s="75">
        <v>41319</v>
      </c>
      <c r="D1048" t="s">
        <v>8</v>
      </c>
      <c r="E1048" t="s">
        <v>774</v>
      </c>
      <c r="F1048" t="s">
        <v>777</v>
      </c>
      <c r="G1048">
        <v>380</v>
      </c>
      <c r="H1048" t="s">
        <v>788</v>
      </c>
    </row>
    <row r="1049" spans="1:8" x14ac:dyDescent="0.25">
      <c r="A1049" s="75">
        <v>41319</v>
      </c>
      <c r="B1049" s="76">
        <v>11174</v>
      </c>
      <c r="C1049" s="75">
        <v>41319</v>
      </c>
      <c r="D1049" t="s">
        <v>6</v>
      </c>
      <c r="E1049" t="s">
        <v>770</v>
      </c>
      <c r="F1049" t="s">
        <v>785</v>
      </c>
      <c r="G1049">
        <v>175</v>
      </c>
      <c r="H1049" t="s">
        <v>788</v>
      </c>
    </row>
    <row r="1050" spans="1:8" x14ac:dyDescent="0.25">
      <c r="A1050" s="75">
        <v>41319</v>
      </c>
      <c r="B1050" s="76">
        <v>11175</v>
      </c>
      <c r="C1050" s="75">
        <v>41319</v>
      </c>
      <c r="D1050" t="s">
        <v>6</v>
      </c>
      <c r="E1050" t="s">
        <v>770</v>
      </c>
      <c r="F1050" t="s">
        <v>779</v>
      </c>
      <c r="G1050">
        <v>325</v>
      </c>
      <c r="H1050" t="s">
        <v>788</v>
      </c>
    </row>
    <row r="1051" spans="1:8" x14ac:dyDescent="0.25">
      <c r="A1051" s="75">
        <v>41319</v>
      </c>
      <c r="B1051" s="76">
        <v>11176</v>
      </c>
      <c r="C1051" s="75">
        <v>41319</v>
      </c>
      <c r="D1051" t="s">
        <v>7</v>
      </c>
      <c r="E1051" t="s">
        <v>780</v>
      </c>
      <c r="F1051" t="s">
        <v>781</v>
      </c>
      <c r="G1051">
        <v>275</v>
      </c>
      <c r="H1051" t="s">
        <v>788</v>
      </c>
    </row>
    <row r="1052" spans="1:8" x14ac:dyDescent="0.25">
      <c r="A1052" s="75">
        <v>41319</v>
      </c>
      <c r="B1052" s="76">
        <v>11177</v>
      </c>
      <c r="C1052" s="75">
        <v>41319</v>
      </c>
      <c r="D1052" t="s">
        <v>8</v>
      </c>
      <c r="E1052" t="s">
        <v>774</v>
      </c>
      <c r="F1052" t="s">
        <v>783</v>
      </c>
      <c r="G1052">
        <v>375</v>
      </c>
      <c r="H1052" t="s">
        <v>788</v>
      </c>
    </row>
    <row r="1053" spans="1:8" x14ac:dyDescent="0.25">
      <c r="A1053" s="75">
        <v>41319</v>
      </c>
      <c r="B1053" s="76">
        <v>11178</v>
      </c>
      <c r="C1053" s="75">
        <v>41319</v>
      </c>
      <c r="D1053" t="s">
        <v>9</v>
      </c>
      <c r="E1053" t="s">
        <v>780</v>
      </c>
      <c r="F1053" t="s">
        <v>783</v>
      </c>
      <c r="G1053">
        <v>185</v>
      </c>
      <c r="H1053" t="s">
        <v>788</v>
      </c>
    </row>
    <row r="1054" spans="1:8" x14ac:dyDescent="0.25">
      <c r="A1054" s="75">
        <v>41319</v>
      </c>
      <c r="B1054" s="76">
        <v>11179</v>
      </c>
      <c r="C1054" s="75">
        <v>41319</v>
      </c>
      <c r="D1054" t="s">
        <v>9</v>
      </c>
      <c r="E1054" t="s">
        <v>778</v>
      </c>
      <c r="F1054" t="s">
        <v>785</v>
      </c>
      <c r="G1054">
        <v>265</v>
      </c>
      <c r="H1054" t="s">
        <v>788</v>
      </c>
    </row>
    <row r="1055" spans="1:8" x14ac:dyDescent="0.25">
      <c r="A1055" s="75">
        <v>41319</v>
      </c>
      <c r="B1055" s="76">
        <v>11180</v>
      </c>
      <c r="C1055" s="75">
        <v>41319</v>
      </c>
      <c r="D1055" t="s">
        <v>7</v>
      </c>
      <c r="E1055" t="s">
        <v>776</v>
      </c>
      <c r="F1055" t="s">
        <v>775</v>
      </c>
      <c r="G1055">
        <v>150</v>
      </c>
      <c r="H1055" t="s">
        <v>788</v>
      </c>
    </row>
    <row r="1056" spans="1:8" x14ac:dyDescent="0.25">
      <c r="A1056" s="75">
        <v>41319</v>
      </c>
      <c r="B1056" s="76">
        <v>11181</v>
      </c>
      <c r="C1056" s="75">
        <v>41319</v>
      </c>
      <c r="D1056" t="s">
        <v>8</v>
      </c>
      <c r="E1056" t="s">
        <v>770</v>
      </c>
      <c r="F1056" t="s">
        <v>775</v>
      </c>
      <c r="G1056">
        <v>200</v>
      </c>
      <c r="H1056" t="s">
        <v>788</v>
      </c>
    </row>
    <row r="1057" spans="1:8" x14ac:dyDescent="0.25">
      <c r="A1057" s="75">
        <v>41319</v>
      </c>
      <c r="B1057" s="76">
        <v>11182</v>
      </c>
      <c r="C1057" s="75">
        <v>41319</v>
      </c>
      <c r="D1057" t="s">
        <v>8</v>
      </c>
      <c r="E1057" t="s">
        <v>773</v>
      </c>
      <c r="F1057" t="s">
        <v>777</v>
      </c>
      <c r="G1057">
        <v>380</v>
      </c>
      <c r="H1057" t="s">
        <v>788</v>
      </c>
    </row>
    <row r="1058" spans="1:8" x14ac:dyDescent="0.25">
      <c r="A1058" s="75">
        <v>41319</v>
      </c>
      <c r="B1058" s="76">
        <v>11183</v>
      </c>
      <c r="C1058" s="75">
        <v>41319</v>
      </c>
      <c r="D1058" t="s">
        <v>10</v>
      </c>
      <c r="E1058" t="s">
        <v>778</v>
      </c>
      <c r="F1058" t="s">
        <v>775</v>
      </c>
      <c r="G1058">
        <v>145</v>
      </c>
      <c r="H1058" t="s">
        <v>788</v>
      </c>
    </row>
    <row r="1059" spans="1:8" x14ac:dyDescent="0.25">
      <c r="A1059" s="75">
        <v>41319</v>
      </c>
      <c r="B1059" s="76">
        <v>11184</v>
      </c>
      <c r="C1059" s="75">
        <v>41319</v>
      </c>
      <c r="D1059" t="s">
        <v>6</v>
      </c>
      <c r="E1059" t="s">
        <v>773</v>
      </c>
      <c r="F1059" t="s">
        <v>783</v>
      </c>
      <c r="G1059">
        <v>475</v>
      </c>
      <c r="H1059" t="s">
        <v>788</v>
      </c>
    </row>
    <row r="1060" spans="1:8" x14ac:dyDescent="0.25">
      <c r="A1060" s="75">
        <v>41319</v>
      </c>
      <c r="B1060" s="76">
        <v>11185</v>
      </c>
      <c r="C1060" s="75">
        <v>41319</v>
      </c>
      <c r="D1060" t="s">
        <v>10</v>
      </c>
      <c r="E1060" t="s">
        <v>774</v>
      </c>
      <c r="F1060" t="s">
        <v>779</v>
      </c>
      <c r="G1060">
        <v>205</v>
      </c>
      <c r="H1060" t="s">
        <v>788</v>
      </c>
    </row>
    <row r="1061" spans="1:8" x14ac:dyDescent="0.25">
      <c r="A1061" s="75">
        <v>41319</v>
      </c>
      <c r="B1061" s="76">
        <v>11186</v>
      </c>
      <c r="C1061" s="75">
        <v>41319</v>
      </c>
      <c r="D1061" t="s">
        <v>6</v>
      </c>
      <c r="E1061" t="s">
        <v>773</v>
      </c>
      <c r="F1061" t="s">
        <v>783</v>
      </c>
      <c r="G1061">
        <v>325</v>
      </c>
      <c r="H1061" t="s">
        <v>788</v>
      </c>
    </row>
    <row r="1062" spans="1:8" x14ac:dyDescent="0.25">
      <c r="A1062" s="75">
        <v>41319</v>
      </c>
      <c r="B1062" s="76">
        <v>11187</v>
      </c>
      <c r="C1062" s="75">
        <v>41319</v>
      </c>
      <c r="D1062" t="s">
        <v>7</v>
      </c>
      <c r="E1062" t="s">
        <v>778</v>
      </c>
      <c r="F1062" t="s">
        <v>777</v>
      </c>
      <c r="G1062">
        <v>155</v>
      </c>
      <c r="H1062" t="s">
        <v>788</v>
      </c>
    </row>
    <row r="1063" spans="1:8" x14ac:dyDescent="0.25">
      <c r="A1063" s="75">
        <v>41319</v>
      </c>
      <c r="B1063" s="76">
        <v>11188</v>
      </c>
      <c r="C1063" s="75">
        <v>41319</v>
      </c>
      <c r="D1063" t="s">
        <v>8</v>
      </c>
      <c r="E1063" t="s">
        <v>780</v>
      </c>
      <c r="F1063" t="s">
        <v>784</v>
      </c>
      <c r="G1063">
        <v>550</v>
      </c>
      <c r="H1063" t="s">
        <v>788</v>
      </c>
    </row>
    <row r="1064" spans="1:8" x14ac:dyDescent="0.25">
      <c r="A1064" s="75">
        <v>41319</v>
      </c>
      <c r="B1064" s="76">
        <v>11189</v>
      </c>
      <c r="C1064" s="75">
        <v>41319</v>
      </c>
      <c r="D1064" t="s">
        <v>10</v>
      </c>
      <c r="E1064" t="s">
        <v>776</v>
      </c>
      <c r="F1064" t="s">
        <v>787</v>
      </c>
      <c r="G1064">
        <v>210</v>
      </c>
      <c r="H1064" t="s">
        <v>788</v>
      </c>
    </row>
    <row r="1065" spans="1:8" x14ac:dyDescent="0.25">
      <c r="A1065" s="75">
        <v>41320</v>
      </c>
      <c r="B1065" s="76">
        <v>11190</v>
      </c>
      <c r="C1065" s="75">
        <v>41327</v>
      </c>
      <c r="D1065" t="s">
        <v>6</v>
      </c>
      <c r="E1065" t="s">
        <v>773</v>
      </c>
      <c r="F1065" t="s">
        <v>785</v>
      </c>
      <c r="G1065">
        <v>475</v>
      </c>
      <c r="H1065" t="s">
        <v>788</v>
      </c>
    </row>
    <row r="1066" spans="1:8" x14ac:dyDescent="0.25">
      <c r="A1066" s="75">
        <v>41320</v>
      </c>
      <c r="B1066" s="76">
        <v>11191</v>
      </c>
      <c r="C1066" s="75">
        <v>41327</v>
      </c>
      <c r="D1066" t="s">
        <v>8</v>
      </c>
      <c r="E1066" t="s">
        <v>770</v>
      </c>
      <c r="F1066" t="s">
        <v>777</v>
      </c>
      <c r="G1066">
        <v>205</v>
      </c>
      <c r="H1066" t="s">
        <v>788</v>
      </c>
    </row>
    <row r="1067" spans="1:8" x14ac:dyDescent="0.25">
      <c r="A1067" s="75">
        <v>41320</v>
      </c>
      <c r="B1067" s="76">
        <v>11192</v>
      </c>
      <c r="C1067" s="75">
        <v>41327</v>
      </c>
      <c r="D1067" t="s">
        <v>8</v>
      </c>
      <c r="E1067" t="s">
        <v>773</v>
      </c>
      <c r="F1067" t="s">
        <v>781</v>
      </c>
      <c r="G1067">
        <v>375</v>
      </c>
      <c r="H1067" t="s">
        <v>788</v>
      </c>
    </row>
    <row r="1068" spans="1:8" x14ac:dyDescent="0.25">
      <c r="A1068" s="75">
        <v>41320</v>
      </c>
      <c r="B1068" s="76">
        <v>11193</v>
      </c>
      <c r="C1068" s="75">
        <v>41327</v>
      </c>
      <c r="D1068" t="s">
        <v>10</v>
      </c>
      <c r="E1068" t="s">
        <v>774</v>
      </c>
      <c r="F1068" t="s">
        <v>771</v>
      </c>
      <c r="G1068">
        <v>85</v>
      </c>
      <c r="H1068" t="s">
        <v>788</v>
      </c>
    </row>
    <row r="1069" spans="1:8" x14ac:dyDescent="0.25">
      <c r="A1069" s="75">
        <v>41320</v>
      </c>
      <c r="B1069" s="76">
        <v>11194</v>
      </c>
      <c r="C1069" s="75">
        <v>41327</v>
      </c>
      <c r="D1069" t="s">
        <v>10</v>
      </c>
      <c r="E1069" t="s">
        <v>770</v>
      </c>
      <c r="F1069" t="s">
        <v>784</v>
      </c>
      <c r="G1069">
        <v>145</v>
      </c>
      <c r="H1069" t="s">
        <v>788</v>
      </c>
    </row>
    <row r="1070" spans="1:8" x14ac:dyDescent="0.25">
      <c r="A1070" s="75">
        <v>41320</v>
      </c>
      <c r="B1070" s="76">
        <v>11195</v>
      </c>
      <c r="C1070" s="75">
        <v>41327</v>
      </c>
      <c r="D1070" t="s">
        <v>8</v>
      </c>
      <c r="E1070" t="s">
        <v>782</v>
      </c>
      <c r="F1070" t="s">
        <v>779</v>
      </c>
      <c r="G1070">
        <v>550</v>
      </c>
      <c r="H1070" t="s">
        <v>788</v>
      </c>
    </row>
    <row r="1071" spans="1:8" x14ac:dyDescent="0.25">
      <c r="A1071" s="75">
        <v>41320</v>
      </c>
      <c r="B1071" s="76">
        <v>11196</v>
      </c>
      <c r="C1071" s="75">
        <v>41327</v>
      </c>
      <c r="D1071" t="s">
        <v>9</v>
      </c>
      <c r="E1071" t="s">
        <v>774</v>
      </c>
      <c r="F1071" t="s">
        <v>783</v>
      </c>
      <c r="G1071">
        <v>105</v>
      </c>
      <c r="H1071" t="s">
        <v>788</v>
      </c>
    </row>
    <row r="1072" spans="1:8" x14ac:dyDescent="0.25">
      <c r="A1072" s="75">
        <v>41320</v>
      </c>
      <c r="B1072" s="76">
        <v>11197</v>
      </c>
      <c r="C1072" s="75">
        <v>41327</v>
      </c>
      <c r="D1072" t="s">
        <v>9</v>
      </c>
      <c r="E1072" t="s">
        <v>770</v>
      </c>
      <c r="F1072" t="s">
        <v>785</v>
      </c>
      <c r="G1072">
        <v>265</v>
      </c>
      <c r="H1072" t="s">
        <v>788</v>
      </c>
    </row>
    <row r="1073" spans="1:8" x14ac:dyDescent="0.25">
      <c r="A1073" s="75">
        <v>41320</v>
      </c>
      <c r="B1073" s="76">
        <v>11198</v>
      </c>
      <c r="C1073" s="75">
        <v>41327</v>
      </c>
      <c r="D1073" t="s">
        <v>6</v>
      </c>
      <c r="E1073" t="s">
        <v>770</v>
      </c>
      <c r="F1073" t="s">
        <v>784</v>
      </c>
      <c r="G1073">
        <v>475</v>
      </c>
      <c r="H1073" t="s">
        <v>788</v>
      </c>
    </row>
    <row r="1074" spans="1:8" x14ac:dyDescent="0.25">
      <c r="A1074" s="75">
        <v>41320</v>
      </c>
      <c r="B1074" s="76">
        <v>11199</v>
      </c>
      <c r="C1074" s="75">
        <v>41327</v>
      </c>
      <c r="D1074" t="s">
        <v>9</v>
      </c>
      <c r="E1074" t="s">
        <v>778</v>
      </c>
      <c r="F1074" t="s">
        <v>777</v>
      </c>
      <c r="G1074">
        <v>270</v>
      </c>
      <c r="H1074" t="s">
        <v>788</v>
      </c>
    </row>
    <row r="1075" spans="1:8" x14ac:dyDescent="0.25">
      <c r="A1075" s="75">
        <v>41320</v>
      </c>
      <c r="B1075" s="76">
        <v>11200</v>
      </c>
      <c r="C1075" s="75">
        <v>41327</v>
      </c>
      <c r="D1075" t="s">
        <v>7</v>
      </c>
      <c r="E1075" t="s">
        <v>778</v>
      </c>
      <c r="F1075" t="s">
        <v>771</v>
      </c>
      <c r="G1075">
        <v>275</v>
      </c>
      <c r="H1075" t="s">
        <v>788</v>
      </c>
    </row>
    <row r="1076" spans="1:8" x14ac:dyDescent="0.25">
      <c r="A1076" s="75">
        <v>41320</v>
      </c>
      <c r="B1076" s="76">
        <v>11201</v>
      </c>
      <c r="C1076" s="75">
        <v>41327</v>
      </c>
      <c r="D1076" t="s">
        <v>8</v>
      </c>
      <c r="E1076" t="s">
        <v>780</v>
      </c>
      <c r="F1076" t="s">
        <v>771</v>
      </c>
      <c r="G1076">
        <v>200</v>
      </c>
      <c r="H1076" t="s">
        <v>788</v>
      </c>
    </row>
    <row r="1077" spans="1:8" x14ac:dyDescent="0.25">
      <c r="A1077" s="75">
        <v>41320</v>
      </c>
      <c r="B1077" s="76">
        <v>11202</v>
      </c>
      <c r="C1077" s="75">
        <v>41327</v>
      </c>
      <c r="D1077" t="s">
        <v>9</v>
      </c>
      <c r="E1077" t="s">
        <v>774</v>
      </c>
      <c r="F1077" t="s">
        <v>777</v>
      </c>
      <c r="G1077">
        <v>190</v>
      </c>
      <c r="H1077" t="s">
        <v>788</v>
      </c>
    </row>
    <row r="1078" spans="1:8" x14ac:dyDescent="0.25">
      <c r="A1078" s="75">
        <v>41320</v>
      </c>
      <c r="B1078" s="76">
        <v>11203</v>
      </c>
      <c r="C1078" s="75">
        <v>41327</v>
      </c>
      <c r="D1078" t="s">
        <v>7</v>
      </c>
      <c r="E1078" t="s">
        <v>780</v>
      </c>
      <c r="F1078" t="s">
        <v>785</v>
      </c>
      <c r="G1078">
        <v>275</v>
      </c>
      <c r="H1078" t="s">
        <v>788</v>
      </c>
    </row>
    <row r="1079" spans="1:8" x14ac:dyDescent="0.25">
      <c r="A1079" s="75">
        <v>41320</v>
      </c>
      <c r="B1079" s="76">
        <v>11204</v>
      </c>
      <c r="C1079" s="75">
        <v>41327</v>
      </c>
      <c r="D1079" t="s">
        <v>7</v>
      </c>
      <c r="E1079" t="s">
        <v>773</v>
      </c>
      <c r="F1079" t="s">
        <v>787</v>
      </c>
      <c r="G1079">
        <v>280</v>
      </c>
      <c r="H1079" t="s">
        <v>788</v>
      </c>
    </row>
    <row r="1080" spans="1:8" x14ac:dyDescent="0.25">
      <c r="A1080" s="75">
        <v>41320</v>
      </c>
      <c r="B1080" s="76">
        <v>11205</v>
      </c>
      <c r="C1080" s="75">
        <v>41327</v>
      </c>
      <c r="D1080" t="s">
        <v>9</v>
      </c>
      <c r="E1080" t="s">
        <v>778</v>
      </c>
      <c r="F1080" t="s">
        <v>787</v>
      </c>
      <c r="G1080">
        <v>270</v>
      </c>
      <c r="H1080" t="s">
        <v>788</v>
      </c>
    </row>
    <row r="1081" spans="1:8" x14ac:dyDescent="0.25">
      <c r="A1081" s="75">
        <v>41320</v>
      </c>
      <c r="B1081" s="76">
        <v>11206</v>
      </c>
      <c r="C1081" s="75">
        <v>41327</v>
      </c>
      <c r="D1081" t="s">
        <v>6</v>
      </c>
      <c r="E1081" t="s">
        <v>778</v>
      </c>
      <c r="F1081" t="s">
        <v>781</v>
      </c>
      <c r="G1081">
        <v>325</v>
      </c>
      <c r="H1081" t="s">
        <v>788</v>
      </c>
    </row>
    <row r="1082" spans="1:8" x14ac:dyDescent="0.25">
      <c r="A1082" s="75">
        <v>41320</v>
      </c>
      <c r="B1082" s="76">
        <v>11207</v>
      </c>
      <c r="C1082" s="75">
        <v>41327</v>
      </c>
      <c r="D1082" t="s">
        <v>7</v>
      </c>
      <c r="E1082" t="s">
        <v>782</v>
      </c>
      <c r="F1082" t="s">
        <v>787</v>
      </c>
      <c r="G1082">
        <v>280</v>
      </c>
      <c r="H1082" t="s">
        <v>788</v>
      </c>
    </row>
    <row r="1083" spans="1:8" x14ac:dyDescent="0.25">
      <c r="A1083" s="75">
        <v>41320</v>
      </c>
      <c r="B1083" s="76">
        <v>11208</v>
      </c>
      <c r="C1083" s="75">
        <v>41327</v>
      </c>
      <c r="D1083" t="s">
        <v>8</v>
      </c>
      <c r="E1083" t="s">
        <v>776</v>
      </c>
      <c r="F1083" t="s">
        <v>783</v>
      </c>
      <c r="G1083">
        <v>375</v>
      </c>
      <c r="H1083" t="s">
        <v>788</v>
      </c>
    </row>
    <row r="1084" spans="1:8" x14ac:dyDescent="0.25">
      <c r="A1084" s="75">
        <v>41320</v>
      </c>
      <c r="B1084" s="76">
        <v>11209</v>
      </c>
      <c r="C1084" s="75">
        <v>41327</v>
      </c>
      <c r="D1084" t="s">
        <v>6</v>
      </c>
      <c r="E1084" t="s">
        <v>782</v>
      </c>
      <c r="F1084" t="s">
        <v>783</v>
      </c>
      <c r="G1084">
        <v>325</v>
      </c>
      <c r="H1084" t="s">
        <v>788</v>
      </c>
    </row>
    <row r="1085" spans="1:8" x14ac:dyDescent="0.25">
      <c r="A1085" s="75">
        <v>41320</v>
      </c>
      <c r="B1085" s="76">
        <v>11210</v>
      </c>
      <c r="C1085" s="75">
        <v>41327</v>
      </c>
      <c r="D1085" t="s">
        <v>8</v>
      </c>
      <c r="E1085" t="s">
        <v>782</v>
      </c>
      <c r="F1085" t="s">
        <v>786</v>
      </c>
      <c r="G1085">
        <v>390</v>
      </c>
      <c r="H1085" t="s">
        <v>788</v>
      </c>
    </row>
    <row r="1086" spans="1:8" x14ac:dyDescent="0.25">
      <c r="A1086" s="75">
        <v>41320</v>
      </c>
      <c r="B1086" s="76">
        <v>11211</v>
      </c>
      <c r="C1086" s="75">
        <v>41327</v>
      </c>
      <c r="D1086" t="s">
        <v>6</v>
      </c>
      <c r="E1086" t="s">
        <v>778</v>
      </c>
      <c r="F1086" t="s">
        <v>785</v>
      </c>
      <c r="G1086">
        <v>475</v>
      </c>
      <c r="H1086" t="s">
        <v>788</v>
      </c>
    </row>
    <row r="1087" spans="1:8" x14ac:dyDescent="0.25">
      <c r="A1087" s="75">
        <v>41320</v>
      </c>
      <c r="B1087" s="76">
        <v>11212</v>
      </c>
      <c r="C1087" s="75">
        <v>41327</v>
      </c>
      <c r="D1087" t="s">
        <v>6</v>
      </c>
      <c r="E1087" t="s">
        <v>778</v>
      </c>
      <c r="F1087" t="s">
        <v>781</v>
      </c>
      <c r="G1087">
        <v>475</v>
      </c>
      <c r="H1087" t="s">
        <v>788</v>
      </c>
    </row>
    <row r="1088" spans="1:8" x14ac:dyDescent="0.25">
      <c r="A1088" s="75">
        <v>41321</v>
      </c>
      <c r="B1088" s="76">
        <v>11213</v>
      </c>
      <c r="C1088" s="75">
        <v>41322</v>
      </c>
      <c r="D1088" t="s">
        <v>6</v>
      </c>
      <c r="E1088" t="s">
        <v>778</v>
      </c>
      <c r="F1088" t="s">
        <v>785</v>
      </c>
      <c r="G1088">
        <v>175</v>
      </c>
      <c r="H1088" t="s">
        <v>788</v>
      </c>
    </row>
    <row r="1089" spans="1:8" x14ac:dyDescent="0.25">
      <c r="A1089" s="75">
        <v>41321</v>
      </c>
      <c r="B1089" s="76">
        <v>11214</v>
      </c>
      <c r="C1089" s="75">
        <v>41322</v>
      </c>
      <c r="D1089" t="s">
        <v>8</v>
      </c>
      <c r="E1089" t="s">
        <v>774</v>
      </c>
      <c r="F1089" t="s">
        <v>785</v>
      </c>
      <c r="G1089">
        <v>375</v>
      </c>
      <c r="H1089" t="s">
        <v>788</v>
      </c>
    </row>
    <row r="1090" spans="1:8" x14ac:dyDescent="0.25">
      <c r="A1090" s="75">
        <v>41321</v>
      </c>
      <c r="B1090" s="76">
        <v>11215</v>
      </c>
      <c r="C1090" s="75">
        <v>41322</v>
      </c>
      <c r="D1090" t="s">
        <v>6</v>
      </c>
      <c r="E1090" t="s">
        <v>774</v>
      </c>
      <c r="F1090" t="s">
        <v>771</v>
      </c>
      <c r="G1090">
        <v>475</v>
      </c>
      <c r="H1090" t="s">
        <v>788</v>
      </c>
    </row>
    <row r="1091" spans="1:8" x14ac:dyDescent="0.25">
      <c r="A1091" s="75">
        <v>41321</v>
      </c>
      <c r="B1091" s="76">
        <v>11216</v>
      </c>
      <c r="C1091" s="75">
        <v>41322</v>
      </c>
      <c r="D1091" t="s">
        <v>8</v>
      </c>
      <c r="E1091" t="s">
        <v>773</v>
      </c>
      <c r="F1091" t="s">
        <v>786</v>
      </c>
      <c r="G1091">
        <v>215</v>
      </c>
      <c r="H1091" t="s">
        <v>788</v>
      </c>
    </row>
    <row r="1092" spans="1:8" x14ac:dyDescent="0.25">
      <c r="A1092" s="75">
        <v>41321</v>
      </c>
      <c r="B1092" s="76">
        <v>11217</v>
      </c>
      <c r="C1092" s="75">
        <v>41322</v>
      </c>
      <c r="D1092" t="s">
        <v>9</v>
      </c>
      <c r="E1092" t="s">
        <v>776</v>
      </c>
      <c r="F1092" t="s">
        <v>786</v>
      </c>
      <c r="G1092">
        <v>120</v>
      </c>
      <c r="H1092" t="s">
        <v>788</v>
      </c>
    </row>
    <row r="1093" spans="1:8" x14ac:dyDescent="0.25">
      <c r="A1093" s="75">
        <v>41321</v>
      </c>
      <c r="B1093" s="76">
        <v>11218</v>
      </c>
      <c r="C1093" s="75">
        <v>41322</v>
      </c>
      <c r="D1093" t="s">
        <v>6</v>
      </c>
      <c r="E1093" t="s">
        <v>778</v>
      </c>
      <c r="F1093" t="s">
        <v>777</v>
      </c>
      <c r="G1093">
        <v>330</v>
      </c>
      <c r="H1093" t="s">
        <v>788</v>
      </c>
    </row>
    <row r="1094" spans="1:8" x14ac:dyDescent="0.25">
      <c r="A1094" s="75">
        <v>41321</v>
      </c>
      <c r="B1094" s="76">
        <v>11219</v>
      </c>
      <c r="C1094" s="75">
        <v>41322</v>
      </c>
      <c r="D1094" t="s">
        <v>8</v>
      </c>
      <c r="E1094" t="s">
        <v>778</v>
      </c>
      <c r="F1094" t="s">
        <v>784</v>
      </c>
      <c r="G1094">
        <v>550</v>
      </c>
      <c r="H1094" t="s">
        <v>788</v>
      </c>
    </row>
    <row r="1095" spans="1:8" x14ac:dyDescent="0.25">
      <c r="A1095" s="75">
        <v>41321</v>
      </c>
      <c r="B1095" s="76">
        <v>11220</v>
      </c>
      <c r="C1095" s="75">
        <v>41322</v>
      </c>
      <c r="D1095" t="s">
        <v>6</v>
      </c>
      <c r="E1095" t="s">
        <v>780</v>
      </c>
      <c r="F1095" t="s">
        <v>771</v>
      </c>
      <c r="G1095">
        <v>325</v>
      </c>
      <c r="H1095" t="s">
        <v>788</v>
      </c>
    </row>
    <row r="1096" spans="1:8" x14ac:dyDescent="0.25">
      <c r="A1096" s="75">
        <v>41321</v>
      </c>
      <c r="B1096" s="76">
        <v>11221</v>
      </c>
      <c r="C1096" s="75">
        <v>41322</v>
      </c>
      <c r="D1096" t="s">
        <v>6</v>
      </c>
      <c r="E1096" t="s">
        <v>773</v>
      </c>
      <c r="F1096" t="s">
        <v>777</v>
      </c>
      <c r="G1096">
        <v>330</v>
      </c>
      <c r="H1096" t="s">
        <v>788</v>
      </c>
    </row>
    <row r="1097" spans="1:8" x14ac:dyDescent="0.25">
      <c r="A1097" s="75">
        <v>41321</v>
      </c>
      <c r="B1097" s="76">
        <v>11222</v>
      </c>
      <c r="C1097" s="75">
        <v>41322</v>
      </c>
      <c r="D1097" t="s">
        <v>9</v>
      </c>
      <c r="E1097" t="s">
        <v>770</v>
      </c>
      <c r="F1097" t="s">
        <v>786</v>
      </c>
      <c r="G1097">
        <v>120</v>
      </c>
      <c r="H1097" t="s">
        <v>788</v>
      </c>
    </row>
    <row r="1098" spans="1:8" x14ac:dyDescent="0.25">
      <c r="A1098" s="75">
        <v>41321</v>
      </c>
      <c r="B1098" s="76">
        <v>11223</v>
      </c>
      <c r="C1098" s="75">
        <v>41322</v>
      </c>
      <c r="D1098" t="s">
        <v>10</v>
      </c>
      <c r="E1098" t="s">
        <v>773</v>
      </c>
      <c r="F1098" t="s">
        <v>786</v>
      </c>
      <c r="G1098">
        <v>160</v>
      </c>
      <c r="H1098" t="s">
        <v>788</v>
      </c>
    </row>
    <row r="1099" spans="1:8" x14ac:dyDescent="0.25">
      <c r="A1099" s="75">
        <v>41321</v>
      </c>
      <c r="B1099" s="76">
        <v>11224</v>
      </c>
      <c r="C1099" s="75">
        <v>41322</v>
      </c>
      <c r="D1099" t="s">
        <v>8</v>
      </c>
      <c r="E1099" t="s">
        <v>776</v>
      </c>
      <c r="F1099" t="s">
        <v>785</v>
      </c>
      <c r="G1099">
        <v>550</v>
      </c>
      <c r="H1099" t="s">
        <v>788</v>
      </c>
    </row>
    <row r="1100" spans="1:8" x14ac:dyDescent="0.25">
      <c r="A1100" s="75">
        <v>41321</v>
      </c>
      <c r="B1100" s="76">
        <v>11225</v>
      </c>
      <c r="C1100" s="75">
        <v>41322</v>
      </c>
      <c r="D1100" t="s">
        <v>7</v>
      </c>
      <c r="E1100" t="s">
        <v>773</v>
      </c>
      <c r="F1100" t="s">
        <v>771</v>
      </c>
      <c r="G1100">
        <v>400</v>
      </c>
      <c r="H1100" t="s">
        <v>788</v>
      </c>
    </row>
    <row r="1101" spans="1:8" x14ac:dyDescent="0.25">
      <c r="A1101" s="75">
        <v>41321</v>
      </c>
      <c r="B1101" s="76">
        <v>11226</v>
      </c>
      <c r="C1101" s="75">
        <v>41322</v>
      </c>
      <c r="D1101" t="s">
        <v>10</v>
      </c>
      <c r="E1101" t="s">
        <v>770</v>
      </c>
      <c r="F1101" t="s">
        <v>787</v>
      </c>
      <c r="G1101">
        <v>90</v>
      </c>
      <c r="H1101" t="s">
        <v>788</v>
      </c>
    </row>
    <row r="1102" spans="1:8" x14ac:dyDescent="0.25">
      <c r="A1102" s="75">
        <v>41321</v>
      </c>
      <c r="B1102" s="76">
        <v>11227</v>
      </c>
      <c r="C1102" s="75">
        <v>41322</v>
      </c>
      <c r="D1102" t="s">
        <v>6</v>
      </c>
      <c r="E1102" t="s">
        <v>782</v>
      </c>
      <c r="F1102" t="s">
        <v>777</v>
      </c>
      <c r="G1102">
        <v>330</v>
      </c>
      <c r="H1102" t="s">
        <v>788</v>
      </c>
    </row>
    <row r="1103" spans="1:8" x14ac:dyDescent="0.25">
      <c r="A1103" s="75">
        <v>41321</v>
      </c>
      <c r="B1103" s="76">
        <v>11228</v>
      </c>
      <c r="C1103" s="75">
        <v>41322</v>
      </c>
      <c r="D1103" t="s">
        <v>10</v>
      </c>
      <c r="E1103" t="s">
        <v>770</v>
      </c>
      <c r="F1103" t="s">
        <v>781</v>
      </c>
      <c r="G1103">
        <v>85</v>
      </c>
      <c r="H1103" t="s">
        <v>788</v>
      </c>
    </row>
    <row r="1104" spans="1:8" x14ac:dyDescent="0.25">
      <c r="A1104" s="75">
        <v>41321</v>
      </c>
      <c r="B1104" s="76">
        <v>11229</v>
      </c>
      <c r="C1104" s="75">
        <v>41322</v>
      </c>
      <c r="D1104" t="s">
        <v>7</v>
      </c>
      <c r="E1104" t="s">
        <v>780</v>
      </c>
      <c r="F1104" t="s">
        <v>771</v>
      </c>
      <c r="G1104">
        <v>150</v>
      </c>
      <c r="H1104" t="s">
        <v>788</v>
      </c>
    </row>
    <row r="1105" spans="1:8" x14ac:dyDescent="0.25">
      <c r="A1105" s="75">
        <v>41321</v>
      </c>
      <c r="B1105" s="76">
        <v>11230</v>
      </c>
      <c r="C1105" s="75">
        <v>41322</v>
      </c>
      <c r="D1105" t="s">
        <v>8</v>
      </c>
      <c r="E1105" t="s">
        <v>773</v>
      </c>
      <c r="F1105" t="s">
        <v>785</v>
      </c>
      <c r="G1105">
        <v>550</v>
      </c>
      <c r="H1105" t="s">
        <v>788</v>
      </c>
    </row>
    <row r="1106" spans="1:8" x14ac:dyDescent="0.25">
      <c r="A1106" s="75">
        <v>41321</v>
      </c>
      <c r="B1106" s="76">
        <v>11231</v>
      </c>
      <c r="C1106" s="75">
        <v>41322</v>
      </c>
      <c r="D1106" t="s">
        <v>9</v>
      </c>
      <c r="E1106" t="s">
        <v>778</v>
      </c>
      <c r="F1106" t="s">
        <v>787</v>
      </c>
      <c r="G1106">
        <v>270</v>
      </c>
      <c r="H1106" t="s">
        <v>788</v>
      </c>
    </row>
    <row r="1107" spans="1:8" x14ac:dyDescent="0.25">
      <c r="A1107" s="75">
        <v>41321</v>
      </c>
      <c r="B1107" s="76">
        <v>11232</v>
      </c>
      <c r="C1107" s="75">
        <v>41322</v>
      </c>
      <c r="D1107" t="s">
        <v>7</v>
      </c>
      <c r="E1107" t="s">
        <v>774</v>
      </c>
      <c r="F1107" t="s">
        <v>777</v>
      </c>
      <c r="G1107">
        <v>155</v>
      </c>
      <c r="H1107" t="s">
        <v>788</v>
      </c>
    </row>
    <row r="1108" spans="1:8" x14ac:dyDescent="0.25">
      <c r="A1108" s="75">
        <v>41321</v>
      </c>
      <c r="B1108" s="76">
        <v>11233</v>
      </c>
      <c r="C1108" s="75">
        <v>41322</v>
      </c>
      <c r="D1108" t="s">
        <v>10</v>
      </c>
      <c r="E1108" t="s">
        <v>774</v>
      </c>
      <c r="F1108" t="s">
        <v>779</v>
      </c>
      <c r="G1108">
        <v>85</v>
      </c>
      <c r="H1108" t="s">
        <v>788</v>
      </c>
    </row>
    <row r="1109" spans="1:8" x14ac:dyDescent="0.25">
      <c r="A1109" s="75">
        <v>41321</v>
      </c>
      <c r="B1109" s="76">
        <v>11234</v>
      </c>
      <c r="C1109" s="75">
        <v>41322</v>
      </c>
      <c r="D1109" t="s">
        <v>6</v>
      </c>
      <c r="E1109" t="s">
        <v>770</v>
      </c>
      <c r="F1109" t="s">
        <v>775</v>
      </c>
      <c r="G1109">
        <v>475</v>
      </c>
      <c r="H1109" t="s">
        <v>788</v>
      </c>
    </row>
    <row r="1110" spans="1:8" x14ac:dyDescent="0.25">
      <c r="A1110" s="75">
        <v>41321</v>
      </c>
      <c r="B1110" s="76">
        <v>11235</v>
      </c>
      <c r="C1110" s="75">
        <v>41322</v>
      </c>
      <c r="D1110" t="s">
        <v>10</v>
      </c>
      <c r="E1110" t="s">
        <v>778</v>
      </c>
      <c r="F1110" t="s">
        <v>787</v>
      </c>
      <c r="G1110">
        <v>90</v>
      </c>
      <c r="H1110" t="s">
        <v>788</v>
      </c>
    </row>
    <row r="1111" spans="1:8" x14ac:dyDescent="0.25">
      <c r="A1111" s="75">
        <v>41321</v>
      </c>
      <c r="B1111" s="76">
        <v>11236</v>
      </c>
      <c r="C1111" s="75">
        <v>41322</v>
      </c>
      <c r="D1111" t="s">
        <v>7</v>
      </c>
      <c r="E1111" t="s">
        <v>782</v>
      </c>
      <c r="F1111" t="s">
        <v>787</v>
      </c>
      <c r="G1111">
        <v>155</v>
      </c>
      <c r="H1111" t="s">
        <v>788</v>
      </c>
    </row>
    <row r="1112" spans="1:8" x14ac:dyDescent="0.25">
      <c r="A1112" s="75">
        <v>41321</v>
      </c>
      <c r="B1112" s="76">
        <v>11237</v>
      </c>
      <c r="C1112" s="75">
        <v>41322</v>
      </c>
      <c r="D1112" t="s">
        <v>7</v>
      </c>
      <c r="E1112" t="s">
        <v>776</v>
      </c>
      <c r="F1112" t="s">
        <v>771</v>
      </c>
      <c r="G1112">
        <v>150</v>
      </c>
      <c r="H1112" t="s">
        <v>788</v>
      </c>
    </row>
    <row r="1113" spans="1:8" x14ac:dyDescent="0.25">
      <c r="A1113" s="75">
        <v>41321</v>
      </c>
      <c r="B1113" s="76">
        <v>11238</v>
      </c>
      <c r="C1113" s="75">
        <v>41322</v>
      </c>
      <c r="D1113" t="s">
        <v>6</v>
      </c>
      <c r="E1113" t="s">
        <v>773</v>
      </c>
      <c r="F1113" t="s">
        <v>775</v>
      </c>
      <c r="G1113">
        <v>175</v>
      </c>
      <c r="H1113" t="s">
        <v>788</v>
      </c>
    </row>
    <row r="1114" spans="1:8" x14ac:dyDescent="0.25">
      <c r="A1114" s="75">
        <v>41322</v>
      </c>
      <c r="B1114" s="76">
        <v>11239</v>
      </c>
      <c r="C1114" s="75">
        <v>41322</v>
      </c>
      <c r="D1114" t="s">
        <v>8</v>
      </c>
      <c r="E1114" t="s">
        <v>776</v>
      </c>
      <c r="F1114" t="s">
        <v>785</v>
      </c>
      <c r="G1114">
        <v>375</v>
      </c>
      <c r="H1114" t="s">
        <v>788</v>
      </c>
    </row>
    <row r="1115" spans="1:8" x14ac:dyDescent="0.25">
      <c r="A1115" s="75">
        <v>41322</v>
      </c>
      <c r="B1115" s="76">
        <v>11240</v>
      </c>
      <c r="C1115" s="75">
        <v>41322</v>
      </c>
      <c r="D1115" t="s">
        <v>8</v>
      </c>
      <c r="E1115" t="s">
        <v>782</v>
      </c>
      <c r="F1115" t="s">
        <v>779</v>
      </c>
      <c r="G1115">
        <v>550</v>
      </c>
      <c r="H1115" t="s">
        <v>788</v>
      </c>
    </row>
    <row r="1116" spans="1:8" x14ac:dyDescent="0.25">
      <c r="A1116" s="75">
        <v>41322</v>
      </c>
      <c r="B1116" s="76">
        <v>11241</v>
      </c>
      <c r="C1116" s="75">
        <v>41322</v>
      </c>
      <c r="D1116" t="s">
        <v>10</v>
      </c>
      <c r="E1116" t="s">
        <v>776</v>
      </c>
      <c r="F1116" t="s">
        <v>784</v>
      </c>
      <c r="G1116">
        <v>145</v>
      </c>
      <c r="H1116" t="s">
        <v>788</v>
      </c>
    </row>
    <row r="1117" spans="1:8" x14ac:dyDescent="0.25">
      <c r="A1117" s="75">
        <v>41322</v>
      </c>
      <c r="B1117" s="76">
        <v>11242</v>
      </c>
      <c r="C1117" s="75">
        <v>41322</v>
      </c>
      <c r="D1117" t="s">
        <v>7</v>
      </c>
      <c r="E1117" t="s">
        <v>773</v>
      </c>
      <c r="F1117" t="s">
        <v>771</v>
      </c>
      <c r="G1117">
        <v>275</v>
      </c>
      <c r="H1117" t="s">
        <v>788</v>
      </c>
    </row>
    <row r="1118" spans="1:8" x14ac:dyDescent="0.25">
      <c r="A1118" s="75">
        <v>41322</v>
      </c>
      <c r="B1118" s="76">
        <v>11243</v>
      </c>
      <c r="C1118" s="75">
        <v>41322</v>
      </c>
      <c r="D1118" t="s">
        <v>8</v>
      </c>
      <c r="E1118" t="s">
        <v>774</v>
      </c>
      <c r="F1118" t="s">
        <v>779</v>
      </c>
      <c r="G1118">
        <v>200</v>
      </c>
      <c r="H1118" t="s">
        <v>788</v>
      </c>
    </row>
    <row r="1119" spans="1:8" x14ac:dyDescent="0.25">
      <c r="A1119" s="75">
        <v>41322</v>
      </c>
      <c r="B1119" s="76">
        <v>11244</v>
      </c>
      <c r="C1119" s="75">
        <v>41322</v>
      </c>
      <c r="D1119" t="s">
        <v>9</v>
      </c>
      <c r="E1119" t="s">
        <v>776</v>
      </c>
      <c r="F1119" t="s">
        <v>777</v>
      </c>
      <c r="G1119">
        <v>190</v>
      </c>
      <c r="H1119" t="s">
        <v>788</v>
      </c>
    </row>
    <row r="1120" spans="1:8" x14ac:dyDescent="0.25">
      <c r="A1120" s="75">
        <v>41322</v>
      </c>
      <c r="B1120" s="76">
        <v>11245</v>
      </c>
      <c r="C1120" s="75">
        <v>41322</v>
      </c>
      <c r="D1120" t="s">
        <v>10</v>
      </c>
      <c r="E1120" t="s">
        <v>773</v>
      </c>
      <c r="F1120" t="s">
        <v>783</v>
      </c>
      <c r="G1120">
        <v>85</v>
      </c>
      <c r="H1120" t="s">
        <v>788</v>
      </c>
    </row>
    <row r="1121" spans="1:8" x14ac:dyDescent="0.25">
      <c r="A1121" s="75">
        <v>41322</v>
      </c>
      <c r="B1121" s="76">
        <v>11246</v>
      </c>
      <c r="C1121" s="75">
        <v>41322</v>
      </c>
      <c r="D1121" t="s">
        <v>10</v>
      </c>
      <c r="E1121" t="s">
        <v>782</v>
      </c>
      <c r="F1121" t="s">
        <v>787</v>
      </c>
      <c r="G1121">
        <v>90</v>
      </c>
      <c r="H1121" t="s">
        <v>788</v>
      </c>
    </row>
    <row r="1122" spans="1:8" x14ac:dyDescent="0.25">
      <c r="A1122" s="75">
        <v>41322</v>
      </c>
      <c r="B1122" s="76">
        <v>11247</v>
      </c>
      <c r="C1122" s="75">
        <v>41322</v>
      </c>
      <c r="D1122" t="s">
        <v>10</v>
      </c>
      <c r="E1122" t="s">
        <v>774</v>
      </c>
      <c r="F1122" t="s">
        <v>777</v>
      </c>
      <c r="G1122">
        <v>210</v>
      </c>
      <c r="H1122" t="s">
        <v>788</v>
      </c>
    </row>
    <row r="1123" spans="1:8" x14ac:dyDescent="0.25">
      <c r="A1123" s="75">
        <v>41322</v>
      </c>
      <c r="B1123" s="76">
        <v>11248</v>
      </c>
      <c r="C1123" s="75">
        <v>41322</v>
      </c>
      <c r="D1123" t="s">
        <v>8</v>
      </c>
      <c r="E1123" t="s">
        <v>774</v>
      </c>
      <c r="F1123" t="s">
        <v>777</v>
      </c>
      <c r="G1123">
        <v>555</v>
      </c>
      <c r="H1123" t="s">
        <v>788</v>
      </c>
    </row>
    <row r="1124" spans="1:8" x14ac:dyDescent="0.25">
      <c r="A1124" s="75">
        <v>41322</v>
      </c>
      <c r="B1124" s="76">
        <v>11249</v>
      </c>
      <c r="C1124" s="75">
        <v>41322</v>
      </c>
      <c r="D1124" t="s">
        <v>6</v>
      </c>
      <c r="E1124" t="s">
        <v>770</v>
      </c>
      <c r="F1124" t="s">
        <v>775</v>
      </c>
      <c r="G1124">
        <v>325</v>
      </c>
      <c r="H1124" t="s">
        <v>788</v>
      </c>
    </row>
    <row r="1125" spans="1:8" x14ac:dyDescent="0.25">
      <c r="A1125" s="75">
        <v>41322</v>
      </c>
      <c r="B1125" s="76">
        <v>11250</v>
      </c>
      <c r="C1125" s="75">
        <v>41322</v>
      </c>
      <c r="D1125" t="s">
        <v>7</v>
      </c>
      <c r="E1125" t="s">
        <v>776</v>
      </c>
      <c r="F1125" t="s">
        <v>771</v>
      </c>
      <c r="G1125">
        <v>150</v>
      </c>
      <c r="H1125" t="s">
        <v>788</v>
      </c>
    </row>
    <row r="1126" spans="1:8" x14ac:dyDescent="0.25">
      <c r="A1126" s="75">
        <v>41322</v>
      </c>
      <c r="B1126" s="76">
        <v>11251</v>
      </c>
      <c r="C1126" s="75">
        <v>41322</v>
      </c>
      <c r="D1126" t="s">
        <v>10</v>
      </c>
      <c r="E1126" t="s">
        <v>773</v>
      </c>
      <c r="F1126" t="s">
        <v>781</v>
      </c>
      <c r="G1126">
        <v>85</v>
      </c>
      <c r="H1126" t="s">
        <v>788</v>
      </c>
    </row>
    <row r="1127" spans="1:8" x14ac:dyDescent="0.25">
      <c r="A1127" s="75">
        <v>41322</v>
      </c>
      <c r="B1127" s="76">
        <v>11252</v>
      </c>
      <c r="C1127" s="75">
        <v>41322</v>
      </c>
      <c r="D1127" t="s">
        <v>8</v>
      </c>
      <c r="E1127" t="s">
        <v>778</v>
      </c>
      <c r="F1127" t="s">
        <v>787</v>
      </c>
      <c r="G1127">
        <v>380</v>
      </c>
      <c r="H1127" t="s">
        <v>788</v>
      </c>
    </row>
    <row r="1128" spans="1:8" x14ac:dyDescent="0.25">
      <c r="A1128" s="75">
        <v>41322</v>
      </c>
      <c r="B1128" s="76">
        <v>11253</v>
      </c>
      <c r="C1128" s="75">
        <v>41322</v>
      </c>
      <c r="D1128" t="s">
        <v>8</v>
      </c>
      <c r="E1128" t="s">
        <v>774</v>
      </c>
      <c r="F1128" t="s">
        <v>783</v>
      </c>
      <c r="G1128">
        <v>200</v>
      </c>
      <c r="H1128" t="s">
        <v>788</v>
      </c>
    </row>
    <row r="1129" spans="1:8" x14ac:dyDescent="0.25">
      <c r="A1129" s="75">
        <v>41322</v>
      </c>
      <c r="B1129" s="76">
        <v>11254</v>
      </c>
      <c r="C1129" s="75">
        <v>41322</v>
      </c>
      <c r="D1129" t="s">
        <v>8</v>
      </c>
      <c r="E1129" t="s">
        <v>780</v>
      </c>
      <c r="F1129" t="s">
        <v>775</v>
      </c>
      <c r="G1129">
        <v>550</v>
      </c>
      <c r="H1129" t="s">
        <v>788</v>
      </c>
    </row>
    <row r="1130" spans="1:8" x14ac:dyDescent="0.25">
      <c r="A1130" s="75">
        <v>41322</v>
      </c>
      <c r="B1130" s="76">
        <v>11255</v>
      </c>
      <c r="C1130" s="75">
        <v>41322</v>
      </c>
      <c r="D1130" t="s">
        <v>6</v>
      </c>
      <c r="E1130" t="s">
        <v>774</v>
      </c>
      <c r="F1130" t="s">
        <v>775</v>
      </c>
      <c r="G1130">
        <v>175</v>
      </c>
      <c r="H1130" t="s">
        <v>788</v>
      </c>
    </row>
    <row r="1131" spans="1:8" x14ac:dyDescent="0.25">
      <c r="A1131" s="75">
        <v>41322</v>
      </c>
      <c r="B1131" s="76">
        <v>11256</v>
      </c>
      <c r="C1131" s="75">
        <v>41322</v>
      </c>
      <c r="D1131" t="s">
        <v>7</v>
      </c>
      <c r="E1131" t="s">
        <v>778</v>
      </c>
      <c r="F1131" t="s">
        <v>781</v>
      </c>
      <c r="G1131">
        <v>400</v>
      </c>
      <c r="H1131" t="s">
        <v>788</v>
      </c>
    </row>
    <row r="1132" spans="1:8" x14ac:dyDescent="0.25">
      <c r="A1132" s="75">
        <v>41322</v>
      </c>
      <c r="B1132" s="76">
        <v>11257</v>
      </c>
      <c r="C1132" s="75">
        <v>41322</v>
      </c>
      <c r="D1132" t="s">
        <v>8</v>
      </c>
      <c r="E1132" t="s">
        <v>776</v>
      </c>
      <c r="F1132" t="s">
        <v>775</v>
      </c>
      <c r="G1132">
        <v>550</v>
      </c>
      <c r="H1132" t="s">
        <v>788</v>
      </c>
    </row>
    <row r="1133" spans="1:8" x14ac:dyDescent="0.25">
      <c r="A1133" s="75">
        <v>41322</v>
      </c>
      <c r="B1133" s="76">
        <v>11258</v>
      </c>
      <c r="C1133" s="75">
        <v>41322</v>
      </c>
      <c r="D1133" t="s">
        <v>6</v>
      </c>
      <c r="E1133" t="s">
        <v>773</v>
      </c>
      <c r="F1133" t="s">
        <v>785</v>
      </c>
      <c r="G1133">
        <v>325</v>
      </c>
      <c r="H1133" t="s">
        <v>788</v>
      </c>
    </row>
    <row r="1134" spans="1:8" x14ac:dyDescent="0.25">
      <c r="A1134" s="75">
        <v>41322</v>
      </c>
      <c r="B1134" s="76">
        <v>11259</v>
      </c>
      <c r="C1134" s="75">
        <v>41322</v>
      </c>
      <c r="D1134" t="s">
        <v>6</v>
      </c>
      <c r="E1134" t="s">
        <v>774</v>
      </c>
      <c r="F1134" t="s">
        <v>771</v>
      </c>
      <c r="G1134">
        <v>475</v>
      </c>
      <c r="H1134" t="s">
        <v>788</v>
      </c>
    </row>
    <row r="1135" spans="1:8" x14ac:dyDescent="0.25">
      <c r="A1135" s="75">
        <v>41323</v>
      </c>
      <c r="B1135" s="76">
        <v>11260</v>
      </c>
      <c r="C1135" s="75">
        <v>41323</v>
      </c>
      <c r="D1135" t="s">
        <v>10</v>
      </c>
      <c r="E1135" t="s">
        <v>770</v>
      </c>
      <c r="F1135" t="s">
        <v>775</v>
      </c>
      <c r="G1135">
        <v>205</v>
      </c>
      <c r="H1135" t="s">
        <v>788</v>
      </c>
    </row>
    <row r="1136" spans="1:8" x14ac:dyDescent="0.25">
      <c r="A1136" s="75">
        <v>41323</v>
      </c>
      <c r="B1136" s="76">
        <v>11261</v>
      </c>
      <c r="C1136" s="75">
        <v>41323</v>
      </c>
      <c r="D1136" t="s">
        <v>7</v>
      </c>
      <c r="E1136" t="s">
        <v>770</v>
      </c>
      <c r="F1136" t="s">
        <v>771</v>
      </c>
      <c r="G1136">
        <v>275</v>
      </c>
      <c r="H1136" t="s">
        <v>788</v>
      </c>
    </row>
    <row r="1137" spans="1:8" x14ac:dyDescent="0.25">
      <c r="A1137" s="75">
        <v>41323</v>
      </c>
      <c r="B1137" s="76">
        <v>11262</v>
      </c>
      <c r="C1137" s="75">
        <v>41323</v>
      </c>
      <c r="D1137" t="s">
        <v>8</v>
      </c>
      <c r="E1137" t="s">
        <v>773</v>
      </c>
      <c r="F1137" t="s">
        <v>785</v>
      </c>
      <c r="G1137">
        <v>550</v>
      </c>
      <c r="H1137" t="s">
        <v>788</v>
      </c>
    </row>
    <row r="1138" spans="1:8" x14ac:dyDescent="0.25">
      <c r="A1138" s="75">
        <v>41323</v>
      </c>
      <c r="B1138" s="76">
        <v>11263</v>
      </c>
      <c r="C1138" s="75">
        <v>41323</v>
      </c>
      <c r="D1138" t="s">
        <v>8</v>
      </c>
      <c r="E1138" t="s">
        <v>778</v>
      </c>
      <c r="F1138" t="s">
        <v>784</v>
      </c>
      <c r="G1138">
        <v>200</v>
      </c>
      <c r="H1138" t="s">
        <v>788</v>
      </c>
    </row>
    <row r="1139" spans="1:8" x14ac:dyDescent="0.25">
      <c r="A1139" s="75">
        <v>41323</v>
      </c>
      <c r="B1139" s="76">
        <v>11264</v>
      </c>
      <c r="C1139" s="75">
        <v>41323</v>
      </c>
      <c r="D1139" t="s">
        <v>8</v>
      </c>
      <c r="E1139" t="s">
        <v>774</v>
      </c>
      <c r="F1139" t="s">
        <v>779</v>
      </c>
      <c r="G1139">
        <v>375</v>
      </c>
      <c r="H1139" t="s">
        <v>788</v>
      </c>
    </row>
    <row r="1140" spans="1:8" x14ac:dyDescent="0.25">
      <c r="A1140" s="75">
        <v>41323</v>
      </c>
      <c r="B1140" s="76">
        <v>11265</v>
      </c>
      <c r="C1140" s="75">
        <v>41323</v>
      </c>
      <c r="D1140" t="s">
        <v>6</v>
      </c>
      <c r="E1140" t="s">
        <v>780</v>
      </c>
      <c r="F1140" t="s">
        <v>777</v>
      </c>
      <c r="G1140">
        <v>480</v>
      </c>
      <c r="H1140" t="s">
        <v>788</v>
      </c>
    </row>
    <row r="1141" spans="1:8" x14ac:dyDescent="0.25">
      <c r="A1141" s="75">
        <v>41323</v>
      </c>
      <c r="B1141" s="76">
        <v>11266</v>
      </c>
      <c r="C1141" s="75">
        <v>41323</v>
      </c>
      <c r="D1141" t="s">
        <v>8</v>
      </c>
      <c r="E1141" t="s">
        <v>776</v>
      </c>
      <c r="F1141" t="s">
        <v>775</v>
      </c>
      <c r="G1141">
        <v>375</v>
      </c>
      <c r="H1141" t="s">
        <v>788</v>
      </c>
    </row>
    <row r="1142" spans="1:8" x14ac:dyDescent="0.25">
      <c r="A1142" s="75">
        <v>41323</v>
      </c>
      <c r="B1142" s="76">
        <v>11267</v>
      </c>
      <c r="C1142" s="75">
        <v>41323</v>
      </c>
      <c r="D1142" t="s">
        <v>8</v>
      </c>
      <c r="E1142" t="s">
        <v>770</v>
      </c>
      <c r="F1142" t="s">
        <v>777</v>
      </c>
      <c r="G1142">
        <v>380</v>
      </c>
      <c r="H1142" t="s">
        <v>788</v>
      </c>
    </row>
    <row r="1143" spans="1:8" x14ac:dyDescent="0.25">
      <c r="A1143" s="75">
        <v>41323</v>
      </c>
      <c r="B1143" s="76">
        <v>11268</v>
      </c>
      <c r="C1143" s="75">
        <v>41323</v>
      </c>
      <c r="D1143" t="s">
        <v>9</v>
      </c>
      <c r="E1143" t="s">
        <v>776</v>
      </c>
      <c r="F1143" t="s">
        <v>781</v>
      </c>
      <c r="G1143">
        <v>265</v>
      </c>
      <c r="H1143" t="s">
        <v>788</v>
      </c>
    </row>
    <row r="1144" spans="1:8" x14ac:dyDescent="0.25">
      <c r="A1144" s="75">
        <v>41323</v>
      </c>
      <c r="B1144" s="76">
        <v>11269</v>
      </c>
      <c r="C1144" s="75">
        <v>41323</v>
      </c>
      <c r="D1144" t="s">
        <v>7</v>
      </c>
      <c r="E1144" t="s">
        <v>774</v>
      </c>
      <c r="F1144" t="s">
        <v>771</v>
      </c>
      <c r="G1144">
        <v>275</v>
      </c>
      <c r="H1144" t="s">
        <v>788</v>
      </c>
    </row>
    <row r="1145" spans="1:8" x14ac:dyDescent="0.25">
      <c r="A1145" s="75">
        <v>41323</v>
      </c>
      <c r="B1145" s="76">
        <v>11270</v>
      </c>
      <c r="C1145" s="75">
        <v>41323</v>
      </c>
      <c r="D1145" t="s">
        <v>6</v>
      </c>
      <c r="E1145" t="s">
        <v>773</v>
      </c>
      <c r="F1145" t="s">
        <v>777</v>
      </c>
      <c r="G1145">
        <v>330</v>
      </c>
      <c r="H1145" t="s">
        <v>788</v>
      </c>
    </row>
    <row r="1146" spans="1:8" x14ac:dyDescent="0.25">
      <c r="A1146" s="75">
        <v>41323</v>
      </c>
      <c r="B1146" s="76">
        <v>11271</v>
      </c>
      <c r="C1146" s="75">
        <v>41323</v>
      </c>
      <c r="D1146" t="s">
        <v>6</v>
      </c>
      <c r="E1146" t="s">
        <v>776</v>
      </c>
      <c r="F1146" t="s">
        <v>787</v>
      </c>
      <c r="G1146">
        <v>180</v>
      </c>
      <c r="H1146" t="s">
        <v>788</v>
      </c>
    </row>
    <row r="1147" spans="1:8" x14ac:dyDescent="0.25">
      <c r="A1147" s="75">
        <v>41323</v>
      </c>
      <c r="B1147" s="76">
        <v>11272</v>
      </c>
      <c r="C1147" s="75">
        <v>41323</v>
      </c>
      <c r="D1147" t="s">
        <v>10</v>
      </c>
      <c r="E1147" t="s">
        <v>778</v>
      </c>
      <c r="F1147" t="s">
        <v>783</v>
      </c>
      <c r="G1147">
        <v>85</v>
      </c>
      <c r="H1147" t="s">
        <v>788</v>
      </c>
    </row>
    <row r="1148" spans="1:8" x14ac:dyDescent="0.25">
      <c r="A1148" s="75">
        <v>41323</v>
      </c>
      <c r="B1148" s="76">
        <v>11273</v>
      </c>
      <c r="C1148" s="75">
        <v>41323</v>
      </c>
      <c r="D1148" t="s">
        <v>6</v>
      </c>
      <c r="E1148" t="s">
        <v>770</v>
      </c>
      <c r="F1148" t="s">
        <v>777</v>
      </c>
      <c r="G1148">
        <v>180</v>
      </c>
      <c r="H1148" t="s">
        <v>788</v>
      </c>
    </row>
    <row r="1149" spans="1:8" x14ac:dyDescent="0.25">
      <c r="A1149" s="75">
        <v>41323</v>
      </c>
      <c r="B1149" s="76">
        <v>11274</v>
      </c>
      <c r="C1149" s="75">
        <v>41323</v>
      </c>
      <c r="D1149" t="s">
        <v>6</v>
      </c>
      <c r="E1149" t="s">
        <v>780</v>
      </c>
      <c r="F1149" t="s">
        <v>786</v>
      </c>
      <c r="G1149">
        <v>190</v>
      </c>
      <c r="H1149" t="s">
        <v>788</v>
      </c>
    </row>
    <row r="1150" spans="1:8" x14ac:dyDescent="0.25">
      <c r="A1150" s="75">
        <v>41323</v>
      </c>
      <c r="B1150" s="76">
        <v>11275</v>
      </c>
      <c r="C1150" s="75">
        <v>41323</v>
      </c>
      <c r="D1150" t="s">
        <v>8</v>
      </c>
      <c r="E1150" t="s">
        <v>776</v>
      </c>
      <c r="F1150" t="s">
        <v>779</v>
      </c>
      <c r="G1150">
        <v>200</v>
      </c>
      <c r="H1150" t="s">
        <v>788</v>
      </c>
    </row>
    <row r="1151" spans="1:8" x14ac:dyDescent="0.25">
      <c r="A1151" s="75">
        <v>41323</v>
      </c>
      <c r="B1151" s="76">
        <v>11276</v>
      </c>
      <c r="C1151" s="75">
        <v>41323</v>
      </c>
      <c r="D1151" t="s">
        <v>8</v>
      </c>
      <c r="E1151" t="s">
        <v>773</v>
      </c>
      <c r="F1151" t="s">
        <v>787</v>
      </c>
      <c r="G1151">
        <v>555</v>
      </c>
      <c r="H1151" t="s">
        <v>788</v>
      </c>
    </row>
    <row r="1152" spans="1:8" x14ac:dyDescent="0.25">
      <c r="A1152" s="75">
        <v>41323</v>
      </c>
      <c r="B1152" s="76">
        <v>11277</v>
      </c>
      <c r="C1152" s="75">
        <v>41323</v>
      </c>
      <c r="D1152" t="s">
        <v>8</v>
      </c>
      <c r="E1152" t="s">
        <v>778</v>
      </c>
      <c r="F1152" t="s">
        <v>781</v>
      </c>
      <c r="G1152">
        <v>375</v>
      </c>
      <c r="H1152" t="s">
        <v>788</v>
      </c>
    </row>
    <row r="1153" spans="1:8" x14ac:dyDescent="0.25">
      <c r="A1153" s="75">
        <v>41323</v>
      </c>
      <c r="B1153" s="76">
        <v>11278</v>
      </c>
      <c r="C1153" s="75">
        <v>41323</v>
      </c>
      <c r="D1153" t="s">
        <v>9</v>
      </c>
      <c r="E1153" t="s">
        <v>780</v>
      </c>
      <c r="F1153" t="s">
        <v>781</v>
      </c>
      <c r="G1153">
        <v>265</v>
      </c>
      <c r="H1153" t="s">
        <v>788</v>
      </c>
    </row>
    <row r="1154" spans="1:8" x14ac:dyDescent="0.25">
      <c r="A1154" s="75">
        <v>41323</v>
      </c>
      <c r="B1154" s="76">
        <v>11279</v>
      </c>
      <c r="C1154" s="75">
        <v>41323</v>
      </c>
      <c r="D1154" t="s">
        <v>8</v>
      </c>
      <c r="E1154" t="s">
        <v>774</v>
      </c>
      <c r="F1154" t="s">
        <v>771</v>
      </c>
      <c r="G1154">
        <v>375</v>
      </c>
      <c r="H1154" t="s">
        <v>788</v>
      </c>
    </row>
    <row r="1155" spans="1:8" x14ac:dyDescent="0.25">
      <c r="A1155" s="75">
        <v>41323</v>
      </c>
      <c r="B1155" s="76">
        <v>11280</v>
      </c>
      <c r="C1155" s="75">
        <v>41323</v>
      </c>
      <c r="D1155" t="s">
        <v>10</v>
      </c>
      <c r="E1155" t="s">
        <v>776</v>
      </c>
      <c r="F1155" t="s">
        <v>779</v>
      </c>
      <c r="G1155">
        <v>205</v>
      </c>
      <c r="H1155" t="s">
        <v>788</v>
      </c>
    </row>
    <row r="1156" spans="1:8" x14ac:dyDescent="0.25">
      <c r="A1156" s="75">
        <v>41323</v>
      </c>
      <c r="B1156" s="76">
        <v>11281</v>
      </c>
      <c r="C1156" s="75">
        <v>41323</v>
      </c>
      <c r="D1156" t="s">
        <v>8</v>
      </c>
      <c r="E1156" t="s">
        <v>776</v>
      </c>
      <c r="F1156" t="s">
        <v>787</v>
      </c>
      <c r="G1156">
        <v>555</v>
      </c>
      <c r="H1156" t="s">
        <v>788</v>
      </c>
    </row>
    <row r="1157" spans="1:8" x14ac:dyDescent="0.25">
      <c r="A1157" s="75">
        <v>41323</v>
      </c>
      <c r="B1157" s="76">
        <v>11282</v>
      </c>
      <c r="C1157" s="75">
        <v>41323</v>
      </c>
      <c r="D1157" t="s">
        <v>10</v>
      </c>
      <c r="E1157" t="s">
        <v>780</v>
      </c>
      <c r="F1157" t="s">
        <v>775</v>
      </c>
      <c r="G1157">
        <v>145</v>
      </c>
      <c r="H1157" t="s">
        <v>788</v>
      </c>
    </row>
    <row r="1158" spans="1:8" x14ac:dyDescent="0.25">
      <c r="A1158" s="75">
        <v>41323</v>
      </c>
      <c r="B1158" s="76">
        <v>11283</v>
      </c>
      <c r="C1158" s="75">
        <v>41323</v>
      </c>
      <c r="D1158" t="s">
        <v>8</v>
      </c>
      <c r="E1158" t="s">
        <v>782</v>
      </c>
      <c r="F1158" t="s">
        <v>787</v>
      </c>
      <c r="G1158">
        <v>380</v>
      </c>
      <c r="H1158" t="s">
        <v>788</v>
      </c>
    </row>
    <row r="1159" spans="1:8" x14ac:dyDescent="0.25">
      <c r="A1159" s="75">
        <v>41323</v>
      </c>
      <c r="B1159" s="76">
        <v>11284</v>
      </c>
      <c r="C1159" s="75">
        <v>41323</v>
      </c>
      <c r="D1159" t="s">
        <v>7</v>
      </c>
      <c r="E1159" t="s">
        <v>782</v>
      </c>
      <c r="F1159" t="s">
        <v>785</v>
      </c>
      <c r="G1159">
        <v>150</v>
      </c>
      <c r="H1159" t="s">
        <v>788</v>
      </c>
    </row>
    <row r="1160" spans="1:8" x14ac:dyDescent="0.25">
      <c r="A1160" s="75">
        <v>41323</v>
      </c>
      <c r="B1160" s="76">
        <v>11285</v>
      </c>
      <c r="C1160" s="75">
        <v>41323</v>
      </c>
      <c r="D1160" t="s">
        <v>9</v>
      </c>
      <c r="E1160" t="s">
        <v>780</v>
      </c>
      <c r="F1160" t="s">
        <v>777</v>
      </c>
      <c r="G1160">
        <v>190</v>
      </c>
      <c r="H1160" t="s">
        <v>788</v>
      </c>
    </row>
    <row r="1161" spans="1:8" x14ac:dyDescent="0.25">
      <c r="A1161" s="75">
        <v>41324</v>
      </c>
      <c r="B1161" s="76">
        <v>11286</v>
      </c>
      <c r="C1161" s="75">
        <v>41324</v>
      </c>
      <c r="D1161" t="s">
        <v>7</v>
      </c>
      <c r="E1161" t="s">
        <v>780</v>
      </c>
      <c r="F1161" t="s">
        <v>784</v>
      </c>
      <c r="G1161">
        <v>275</v>
      </c>
      <c r="H1161" t="s">
        <v>788</v>
      </c>
    </row>
    <row r="1162" spans="1:8" x14ac:dyDescent="0.25">
      <c r="A1162" s="75">
        <v>41324</v>
      </c>
      <c r="B1162" s="76">
        <v>11287</v>
      </c>
      <c r="C1162" s="75">
        <v>41324</v>
      </c>
      <c r="D1162" t="s">
        <v>6</v>
      </c>
      <c r="E1162" t="s">
        <v>774</v>
      </c>
      <c r="F1162" t="s">
        <v>777</v>
      </c>
      <c r="G1162">
        <v>330</v>
      </c>
      <c r="H1162" t="s">
        <v>788</v>
      </c>
    </row>
    <row r="1163" spans="1:8" x14ac:dyDescent="0.25">
      <c r="A1163" s="75">
        <v>41324</v>
      </c>
      <c r="B1163" s="76">
        <v>11288</v>
      </c>
      <c r="C1163" s="75">
        <v>41324</v>
      </c>
      <c r="D1163" t="s">
        <v>7</v>
      </c>
      <c r="E1163" t="s">
        <v>774</v>
      </c>
      <c r="F1163" t="s">
        <v>785</v>
      </c>
      <c r="G1163">
        <v>150</v>
      </c>
      <c r="H1163" t="s">
        <v>788</v>
      </c>
    </row>
    <row r="1164" spans="1:8" x14ac:dyDescent="0.25">
      <c r="A1164" s="75">
        <v>41324</v>
      </c>
      <c r="B1164" s="76">
        <v>11289</v>
      </c>
      <c r="C1164" s="75">
        <v>41324</v>
      </c>
      <c r="D1164" t="s">
        <v>8</v>
      </c>
      <c r="E1164" t="s">
        <v>780</v>
      </c>
      <c r="F1164" t="s">
        <v>777</v>
      </c>
      <c r="G1164">
        <v>555</v>
      </c>
      <c r="H1164" t="s">
        <v>788</v>
      </c>
    </row>
    <row r="1165" spans="1:8" x14ac:dyDescent="0.25">
      <c r="A1165" s="75">
        <v>41324</v>
      </c>
      <c r="B1165" s="76">
        <v>11290</v>
      </c>
      <c r="C1165" s="75">
        <v>41324</v>
      </c>
      <c r="D1165" t="s">
        <v>8</v>
      </c>
      <c r="E1165" t="s">
        <v>780</v>
      </c>
      <c r="F1165" t="s">
        <v>783</v>
      </c>
      <c r="G1165">
        <v>550</v>
      </c>
      <c r="H1165" t="s">
        <v>788</v>
      </c>
    </row>
    <row r="1166" spans="1:8" x14ac:dyDescent="0.25">
      <c r="A1166" s="75">
        <v>41324</v>
      </c>
      <c r="B1166" s="76">
        <v>11291</v>
      </c>
      <c r="C1166" s="75">
        <v>41324</v>
      </c>
      <c r="D1166" t="s">
        <v>10</v>
      </c>
      <c r="E1166" t="s">
        <v>782</v>
      </c>
      <c r="F1166" t="s">
        <v>783</v>
      </c>
      <c r="G1166">
        <v>205</v>
      </c>
      <c r="H1166" t="s">
        <v>788</v>
      </c>
    </row>
    <row r="1167" spans="1:8" x14ac:dyDescent="0.25">
      <c r="A1167" s="75">
        <v>41324</v>
      </c>
      <c r="B1167" s="76">
        <v>11292</v>
      </c>
      <c r="C1167" s="75">
        <v>41324</v>
      </c>
      <c r="D1167" t="s">
        <v>6</v>
      </c>
      <c r="E1167" t="s">
        <v>782</v>
      </c>
      <c r="F1167" t="s">
        <v>785</v>
      </c>
      <c r="G1167">
        <v>175</v>
      </c>
      <c r="H1167" t="s">
        <v>788</v>
      </c>
    </row>
    <row r="1168" spans="1:8" x14ac:dyDescent="0.25">
      <c r="A1168" s="75">
        <v>41324</v>
      </c>
      <c r="B1168" s="76">
        <v>11293</v>
      </c>
      <c r="C1168" s="75">
        <v>41324</v>
      </c>
      <c r="D1168" t="s">
        <v>6</v>
      </c>
      <c r="E1168" t="s">
        <v>774</v>
      </c>
      <c r="F1168" t="s">
        <v>781</v>
      </c>
      <c r="G1168">
        <v>475</v>
      </c>
      <c r="H1168" t="s">
        <v>788</v>
      </c>
    </row>
    <row r="1169" spans="1:8" x14ac:dyDescent="0.25">
      <c r="A1169" s="75">
        <v>41324</v>
      </c>
      <c r="B1169" s="76">
        <v>11294</v>
      </c>
      <c r="C1169" s="75">
        <v>41324</v>
      </c>
      <c r="D1169" t="s">
        <v>7</v>
      </c>
      <c r="E1169" t="s">
        <v>770</v>
      </c>
      <c r="F1169" t="s">
        <v>783</v>
      </c>
      <c r="G1169">
        <v>400</v>
      </c>
      <c r="H1169" t="s">
        <v>788</v>
      </c>
    </row>
    <row r="1170" spans="1:8" x14ac:dyDescent="0.25">
      <c r="A1170" s="75">
        <v>41324</v>
      </c>
      <c r="B1170" s="76">
        <v>11295</v>
      </c>
      <c r="C1170" s="75">
        <v>41324</v>
      </c>
      <c r="D1170" t="s">
        <v>6</v>
      </c>
      <c r="E1170" t="s">
        <v>774</v>
      </c>
      <c r="F1170" t="s">
        <v>785</v>
      </c>
      <c r="G1170">
        <v>325</v>
      </c>
      <c r="H1170" t="s">
        <v>788</v>
      </c>
    </row>
    <row r="1171" spans="1:8" x14ac:dyDescent="0.25">
      <c r="A1171" s="75">
        <v>41324</v>
      </c>
      <c r="B1171" s="76">
        <v>11296</v>
      </c>
      <c r="C1171" s="75">
        <v>41324</v>
      </c>
      <c r="D1171" t="s">
        <v>6</v>
      </c>
      <c r="E1171" t="s">
        <v>770</v>
      </c>
      <c r="F1171" t="s">
        <v>783</v>
      </c>
      <c r="G1171">
        <v>175</v>
      </c>
      <c r="H1171" t="s">
        <v>788</v>
      </c>
    </row>
    <row r="1172" spans="1:8" x14ac:dyDescent="0.25">
      <c r="A1172" s="75">
        <v>41324</v>
      </c>
      <c r="B1172" s="76">
        <v>11297</v>
      </c>
      <c r="C1172" s="75">
        <v>41324</v>
      </c>
      <c r="D1172" t="s">
        <v>7</v>
      </c>
      <c r="E1172" t="s">
        <v>780</v>
      </c>
      <c r="F1172" t="s">
        <v>787</v>
      </c>
      <c r="G1172">
        <v>405</v>
      </c>
      <c r="H1172" t="s">
        <v>788</v>
      </c>
    </row>
    <row r="1173" spans="1:8" x14ac:dyDescent="0.25">
      <c r="A1173" s="75">
        <v>41324</v>
      </c>
      <c r="B1173" s="76">
        <v>11298</v>
      </c>
      <c r="C1173" s="75">
        <v>41324</v>
      </c>
      <c r="D1173" t="s">
        <v>7</v>
      </c>
      <c r="E1173" t="s">
        <v>773</v>
      </c>
      <c r="F1173" t="s">
        <v>783</v>
      </c>
      <c r="G1173">
        <v>400</v>
      </c>
      <c r="H1173" t="s">
        <v>788</v>
      </c>
    </row>
    <row r="1174" spans="1:8" x14ac:dyDescent="0.25">
      <c r="A1174" s="75">
        <v>41324</v>
      </c>
      <c r="B1174" s="76">
        <v>11299</v>
      </c>
      <c r="C1174" s="75">
        <v>41324</v>
      </c>
      <c r="D1174" t="s">
        <v>10</v>
      </c>
      <c r="E1174" t="s">
        <v>774</v>
      </c>
      <c r="F1174" t="s">
        <v>771</v>
      </c>
      <c r="G1174">
        <v>85</v>
      </c>
      <c r="H1174" t="s">
        <v>788</v>
      </c>
    </row>
    <row r="1175" spans="1:8" x14ac:dyDescent="0.25">
      <c r="A1175" s="75">
        <v>41324</v>
      </c>
      <c r="B1175" s="76">
        <v>11300</v>
      </c>
      <c r="C1175" s="75">
        <v>41324</v>
      </c>
      <c r="D1175" t="s">
        <v>8</v>
      </c>
      <c r="E1175" t="s">
        <v>774</v>
      </c>
      <c r="F1175" t="s">
        <v>771</v>
      </c>
      <c r="G1175">
        <v>375</v>
      </c>
      <c r="H1175" t="s">
        <v>788</v>
      </c>
    </row>
    <row r="1176" spans="1:8" x14ac:dyDescent="0.25">
      <c r="A1176" s="75">
        <v>41324</v>
      </c>
      <c r="B1176" s="76">
        <v>11301</v>
      </c>
      <c r="C1176" s="75">
        <v>41324</v>
      </c>
      <c r="D1176" t="s">
        <v>9</v>
      </c>
      <c r="E1176" t="s">
        <v>770</v>
      </c>
      <c r="F1176" t="s">
        <v>783</v>
      </c>
      <c r="G1176">
        <v>105</v>
      </c>
      <c r="H1176" t="s">
        <v>788</v>
      </c>
    </row>
    <row r="1177" spans="1:8" x14ac:dyDescent="0.25">
      <c r="A1177" s="75">
        <v>41324</v>
      </c>
      <c r="B1177" s="76">
        <v>11302</v>
      </c>
      <c r="C1177" s="75">
        <v>41324</v>
      </c>
      <c r="D1177" t="s">
        <v>10</v>
      </c>
      <c r="E1177" t="s">
        <v>774</v>
      </c>
      <c r="F1177" t="s">
        <v>787</v>
      </c>
      <c r="G1177">
        <v>150</v>
      </c>
      <c r="H1177" t="s">
        <v>788</v>
      </c>
    </row>
    <row r="1178" spans="1:8" x14ac:dyDescent="0.25">
      <c r="A1178" s="75">
        <v>41324</v>
      </c>
      <c r="B1178" s="76">
        <v>11303</v>
      </c>
      <c r="C1178" s="75">
        <v>41324</v>
      </c>
      <c r="D1178" t="s">
        <v>10</v>
      </c>
      <c r="E1178" t="s">
        <v>778</v>
      </c>
      <c r="F1178" t="s">
        <v>787</v>
      </c>
      <c r="G1178">
        <v>150</v>
      </c>
      <c r="H1178" t="s">
        <v>788</v>
      </c>
    </row>
    <row r="1179" spans="1:8" x14ac:dyDescent="0.25">
      <c r="A1179" s="75">
        <v>41324</v>
      </c>
      <c r="B1179" s="76">
        <v>11304</v>
      </c>
      <c r="C1179" s="75">
        <v>41324</v>
      </c>
      <c r="D1179" t="s">
        <v>6</v>
      </c>
      <c r="E1179" t="s">
        <v>774</v>
      </c>
      <c r="F1179" t="s">
        <v>784</v>
      </c>
      <c r="G1179">
        <v>475</v>
      </c>
      <c r="H1179" t="s">
        <v>788</v>
      </c>
    </row>
    <row r="1180" spans="1:8" x14ac:dyDescent="0.25">
      <c r="A1180" s="75">
        <v>41324</v>
      </c>
      <c r="B1180" s="76">
        <v>11305</v>
      </c>
      <c r="C1180" s="75">
        <v>41324</v>
      </c>
      <c r="D1180" t="s">
        <v>7</v>
      </c>
      <c r="E1180" t="s">
        <v>773</v>
      </c>
      <c r="F1180" t="s">
        <v>784</v>
      </c>
      <c r="G1180">
        <v>275</v>
      </c>
      <c r="H1180" t="s">
        <v>788</v>
      </c>
    </row>
    <row r="1181" spans="1:8" x14ac:dyDescent="0.25">
      <c r="A1181" s="75">
        <v>41324</v>
      </c>
      <c r="B1181" s="76">
        <v>11306</v>
      </c>
      <c r="C1181" s="75">
        <v>41324</v>
      </c>
      <c r="D1181" t="s">
        <v>7</v>
      </c>
      <c r="E1181" t="s">
        <v>780</v>
      </c>
      <c r="F1181" t="s">
        <v>775</v>
      </c>
      <c r="G1181">
        <v>150</v>
      </c>
      <c r="H1181" t="s">
        <v>788</v>
      </c>
    </row>
    <row r="1182" spans="1:8" x14ac:dyDescent="0.25">
      <c r="A1182" s="75">
        <v>41325</v>
      </c>
      <c r="B1182" s="76">
        <v>11307</v>
      </c>
      <c r="C1182" s="75">
        <v>41325</v>
      </c>
      <c r="D1182" t="s">
        <v>9</v>
      </c>
      <c r="E1182" t="s">
        <v>774</v>
      </c>
      <c r="F1182" t="s">
        <v>781</v>
      </c>
      <c r="G1182">
        <v>265</v>
      </c>
      <c r="H1182" t="s">
        <v>788</v>
      </c>
    </row>
    <row r="1183" spans="1:8" x14ac:dyDescent="0.25">
      <c r="A1183" s="75">
        <v>41325</v>
      </c>
      <c r="B1183" s="76">
        <v>11308</v>
      </c>
      <c r="C1183" s="75">
        <v>41325</v>
      </c>
      <c r="D1183" t="s">
        <v>9</v>
      </c>
      <c r="E1183" t="s">
        <v>773</v>
      </c>
      <c r="F1183" t="s">
        <v>775</v>
      </c>
      <c r="G1183">
        <v>185</v>
      </c>
      <c r="H1183" t="s">
        <v>788</v>
      </c>
    </row>
    <row r="1184" spans="1:8" x14ac:dyDescent="0.25">
      <c r="A1184" s="75">
        <v>41325</v>
      </c>
      <c r="B1184" s="76">
        <v>11309</v>
      </c>
      <c r="C1184" s="75">
        <v>41325</v>
      </c>
      <c r="D1184" t="s">
        <v>6</v>
      </c>
      <c r="E1184" t="s">
        <v>780</v>
      </c>
      <c r="F1184" t="s">
        <v>775</v>
      </c>
      <c r="G1184">
        <v>325</v>
      </c>
      <c r="H1184" t="s">
        <v>788</v>
      </c>
    </row>
    <row r="1185" spans="1:8" x14ac:dyDescent="0.25">
      <c r="A1185" s="75">
        <v>41325</v>
      </c>
      <c r="B1185" s="76">
        <v>11310</v>
      </c>
      <c r="C1185" s="75">
        <v>41325</v>
      </c>
      <c r="D1185" t="s">
        <v>9</v>
      </c>
      <c r="E1185" t="s">
        <v>773</v>
      </c>
      <c r="F1185" t="s">
        <v>779</v>
      </c>
      <c r="G1185">
        <v>185</v>
      </c>
      <c r="H1185" t="s">
        <v>788</v>
      </c>
    </row>
    <row r="1186" spans="1:8" x14ac:dyDescent="0.25">
      <c r="A1186" s="75">
        <v>41325</v>
      </c>
      <c r="B1186" s="76">
        <v>11311</v>
      </c>
      <c r="C1186" s="75">
        <v>41325</v>
      </c>
      <c r="D1186" t="s">
        <v>7</v>
      </c>
      <c r="E1186" t="s">
        <v>780</v>
      </c>
      <c r="F1186" t="s">
        <v>779</v>
      </c>
      <c r="G1186">
        <v>150</v>
      </c>
      <c r="H1186" t="s">
        <v>788</v>
      </c>
    </row>
    <row r="1187" spans="1:8" x14ac:dyDescent="0.25">
      <c r="A1187" s="75">
        <v>41325</v>
      </c>
      <c r="B1187" s="76">
        <v>11312</v>
      </c>
      <c r="C1187" s="75">
        <v>41325</v>
      </c>
      <c r="D1187" t="s">
        <v>7</v>
      </c>
      <c r="E1187" t="s">
        <v>780</v>
      </c>
      <c r="F1187" t="s">
        <v>783</v>
      </c>
      <c r="G1187">
        <v>400</v>
      </c>
      <c r="H1187" t="s">
        <v>788</v>
      </c>
    </row>
    <row r="1188" spans="1:8" x14ac:dyDescent="0.25">
      <c r="A1188" s="75">
        <v>41325</v>
      </c>
      <c r="B1188" s="76">
        <v>11313</v>
      </c>
      <c r="C1188" s="75">
        <v>41325</v>
      </c>
      <c r="D1188" t="s">
        <v>7</v>
      </c>
      <c r="E1188" t="s">
        <v>782</v>
      </c>
      <c r="F1188" t="s">
        <v>779</v>
      </c>
      <c r="G1188">
        <v>150</v>
      </c>
      <c r="H1188" t="s">
        <v>788</v>
      </c>
    </row>
    <row r="1189" spans="1:8" x14ac:dyDescent="0.25">
      <c r="A1189" s="75">
        <v>41325</v>
      </c>
      <c r="B1189" s="76">
        <v>11314</v>
      </c>
      <c r="C1189" s="75">
        <v>41325</v>
      </c>
      <c r="D1189" t="s">
        <v>8</v>
      </c>
      <c r="E1189" t="s">
        <v>773</v>
      </c>
      <c r="F1189" t="s">
        <v>786</v>
      </c>
      <c r="G1189">
        <v>565</v>
      </c>
      <c r="H1189" t="s">
        <v>788</v>
      </c>
    </row>
    <row r="1190" spans="1:8" x14ac:dyDescent="0.25">
      <c r="A1190" s="75">
        <v>41325</v>
      </c>
      <c r="B1190" s="76">
        <v>11315</v>
      </c>
      <c r="C1190" s="75">
        <v>41325</v>
      </c>
      <c r="D1190" t="s">
        <v>9</v>
      </c>
      <c r="E1190" t="s">
        <v>773</v>
      </c>
      <c r="F1190" t="s">
        <v>777</v>
      </c>
      <c r="G1190">
        <v>270</v>
      </c>
      <c r="H1190" t="s">
        <v>788</v>
      </c>
    </row>
    <row r="1191" spans="1:8" x14ac:dyDescent="0.25">
      <c r="A1191" s="75">
        <v>41325</v>
      </c>
      <c r="B1191" s="76">
        <v>11316</v>
      </c>
      <c r="C1191" s="75">
        <v>41325</v>
      </c>
      <c r="D1191" t="s">
        <v>10</v>
      </c>
      <c r="E1191" t="s">
        <v>782</v>
      </c>
      <c r="F1191" t="s">
        <v>775</v>
      </c>
      <c r="G1191">
        <v>205</v>
      </c>
      <c r="H1191" t="s">
        <v>788</v>
      </c>
    </row>
    <row r="1192" spans="1:8" x14ac:dyDescent="0.25">
      <c r="A1192" s="75">
        <v>41325</v>
      </c>
      <c r="B1192" s="76">
        <v>11317</v>
      </c>
      <c r="C1192" s="75">
        <v>41325</v>
      </c>
      <c r="D1192" t="s">
        <v>9</v>
      </c>
      <c r="E1192" t="s">
        <v>778</v>
      </c>
      <c r="F1192" t="s">
        <v>779</v>
      </c>
      <c r="G1192">
        <v>265</v>
      </c>
      <c r="H1192" t="s">
        <v>788</v>
      </c>
    </row>
    <row r="1193" spans="1:8" x14ac:dyDescent="0.25">
      <c r="A1193" s="75">
        <v>41325</v>
      </c>
      <c r="B1193" s="76">
        <v>11318</v>
      </c>
      <c r="C1193" s="75">
        <v>41325</v>
      </c>
      <c r="D1193" t="s">
        <v>7</v>
      </c>
      <c r="E1193" t="s">
        <v>780</v>
      </c>
      <c r="F1193" t="s">
        <v>779</v>
      </c>
      <c r="G1193">
        <v>275</v>
      </c>
      <c r="H1193" t="s">
        <v>788</v>
      </c>
    </row>
    <row r="1194" spans="1:8" x14ac:dyDescent="0.25">
      <c r="A1194" s="75">
        <v>41325</v>
      </c>
      <c r="B1194" s="76">
        <v>11319</v>
      </c>
      <c r="C1194" s="75">
        <v>41325</v>
      </c>
      <c r="D1194" t="s">
        <v>10</v>
      </c>
      <c r="E1194" t="s">
        <v>780</v>
      </c>
      <c r="F1194" t="s">
        <v>771</v>
      </c>
      <c r="G1194">
        <v>85</v>
      </c>
      <c r="H1194" t="s">
        <v>788</v>
      </c>
    </row>
    <row r="1195" spans="1:8" x14ac:dyDescent="0.25">
      <c r="A1195" s="75">
        <v>41325</v>
      </c>
      <c r="B1195" s="76">
        <v>11320</v>
      </c>
      <c r="C1195" s="75">
        <v>41325</v>
      </c>
      <c r="D1195" t="s">
        <v>10</v>
      </c>
      <c r="E1195" t="s">
        <v>774</v>
      </c>
      <c r="F1195" t="s">
        <v>771</v>
      </c>
      <c r="G1195">
        <v>145</v>
      </c>
      <c r="H1195" t="s">
        <v>788</v>
      </c>
    </row>
    <row r="1196" spans="1:8" x14ac:dyDescent="0.25">
      <c r="A1196" s="75">
        <v>41325</v>
      </c>
      <c r="B1196" s="76">
        <v>11321</v>
      </c>
      <c r="C1196" s="75">
        <v>41325</v>
      </c>
      <c r="D1196" t="s">
        <v>6</v>
      </c>
      <c r="E1196" t="s">
        <v>780</v>
      </c>
      <c r="F1196" t="s">
        <v>785</v>
      </c>
      <c r="G1196">
        <v>325</v>
      </c>
      <c r="H1196" t="s">
        <v>788</v>
      </c>
    </row>
    <row r="1197" spans="1:8" x14ac:dyDescent="0.25">
      <c r="A1197" s="75">
        <v>41325</v>
      </c>
      <c r="B1197" s="76">
        <v>11322</v>
      </c>
      <c r="C1197" s="75">
        <v>41325</v>
      </c>
      <c r="D1197" t="s">
        <v>8</v>
      </c>
      <c r="E1197" t="s">
        <v>778</v>
      </c>
      <c r="F1197" t="s">
        <v>771</v>
      </c>
      <c r="G1197">
        <v>200</v>
      </c>
      <c r="H1197" t="s">
        <v>788</v>
      </c>
    </row>
    <row r="1198" spans="1:8" x14ac:dyDescent="0.25">
      <c r="A1198" s="75">
        <v>41325</v>
      </c>
      <c r="B1198" s="76">
        <v>11323</v>
      </c>
      <c r="C1198" s="75">
        <v>41325</v>
      </c>
      <c r="D1198" t="s">
        <v>6</v>
      </c>
      <c r="E1198" t="s">
        <v>780</v>
      </c>
      <c r="F1198" t="s">
        <v>779</v>
      </c>
      <c r="G1198">
        <v>175</v>
      </c>
      <c r="H1198" t="s">
        <v>788</v>
      </c>
    </row>
    <row r="1199" spans="1:8" x14ac:dyDescent="0.25">
      <c r="A1199" s="75">
        <v>41325</v>
      </c>
      <c r="B1199" s="76">
        <v>11324</v>
      </c>
      <c r="C1199" s="75">
        <v>41325</v>
      </c>
      <c r="D1199" t="s">
        <v>6</v>
      </c>
      <c r="E1199" t="s">
        <v>782</v>
      </c>
      <c r="F1199" t="s">
        <v>779</v>
      </c>
      <c r="G1199">
        <v>175</v>
      </c>
      <c r="H1199" t="s">
        <v>788</v>
      </c>
    </row>
    <row r="1200" spans="1:8" x14ac:dyDescent="0.25">
      <c r="A1200" s="75">
        <v>41325</v>
      </c>
      <c r="B1200" s="76">
        <v>11325</v>
      </c>
      <c r="C1200" s="75">
        <v>41325</v>
      </c>
      <c r="D1200" t="s">
        <v>7</v>
      </c>
      <c r="E1200" t="s">
        <v>774</v>
      </c>
      <c r="F1200" t="s">
        <v>787</v>
      </c>
      <c r="G1200">
        <v>405</v>
      </c>
      <c r="H1200" t="s">
        <v>788</v>
      </c>
    </row>
    <row r="1201" spans="1:8" x14ac:dyDescent="0.25">
      <c r="A1201" s="75">
        <v>41325</v>
      </c>
      <c r="B1201" s="76">
        <v>11326</v>
      </c>
      <c r="C1201" s="75">
        <v>41325</v>
      </c>
      <c r="D1201" t="s">
        <v>7</v>
      </c>
      <c r="E1201" t="s">
        <v>782</v>
      </c>
      <c r="F1201" t="s">
        <v>786</v>
      </c>
      <c r="G1201">
        <v>415</v>
      </c>
      <c r="H1201" t="s">
        <v>788</v>
      </c>
    </row>
    <row r="1202" spans="1:8" x14ac:dyDescent="0.25">
      <c r="A1202" s="75">
        <v>41325</v>
      </c>
      <c r="B1202" s="76">
        <v>11327</v>
      </c>
      <c r="C1202" s="75">
        <v>41325</v>
      </c>
      <c r="D1202" t="s">
        <v>6</v>
      </c>
      <c r="E1202" t="s">
        <v>776</v>
      </c>
      <c r="F1202" t="s">
        <v>785</v>
      </c>
      <c r="G1202">
        <v>175</v>
      </c>
      <c r="H1202" t="s">
        <v>788</v>
      </c>
    </row>
    <row r="1203" spans="1:8" x14ac:dyDescent="0.25">
      <c r="A1203" s="75">
        <v>41325</v>
      </c>
      <c r="B1203" s="76">
        <v>11328</v>
      </c>
      <c r="C1203" s="75">
        <v>41325</v>
      </c>
      <c r="D1203" t="s">
        <v>10</v>
      </c>
      <c r="E1203" t="s">
        <v>774</v>
      </c>
      <c r="F1203" t="s">
        <v>784</v>
      </c>
      <c r="G1203">
        <v>205</v>
      </c>
      <c r="H1203" t="s">
        <v>788</v>
      </c>
    </row>
    <row r="1204" spans="1:8" x14ac:dyDescent="0.25">
      <c r="A1204" s="75">
        <v>41325</v>
      </c>
      <c r="B1204" s="76">
        <v>11329</v>
      </c>
      <c r="C1204" s="75">
        <v>41325</v>
      </c>
      <c r="D1204" t="s">
        <v>7</v>
      </c>
      <c r="E1204" t="s">
        <v>776</v>
      </c>
      <c r="F1204" t="s">
        <v>779</v>
      </c>
      <c r="G1204">
        <v>150</v>
      </c>
      <c r="H1204" t="s">
        <v>788</v>
      </c>
    </row>
    <row r="1205" spans="1:8" x14ac:dyDescent="0.25">
      <c r="A1205" s="75">
        <v>41325</v>
      </c>
      <c r="B1205" s="76">
        <v>11330</v>
      </c>
      <c r="C1205" s="75">
        <v>41325</v>
      </c>
      <c r="D1205" t="s">
        <v>9</v>
      </c>
      <c r="E1205" t="s">
        <v>778</v>
      </c>
      <c r="F1205" t="s">
        <v>783</v>
      </c>
      <c r="G1205">
        <v>265</v>
      </c>
      <c r="H1205" t="s">
        <v>788</v>
      </c>
    </row>
    <row r="1206" spans="1:8" x14ac:dyDescent="0.25">
      <c r="A1206" s="75">
        <v>41325</v>
      </c>
      <c r="B1206" s="76">
        <v>11331</v>
      </c>
      <c r="C1206" s="75">
        <v>41325</v>
      </c>
      <c r="D1206" t="s">
        <v>10</v>
      </c>
      <c r="E1206" t="s">
        <v>773</v>
      </c>
      <c r="F1206" t="s">
        <v>783</v>
      </c>
      <c r="G1206">
        <v>145</v>
      </c>
      <c r="H1206" t="s">
        <v>788</v>
      </c>
    </row>
    <row r="1207" spans="1:8" x14ac:dyDescent="0.25">
      <c r="A1207" s="75">
        <v>41325</v>
      </c>
      <c r="B1207" s="76">
        <v>11332</v>
      </c>
      <c r="C1207" s="75">
        <v>41325</v>
      </c>
      <c r="D1207" t="s">
        <v>9</v>
      </c>
      <c r="E1207" t="s">
        <v>776</v>
      </c>
      <c r="F1207" t="s">
        <v>775</v>
      </c>
      <c r="G1207">
        <v>185</v>
      </c>
      <c r="H1207" t="s">
        <v>788</v>
      </c>
    </row>
    <row r="1208" spans="1:8" x14ac:dyDescent="0.25">
      <c r="A1208" s="75">
        <v>41325</v>
      </c>
      <c r="B1208" s="76">
        <v>11333</v>
      </c>
      <c r="C1208" s="75">
        <v>41325</v>
      </c>
      <c r="D1208" t="s">
        <v>7</v>
      </c>
      <c r="E1208" t="s">
        <v>770</v>
      </c>
      <c r="F1208" t="s">
        <v>777</v>
      </c>
      <c r="G1208">
        <v>155</v>
      </c>
      <c r="H1208" t="s">
        <v>788</v>
      </c>
    </row>
    <row r="1209" spans="1:8" x14ac:dyDescent="0.25">
      <c r="A1209" s="75">
        <v>41325</v>
      </c>
      <c r="B1209" s="76">
        <v>11334</v>
      </c>
      <c r="C1209" s="75">
        <v>41325</v>
      </c>
      <c r="D1209" t="s">
        <v>8</v>
      </c>
      <c r="E1209" t="s">
        <v>774</v>
      </c>
      <c r="F1209" t="s">
        <v>785</v>
      </c>
      <c r="G1209">
        <v>550</v>
      </c>
      <c r="H1209" t="s">
        <v>788</v>
      </c>
    </row>
    <row r="1210" spans="1:8" x14ac:dyDescent="0.25">
      <c r="A1210" s="75">
        <v>41325</v>
      </c>
      <c r="B1210" s="76">
        <v>11335</v>
      </c>
      <c r="C1210" s="75">
        <v>41325</v>
      </c>
      <c r="D1210" t="s">
        <v>7</v>
      </c>
      <c r="E1210" t="s">
        <v>782</v>
      </c>
      <c r="F1210" t="s">
        <v>771</v>
      </c>
      <c r="G1210">
        <v>400</v>
      </c>
      <c r="H1210" t="s">
        <v>788</v>
      </c>
    </row>
    <row r="1211" spans="1:8" x14ac:dyDescent="0.25">
      <c r="A1211" s="75">
        <v>41325</v>
      </c>
      <c r="B1211" s="76">
        <v>11336</v>
      </c>
      <c r="C1211" s="75">
        <v>41325</v>
      </c>
      <c r="D1211" t="s">
        <v>6</v>
      </c>
      <c r="E1211" t="s">
        <v>774</v>
      </c>
      <c r="F1211" t="s">
        <v>777</v>
      </c>
      <c r="G1211">
        <v>330</v>
      </c>
      <c r="H1211" t="s">
        <v>788</v>
      </c>
    </row>
    <row r="1212" spans="1:8" x14ac:dyDescent="0.25">
      <c r="A1212" s="75">
        <v>41325</v>
      </c>
      <c r="B1212" s="76">
        <v>11337</v>
      </c>
      <c r="C1212" s="75">
        <v>41325</v>
      </c>
      <c r="D1212" t="s">
        <v>6</v>
      </c>
      <c r="E1212" t="s">
        <v>782</v>
      </c>
      <c r="F1212" t="s">
        <v>784</v>
      </c>
      <c r="G1212">
        <v>475</v>
      </c>
      <c r="H1212" t="s">
        <v>788</v>
      </c>
    </row>
    <row r="1213" spans="1:8" x14ac:dyDescent="0.25">
      <c r="A1213" s="75">
        <v>41325</v>
      </c>
      <c r="B1213" s="76">
        <v>11338</v>
      </c>
      <c r="C1213" s="75">
        <v>41325</v>
      </c>
      <c r="D1213" t="s">
        <v>6</v>
      </c>
      <c r="E1213" t="s">
        <v>773</v>
      </c>
      <c r="F1213" t="s">
        <v>771</v>
      </c>
      <c r="G1213">
        <v>475</v>
      </c>
      <c r="H1213" t="s">
        <v>788</v>
      </c>
    </row>
    <row r="1214" spans="1:8" x14ac:dyDescent="0.25">
      <c r="A1214" s="75">
        <v>41325</v>
      </c>
      <c r="B1214" s="76">
        <v>11339</v>
      </c>
      <c r="C1214" s="75">
        <v>41325</v>
      </c>
      <c r="D1214" t="s">
        <v>9</v>
      </c>
      <c r="E1214" t="s">
        <v>780</v>
      </c>
      <c r="F1214" t="s">
        <v>777</v>
      </c>
      <c r="G1214">
        <v>270</v>
      </c>
      <c r="H1214" t="s">
        <v>788</v>
      </c>
    </row>
    <row r="1215" spans="1:8" x14ac:dyDescent="0.25">
      <c r="A1215" s="75">
        <v>41325</v>
      </c>
      <c r="B1215" s="76">
        <v>11340</v>
      </c>
      <c r="C1215" s="75">
        <v>41325</v>
      </c>
      <c r="D1215" t="s">
        <v>8</v>
      </c>
      <c r="E1215" t="s">
        <v>780</v>
      </c>
      <c r="F1215" t="s">
        <v>771</v>
      </c>
      <c r="G1215">
        <v>550</v>
      </c>
      <c r="H1215" t="s">
        <v>788</v>
      </c>
    </row>
    <row r="1216" spans="1:8" x14ac:dyDescent="0.25">
      <c r="A1216" s="75">
        <v>41325</v>
      </c>
      <c r="B1216" s="76">
        <v>11341</v>
      </c>
      <c r="C1216" s="75">
        <v>41325</v>
      </c>
      <c r="D1216" t="s">
        <v>7</v>
      </c>
      <c r="E1216" t="s">
        <v>774</v>
      </c>
      <c r="F1216" t="s">
        <v>771</v>
      </c>
      <c r="G1216">
        <v>150</v>
      </c>
      <c r="H1216" t="s">
        <v>788</v>
      </c>
    </row>
    <row r="1217" spans="1:8" x14ac:dyDescent="0.25">
      <c r="A1217" s="75">
        <v>41325</v>
      </c>
      <c r="B1217" s="76">
        <v>11342</v>
      </c>
      <c r="C1217" s="75">
        <v>41325</v>
      </c>
      <c r="D1217" t="s">
        <v>6</v>
      </c>
      <c r="E1217" t="s">
        <v>780</v>
      </c>
      <c r="F1217" t="s">
        <v>777</v>
      </c>
      <c r="G1217">
        <v>330</v>
      </c>
      <c r="H1217" t="s">
        <v>788</v>
      </c>
    </row>
    <row r="1218" spans="1:8" x14ac:dyDescent="0.25">
      <c r="A1218" s="75">
        <v>41326</v>
      </c>
      <c r="B1218" s="76">
        <v>11343</v>
      </c>
      <c r="C1218" s="75">
        <v>41326</v>
      </c>
      <c r="D1218" t="s">
        <v>6</v>
      </c>
      <c r="E1218" t="s">
        <v>770</v>
      </c>
      <c r="F1218" t="s">
        <v>781</v>
      </c>
      <c r="G1218">
        <v>325</v>
      </c>
      <c r="H1218" t="s">
        <v>788</v>
      </c>
    </row>
    <row r="1219" spans="1:8" x14ac:dyDescent="0.25">
      <c r="A1219" s="75">
        <v>41326</v>
      </c>
      <c r="B1219" s="76">
        <v>11344</v>
      </c>
      <c r="C1219" s="75">
        <v>41326</v>
      </c>
      <c r="D1219" t="s">
        <v>9</v>
      </c>
      <c r="E1219" t="s">
        <v>782</v>
      </c>
      <c r="F1219" t="s">
        <v>777</v>
      </c>
      <c r="G1219">
        <v>270</v>
      </c>
      <c r="H1219" t="s">
        <v>788</v>
      </c>
    </row>
    <row r="1220" spans="1:8" x14ac:dyDescent="0.25">
      <c r="A1220" s="75">
        <v>41326</v>
      </c>
      <c r="B1220" s="76">
        <v>11345</v>
      </c>
      <c r="C1220" s="75">
        <v>41326</v>
      </c>
      <c r="D1220" t="s">
        <v>10</v>
      </c>
      <c r="E1220" t="s">
        <v>776</v>
      </c>
      <c r="F1220" t="s">
        <v>785</v>
      </c>
      <c r="G1220">
        <v>145</v>
      </c>
      <c r="H1220" t="s">
        <v>788</v>
      </c>
    </row>
    <row r="1221" spans="1:8" x14ac:dyDescent="0.25">
      <c r="A1221" s="75">
        <v>41326</v>
      </c>
      <c r="B1221" s="76">
        <v>11346</v>
      </c>
      <c r="C1221" s="75">
        <v>41326</v>
      </c>
      <c r="D1221" t="s">
        <v>8</v>
      </c>
      <c r="E1221" t="s">
        <v>773</v>
      </c>
      <c r="F1221" t="s">
        <v>784</v>
      </c>
      <c r="G1221">
        <v>200</v>
      </c>
      <c r="H1221" t="s">
        <v>788</v>
      </c>
    </row>
    <row r="1222" spans="1:8" x14ac:dyDescent="0.25">
      <c r="A1222" s="75">
        <v>41326</v>
      </c>
      <c r="B1222" s="76">
        <v>11347</v>
      </c>
      <c r="C1222" s="75">
        <v>41326</v>
      </c>
      <c r="D1222" t="s">
        <v>8</v>
      </c>
      <c r="E1222" t="s">
        <v>778</v>
      </c>
      <c r="F1222" t="s">
        <v>786</v>
      </c>
      <c r="G1222">
        <v>390</v>
      </c>
      <c r="H1222" t="s">
        <v>788</v>
      </c>
    </row>
    <row r="1223" spans="1:8" x14ac:dyDescent="0.25">
      <c r="A1223" s="75">
        <v>41326</v>
      </c>
      <c r="B1223" s="76">
        <v>11348</v>
      </c>
      <c r="C1223" s="75">
        <v>41326</v>
      </c>
      <c r="D1223" t="s">
        <v>6</v>
      </c>
      <c r="E1223" t="s">
        <v>780</v>
      </c>
      <c r="F1223" t="s">
        <v>775</v>
      </c>
      <c r="G1223">
        <v>475</v>
      </c>
      <c r="H1223" t="s">
        <v>788</v>
      </c>
    </row>
    <row r="1224" spans="1:8" x14ac:dyDescent="0.25">
      <c r="A1224" s="75">
        <v>41326</v>
      </c>
      <c r="B1224" s="76">
        <v>11349</v>
      </c>
      <c r="C1224" s="75">
        <v>41326</v>
      </c>
      <c r="D1224" t="s">
        <v>9</v>
      </c>
      <c r="E1224" t="s">
        <v>774</v>
      </c>
      <c r="F1224" t="s">
        <v>786</v>
      </c>
      <c r="G1224">
        <v>280</v>
      </c>
      <c r="H1224" t="s">
        <v>788</v>
      </c>
    </row>
    <row r="1225" spans="1:8" x14ac:dyDescent="0.25">
      <c r="A1225" s="75">
        <v>41326</v>
      </c>
      <c r="B1225" s="76">
        <v>11350</v>
      </c>
      <c r="C1225" s="75">
        <v>41326</v>
      </c>
      <c r="D1225" t="s">
        <v>9</v>
      </c>
      <c r="E1225" t="s">
        <v>773</v>
      </c>
      <c r="F1225" t="s">
        <v>784</v>
      </c>
      <c r="G1225">
        <v>185</v>
      </c>
      <c r="H1225" t="s">
        <v>788</v>
      </c>
    </row>
    <row r="1226" spans="1:8" x14ac:dyDescent="0.25">
      <c r="A1226" s="75">
        <v>41326</v>
      </c>
      <c r="B1226" s="76">
        <v>11351</v>
      </c>
      <c r="C1226" s="75">
        <v>41326</v>
      </c>
      <c r="D1226" t="s">
        <v>6</v>
      </c>
      <c r="E1226" t="s">
        <v>778</v>
      </c>
      <c r="F1226" t="s">
        <v>783</v>
      </c>
      <c r="G1226">
        <v>475</v>
      </c>
      <c r="H1226" t="s">
        <v>788</v>
      </c>
    </row>
    <row r="1227" spans="1:8" x14ac:dyDescent="0.25">
      <c r="A1227" s="75">
        <v>41326</v>
      </c>
      <c r="B1227" s="76">
        <v>11352</v>
      </c>
      <c r="C1227" s="75">
        <v>41326</v>
      </c>
      <c r="D1227" t="s">
        <v>9</v>
      </c>
      <c r="E1227" t="s">
        <v>780</v>
      </c>
      <c r="F1227" t="s">
        <v>785</v>
      </c>
      <c r="G1227">
        <v>265</v>
      </c>
      <c r="H1227" t="s">
        <v>788</v>
      </c>
    </row>
    <row r="1228" spans="1:8" x14ac:dyDescent="0.25">
      <c r="A1228" s="75">
        <v>41326</v>
      </c>
      <c r="B1228" s="76">
        <v>11353</v>
      </c>
      <c r="C1228" s="75">
        <v>41326</v>
      </c>
      <c r="D1228" t="s">
        <v>6</v>
      </c>
      <c r="E1228" t="s">
        <v>770</v>
      </c>
      <c r="F1228" t="s">
        <v>779</v>
      </c>
      <c r="G1228">
        <v>175</v>
      </c>
      <c r="H1228" t="s">
        <v>788</v>
      </c>
    </row>
    <row r="1229" spans="1:8" x14ac:dyDescent="0.25">
      <c r="A1229" s="75">
        <v>41326</v>
      </c>
      <c r="B1229" s="76">
        <v>11354</v>
      </c>
      <c r="C1229" s="75">
        <v>41326</v>
      </c>
      <c r="D1229" t="s">
        <v>10</v>
      </c>
      <c r="E1229" t="s">
        <v>776</v>
      </c>
      <c r="F1229" t="s">
        <v>784</v>
      </c>
      <c r="G1229">
        <v>85</v>
      </c>
      <c r="H1229" t="s">
        <v>788</v>
      </c>
    </row>
    <row r="1230" spans="1:8" x14ac:dyDescent="0.25">
      <c r="A1230" s="75">
        <v>41326</v>
      </c>
      <c r="B1230" s="76">
        <v>11355</v>
      </c>
      <c r="C1230" s="75">
        <v>41326</v>
      </c>
      <c r="D1230" t="s">
        <v>9</v>
      </c>
      <c r="E1230" t="s">
        <v>774</v>
      </c>
      <c r="F1230" t="s">
        <v>771</v>
      </c>
      <c r="G1230">
        <v>265</v>
      </c>
      <c r="H1230" t="s">
        <v>788</v>
      </c>
    </row>
    <row r="1231" spans="1:8" x14ac:dyDescent="0.25">
      <c r="A1231" s="75">
        <v>41326</v>
      </c>
      <c r="B1231" s="76">
        <v>11356</v>
      </c>
      <c r="C1231" s="75">
        <v>41326</v>
      </c>
      <c r="D1231" t="s">
        <v>9</v>
      </c>
      <c r="E1231" t="s">
        <v>773</v>
      </c>
      <c r="F1231" t="s">
        <v>781</v>
      </c>
      <c r="G1231">
        <v>265</v>
      </c>
      <c r="H1231" t="s">
        <v>788</v>
      </c>
    </row>
    <row r="1232" spans="1:8" x14ac:dyDescent="0.25">
      <c r="A1232" s="75">
        <v>41326</v>
      </c>
      <c r="B1232" s="76">
        <v>11357</v>
      </c>
      <c r="C1232" s="75">
        <v>41326</v>
      </c>
      <c r="D1232" t="s">
        <v>8</v>
      </c>
      <c r="E1232" t="s">
        <v>773</v>
      </c>
      <c r="F1232" t="s">
        <v>777</v>
      </c>
      <c r="G1232">
        <v>380</v>
      </c>
      <c r="H1232" t="s">
        <v>788</v>
      </c>
    </row>
    <row r="1233" spans="1:8" x14ac:dyDescent="0.25">
      <c r="A1233" s="75">
        <v>41326</v>
      </c>
      <c r="B1233" s="76">
        <v>11358</v>
      </c>
      <c r="C1233" s="75">
        <v>41326</v>
      </c>
      <c r="D1233" t="s">
        <v>7</v>
      </c>
      <c r="E1233" t="s">
        <v>773</v>
      </c>
      <c r="F1233" t="s">
        <v>787</v>
      </c>
      <c r="G1233">
        <v>155</v>
      </c>
      <c r="H1233" t="s">
        <v>788</v>
      </c>
    </row>
    <row r="1234" spans="1:8" x14ac:dyDescent="0.25">
      <c r="A1234" s="75">
        <v>41326</v>
      </c>
      <c r="B1234" s="76">
        <v>11359</v>
      </c>
      <c r="C1234" s="75">
        <v>41326</v>
      </c>
      <c r="D1234" t="s">
        <v>7</v>
      </c>
      <c r="E1234" t="s">
        <v>778</v>
      </c>
      <c r="F1234" t="s">
        <v>775</v>
      </c>
      <c r="G1234">
        <v>400</v>
      </c>
      <c r="H1234" t="s">
        <v>788</v>
      </c>
    </row>
    <row r="1235" spans="1:8" x14ac:dyDescent="0.25">
      <c r="A1235" s="75">
        <v>41326</v>
      </c>
      <c r="B1235" s="76">
        <v>11360</v>
      </c>
      <c r="C1235" s="75">
        <v>41326</v>
      </c>
      <c r="D1235" t="s">
        <v>8</v>
      </c>
      <c r="E1235" t="s">
        <v>778</v>
      </c>
      <c r="F1235" t="s">
        <v>783</v>
      </c>
      <c r="G1235">
        <v>375</v>
      </c>
      <c r="H1235" t="s">
        <v>788</v>
      </c>
    </row>
    <row r="1236" spans="1:8" x14ac:dyDescent="0.25">
      <c r="A1236" s="75">
        <v>41326</v>
      </c>
      <c r="B1236" s="76">
        <v>11361</v>
      </c>
      <c r="C1236" s="75">
        <v>41326</v>
      </c>
      <c r="D1236" t="s">
        <v>10</v>
      </c>
      <c r="E1236" t="s">
        <v>782</v>
      </c>
      <c r="F1236" t="s">
        <v>775</v>
      </c>
      <c r="G1236">
        <v>205</v>
      </c>
      <c r="H1236" t="s">
        <v>788</v>
      </c>
    </row>
    <row r="1237" spans="1:8" x14ac:dyDescent="0.25">
      <c r="A1237" s="75">
        <v>41326</v>
      </c>
      <c r="B1237" s="76">
        <v>11362</v>
      </c>
      <c r="C1237" s="75">
        <v>41326</v>
      </c>
      <c r="D1237" t="s">
        <v>8</v>
      </c>
      <c r="E1237" t="s">
        <v>776</v>
      </c>
      <c r="F1237" t="s">
        <v>777</v>
      </c>
      <c r="G1237">
        <v>380</v>
      </c>
      <c r="H1237" t="s">
        <v>788</v>
      </c>
    </row>
    <row r="1238" spans="1:8" x14ac:dyDescent="0.25">
      <c r="A1238" s="75">
        <v>41326</v>
      </c>
      <c r="B1238" s="76">
        <v>11363</v>
      </c>
      <c r="C1238" s="75">
        <v>41326</v>
      </c>
      <c r="D1238" t="s">
        <v>6</v>
      </c>
      <c r="E1238" t="s">
        <v>780</v>
      </c>
      <c r="F1238" t="s">
        <v>784</v>
      </c>
      <c r="G1238">
        <v>175</v>
      </c>
      <c r="H1238" t="s">
        <v>788</v>
      </c>
    </row>
    <row r="1239" spans="1:8" x14ac:dyDescent="0.25">
      <c r="A1239" s="75">
        <v>41326</v>
      </c>
      <c r="B1239" s="76">
        <v>11364</v>
      </c>
      <c r="C1239" s="75">
        <v>41326</v>
      </c>
      <c r="D1239" t="s">
        <v>6</v>
      </c>
      <c r="E1239" t="s">
        <v>776</v>
      </c>
      <c r="F1239" t="s">
        <v>777</v>
      </c>
      <c r="G1239">
        <v>330</v>
      </c>
      <c r="H1239" t="s">
        <v>788</v>
      </c>
    </row>
    <row r="1240" spans="1:8" x14ac:dyDescent="0.25">
      <c r="A1240" s="75">
        <v>41326</v>
      </c>
      <c r="B1240" s="76">
        <v>11365</v>
      </c>
      <c r="C1240" s="75">
        <v>41326</v>
      </c>
      <c r="D1240" t="s">
        <v>8</v>
      </c>
      <c r="E1240" t="s">
        <v>773</v>
      </c>
      <c r="F1240" t="s">
        <v>785</v>
      </c>
      <c r="G1240">
        <v>375</v>
      </c>
      <c r="H1240" t="s">
        <v>788</v>
      </c>
    </row>
    <row r="1241" spans="1:8" x14ac:dyDescent="0.25">
      <c r="A1241" s="75">
        <v>41327</v>
      </c>
      <c r="B1241" s="76">
        <v>11366</v>
      </c>
      <c r="C1241" s="75">
        <v>41334</v>
      </c>
      <c r="D1241" t="s">
        <v>9</v>
      </c>
      <c r="E1241" t="s">
        <v>770</v>
      </c>
      <c r="F1241" t="s">
        <v>785</v>
      </c>
      <c r="G1241">
        <v>265</v>
      </c>
      <c r="H1241" t="s">
        <v>788</v>
      </c>
    </row>
    <row r="1242" spans="1:8" x14ac:dyDescent="0.25">
      <c r="A1242" s="75">
        <v>41327</v>
      </c>
      <c r="B1242" s="76">
        <v>11367</v>
      </c>
      <c r="C1242" s="75">
        <v>41334</v>
      </c>
      <c r="D1242" t="s">
        <v>10</v>
      </c>
      <c r="E1242" t="s">
        <v>780</v>
      </c>
      <c r="F1242" t="s">
        <v>781</v>
      </c>
      <c r="G1242">
        <v>205</v>
      </c>
      <c r="H1242" t="s">
        <v>788</v>
      </c>
    </row>
    <row r="1243" spans="1:8" x14ac:dyDescent="0.25">
      <c r="A1243" s="75">
        <v>41327</v>
      </c>
      <c r="B1243" s="76">
        <v>11368</v>
      </c>
      <c r="C1243" s="75">
        <v>41334</v>
      </c>
      <c r="D1243" t="s">
        <v>7</v>
      </c>
      <c r="E1243" t="s">
        <v>773</v>
      </c>
      <c r="F1243" t="s">
        <v>784</v>
      </c>
      <c r="G1243">
        <v>150</v>
      </c>
      <c r="H1243" t="s">
        <v>788</v>
      </c>
    </row>
    <row r="1244" spans="1:8" x14ac:dyDescent="0.25">
      <c r="A1244" s="75">
        <v>41327</v>
      </c>
      <c r="B1244" s="76">
        <v>11369</v>
      </c>
      <c r="C1244" s="75">
        <v>41334</v>
      </c>
      <c r="D1244" t="s">
        <v>7</v>
      </c>
      <c r="E1244" t="s">
        <v>782</v>
      </c>
      <c r="F1244" t="s">
        <v>783</v>
      </c>
      <c r="G1244">
        <v>150</v>
      </c>
      <c r="H1244" t="s">
        <v>788</v>
      </c>
    </row>
    <row r="1245" spans="1:8" x14ac:dyDescent="0.25">
      <c r="A1245" s="75">
        <v>41327</v>
      </c>
      <c r="B1245" s="76">
        <v>11370</v>
      </c>
      <c r="C1245" s="75">
        <v>41334</v>
      </c>
      <c r="D1245" t="s">
        <v>8</v>
      </c>
      <c r="E1245" t="s">
        <v>780</v>
      </c>
      <c r="F1245" t="s">
        <v>784</v>
      </c>
      <c r="G1245">
        <v>200</v>
      </c>
      <c r="H1245" t="s">
        <v>788</v>
      </c>
    </row>
    <row r="1246" spans="1:8" x14ac:dyDescent="0.25">
      <c r="A1246" s="75">
        <v>41327</v>
      </c>
      <c r="B1246" s="76">
        <v>11371</v>
      </c>
      <c r="C1246" s="75">
        <v>41334</v>
      </c>
      <c r="D1246" t="s">
        <v>10</v>
      </c>
      <c r="E1246" t="s">
        <v>778</v>
      </c>
      <c r="F1246" t="s">
        <v>787</v>
      </c>
      <c r="G1246">
        <v>150</v>
      </c>
      <c r="H1246" t="s">
        <v>788</v>
      </c>
    </row>
    <row r="1247" spans="1:8" x14ac:dyDescent="0.25">
      <c r="A1247" s="75">
        <v>41327</v>
      </c>
      <c r="B1247" s="76">
        <v>11372</v>
      </c>
      <c r="C1247" s="75">
        <v>41334</v>
      </c>
      <c r="D1247" t="s">
        <v>6</v>
      </c>
      <c r="E1247" t="s">
        <v>780</v>
      </c>
      <c r="F1247" t="s">
        <v>781</v>
      </c>
      <c r="G1247">
        <v>175</v>
      </c>
      <c r="H1247" t="s">
        <v>788</v>
      </c>
    </row>
    <row r="1248" spans="1:8" x14ac:dyDescent="0.25">
      <c r="A1248" s="75">
        <v>41327</v>
      </c>
      <c r="B1248" s="76">
        <v>11373</v>
      </c>
      <c r="C1248" s="75">
        <v>41334</v>
      </c>
      <c r="D1248" t="s">
        <v>8</v>
      </c>
      <c r="E1248" t="s">
        <v>770</v>
      </c>
      <c r="F1248" t="s">
        <v>771</v>
      </c>
      <c r="G1248">
        <v>550</v>
      </c>
      <c r="H1248" t="s">
        <v>788</v>
      </c>
    </row>
    <row r="1249" spans="1:8" x14ac:dyDescent="0.25">
      <c r="A1249" s="75">
        <v>41327</v>
      </c>
      <c r="B1249" s="76">
        <v>11374</v>
      </c>
      <c r="C1249" s="75">
        <v>41334</v>
      </c>
      <c r="D1249" t="s">
        <v>7</v>
      </c>
      <c r="E1249" t="s">
        <v>773</v>
      </c>
      <c r="F1249" t="s">
        <v>781</v>
      </c>
      <c r="G1249">
        <v>150</v>
      </c>
      <c r="H1249" t="s">
        <v>788</v>
      </c>
    </row>
    <row r="1250" spans="1:8" x14ac:dyDescent="0.25">
      <c r="A1250" s="75">
        <v>41327</v>
      </c>
      <c r="B1250" s="76">
        <v>11375</v>
      </c>
      <c r="C1250" s="75">
        <v>41334</v>
      </c>
      <c r="D1250" t="s">
        <v>7</v>
      </c>
      <c r="E1250" t="s">
        <v>780</v>
      </c>
      <c r="F1250" t="s">
        <v>775</v>
      </c>
      <c r="G1250">
        <v>150</v>
      </c>
      <c r="H1250" t="s">
        <v>788</v>
      </c>
    </row>
    <row r="1251" spans="1:8" x14ac:dyDescent="0.25">
      <c r="A1251" s="75">
        <v>41327</v>
      </c>
      <c r="B1251" s="76">
        <v>11376</v>
      </c>
      <c r="C1251" s="75">
        <v>41334</v>
      </c>
      <c r="D1251" t="s">
        <v>6</v>
      </c>
      <c r="E1251" t="s">
        <v>780</v>
      </c>
      <c r="F1251" t="s">
        <v>784</v>
      </c>
      <c r="G1251">
        <v>175</v>
      </c>
      <c r="H1251" t="s">
        <v>788</v>
      </c>
    </row>
    <row r="1252" spans="1:8" x14ac:dyDescent="0.25">
      <c r="A1252" s="75">
        <v>41327</v>
      </c>
      <c r="B1252" s="76">
        <v>11377</v>
      </c>
      <c r="C1252" s="75">
        <v>41334</v>
      </c>
      <c r="D1252" t="s">
        <v>10</v>
      </c>
      <c r="E1252" t="s">
        <v>776</v>
      </c>
      <c r="F1252" t="s">
        <v>783</v>
      </c>
      <c r="G1252">
        <v>205</v>
      </c>
      <c r="H1252" t="s">
        <v>788</v>
      </c>
    </row>
    <row r="1253" spans="1:8" x14ac:dyDescent="0.25">
      <c r="A1253" s="75">
        <v>41327</v>
      </c>
      <c r="B1253" s="76">
        <v>11378</v>
      </c>
      <c r="C1253" s="75">
        <v>41334</v>
      </c>
      <c r="D1253" t="s">
        <v>10</v>
      </c>
      <c r="E1253" t="s">
        <v>773</v>
      </c>
      <c r="F1253" t="s">
        <v>785</v>
      </c>
      <c r="G1253">
        <v>205</v>
      </c>
      <c r="H1253" t="s">
        <v>788</v>
      </c>
    </row>
    <row r="1254" spans="1:8" x14ac:dyDescent="0.25">
      <c r="A1254" s="75">
        <v>41327</v>
      </c>
      <c r="B1254" s="76">
        <v>11379</v>
      </c>
      <c r="C1254" s="75">
        <v>41334</v>
      </c>
      <c r="D1254" t="s">
        <v>9</v>
      </c>
      <c r="E1254" t="s">
        <v>782</v>
      </c>
      <c r="F1254" t="s">
        <v>775</v>
      </c>
      <c r="G1254">
        <v>185</v>
      </c>
      <c r="H1254" t="s">
        <v>788</v>
      </c>
    </row>
    <row r="1255" spans="1:8" x14ac:dyDescent="0.25">
      <c r="A1255" s="75">
        <v>41327</v>
      </c>
      <c r="B1255" s="76">
        <v>11380</v>
      </c>
      <c r="C1255" s="75">
        <v>41334</v>
      </c>
      <c r="D1255" t="s">
        <v>8</v>
      </c>
      <c r="E1255" t="s">
        <v>782</v>
      </c>
      <c r="F1255" t="s">
        <v>779</v>
      </c>
      <c r="G1255">
        <v>375</v>
      </c>
      <c r="H1255" t="s">
        <v>788</v>
      </c>
    </row>
    <row r="1256" spans="1:8" x14ac:dyDescent="0.25">
      <c r="A1256" s="75">
        <v>41327</v>
      </c>
      <c r="B1256" s="76">
        <v>11381</v>
      </c>
      <c r="C1256" s="75">
        <v>41334</v>
      </c>
      <c r="D1256" t="s">
        <v>8</v>
      </c>
      <c r="E1256" t="s">
        <v>773</v>
      </c>
      <c r="F1256" t="s">
        <v>771</v>
      </c>
      <c r="G1256">
        <v>375</v>
      </c>
      <c r="H1256" t="s">
        <v>788</v>
      </c>
    </row>
    <row r="1257" spans="1:8" x14ac:dyDescent="0.25">
      <c r="A1257" s="75">
        <v>41327</v>
      </c>
      <c r="B1257" s="76">
        <v>11382</v>
      </c>
      <c r="C1257" s="75">
        <v>41334</v>
      </c>
      <c r="D1257" t="s">
        <v>6</v>
      </c>
      <c r="E1257" t="s">
        <v>770</v>
      </c>
      <c r="F1257" t="s">
        <v>785</v>
      </c>
      <c r="G1257">
        <v>475</v>
      </c>
      <c r="H1257" t="s">
        <v>788</v>
      </c>
    </row>
    <row r="1258" spans="1:8" x14ac:dyDescent="0.25">
      <c r="A1258" s="75">
        <v>41327</v>
      </c>
      <c r="B1258" s="76">
        <v>11383</v>
      </c>
      <c r="C1258" s="75">
        <v>41334</v>
      </c>
      <c r="D1258" t="s">
        <v>6</v>
      </c>
      <c r="E1258" t="s">
        <v>782</v>
      </c>
      <c r="F1258" t="s">
        <v>775</v>
      </c>
      <c r="G1258">
        <v>325</v>
      </c>
      <c r="H1258" t="s">
        <v>788</v>
      </c>
    </row>
    <row r="1259" spans="1:8" x14ac:dyDescent="0.25">
      <c r="A1259" s="75">
        <v>41327</v>
      </c>
      <c r="B1259" s="76">
        <v>11384</v>
      </c>
      <c r="C1259" s="75">
        <v>41334</v>
      </c>
      <c r="D1259" t="s">
        <v>7</v>
      </c>
      <c r="E1259" t="s">
        <v>782</v>
      </c>
      <c r="F1259" t="s">
        <v>784</v>
      </c>
      <c r="G1259">
        <v>150</v>
      </c>
      <c r="H1259" t="s">
        <v>788</v>
      </c>
    </row>
    <row r="1260" spans="1:8" x14ac:dyDescent="0.25">
      <c r="A1260" s="75">
        <v>41327</v>
      </c>
      <c r="B1260" s="76">
        <v>11385</v>
      </c>
      <c r="C1260" s="75">
        <v>41334</v>
      </c>
      <c r="D1260" t="s">
        <v>6</v>
      </c>
      <c r="E1260" t="s">
        <v>780</v>
      </c>
      <c r="F1260" t="s">
        <v>783</v>
      </c>
      <c r="G1260">
        <v>325</v>
      </c>
      <c r="H1260" t="s">
        <v>788</v>
      </c>
    </row>
    <row r="1261" spans="1:8" x14ac:dyDescent="0.25">
      <c r="A1261" s="75">
        <v>41327</v>
      </c>
      <c r="B1261" s="76">
        <v>11386</v>
      </c>
      <c r="C1261" s="75">
        <v>41334</v>
      </c>
      <c r="D1261" t="s">
        <v>7</v>
      </c>
      <c r="E1261" t="s">
        <v>770</v>
      </c>
      <c r="F1261" t="s">
        <v>775</v>
      </c>
      <c r="G1261">
        <v>150</v>
      </c>
      <c r="H1261" t="s">
        <v>788</v>
      </c>
    </row>
    <row r="1262" spans="1:8" x14ac:dyDescent="0.25">
      <c r="A1262" s="75">
        <v>41327</v>
      </c>
      <c r="B1262" s="76">
        <v>11387</v>
      </c>
      <c r="C1262" s="75">
        <v>41334</v>
      </c>
      <c r="D1262" t="s">
        <v>6</v>
      </c>
      <c r="E1262" t="s">
        <v>776</v>
      </c>
      <c r="F1262" t="s">
        <v>785</v>
      </c>
      <c r="G1262">
        <v>475</v>
      </c>
      <c r="H1262" t="s">
        <v>788</v>
      </c>
    </row>
    <row r="1263" spans="1:8" x14ac:dyDescent="0.25">
      <c r="A1263" s="75">
        <v>41327</v>
      </c>
      <c r="B1263" s="76">
        <v>11388</v>
      </c>
      <c r="C1263" s="75">
        <v>41334</v>
      </c>
      <c r="D1263" t="s">
        <v>9</v>
      </c>
      <c r="E1263" t="s">
        <v>770</v>
      </c>
      <c r="F1263" t="s">
        <v>779</v>
      </c>
      <c r="G1263">
        <v>105</v>
      </c>
      <c r="H1263" t="s">
        <v>788</v>
      </c>
    </row>
    <row r="1264" spans="1:8" x14ac:dyDescent="0.25">
      <c r="A1264" s="75">
        <v>41327</v>
      </c>
      <c r="B1264" s="76">
        <v>11389</v>
      </c>
      <c r="C1264" s="75">
        <v>41334</v>
      </c>
      <c r="D1264" t="s">
        <v>8</v>
      </c>
      <c r="E1264" t="s">
        <v>778</v>
      </c>
      <c r="F1264" t="s">
        <v>784</v>
      </c>
      <c r="G1264">
        <v>550</v>
      </c>
      <c r="H1264" t="s">
        <v>788</v>
      </c>
    </row>
    <row r="1265" spans="1:8" x14ac:dyDescent="0.25">
      <c r="A1265" s="75">
        <v>41327</v>
      </c>
      <c r="B1265" s="76">
        <v>11390</v>
      </c>
      <c r="C1265" s="75">
        <v>41334</v>
      </c>
      <c r="D1265" t="s">
        <v>9</v>
      </c>
      <c r="E1265" t="s">
        <v>778</v>
      </c>
      <c r="F1265" t="s">
        <v>781</v>
      </c>
      <c r="G1265">
        <v>185</v>
      </c>
      <c r="H1265" t="s">
        <v>788</v>
      </c>
    </row>
    <row r="1266" spans="1:8" x14ac:dyDescent="0.25">
      <c r="A1266" s="75">
        <v>41327</v>
      </c>
      <c r="B1266" s="76">
        <v>11391</v>
      </c>
      <c r="C1266" s="75">
        <v>41334</v>
      </c>
      <c r="D1266" t="s">
        <v>8</v>
      </c>
      <c r="E1266" t="s">
        <v>774</v>
      </c>
      <c r="F1266" t="s">
        <v>777</v>
      </c>
      <c r="G1266">
        <v>380</v>
      </c>
      <c r="H1266" t="s">
        <v>788</v>
      </c>
    </row>
    <row r="1267" spans="1:8" x14ac:dyDescent="0.25">
      <c r="A1267" s="75">
        <v>41327</v>
      </c>
      <c r="B1267" s="76">
        <v>11392</v>
      </c>
      <c r="C1267" s="75">
        <v>41334</v>
      </c>
      <c r="D1267" t="s">
        <v>7</v>
      </c>
      <c r="E1267" t="s">
        <v>778</v>
      </c>
      <c r="F1267" t="s">
        <v>781</v>
      </c>
      <c r="G1267">
        <v>150</v>
      </c>
      <c r="H1267" t="s">
        <v>788</v>
      </c>
    </row>
    <row r="1268" spans="1:8" x14ac:dyDescent="0.25">
      <c r="A1268" s="75">
        <v>41327</v>
      </c>
      <c r="B1268" s="76">
        <v>11393</v>
      </c>
      <c r="C1268" s="75">
        <v>41334</v>
      </c>
      <c r="D1268" t="s">
        <v>8</v>
      </c>
      <c r="E1268" t="s">
        <v>776</v>
      </c>
      <c r="F1268" t="s">
        <v>771</v>
      </c>
      <c r="G1268">
        <v>550</v>
      </c>
      <c r="H1268" t="s">
        <v>788</v>
      </c>
    </row>
    <row r="1269" spans="1:8" x14ac:dyDescent="0.25">
      <c r="A1269" s="75">
        <v>41327</v>
      </c>
      <c r="B1269" s="76">
        <v>11394</v>
      </c>
      <c r="C1269" s="75">
        <v>41334</v>
      </c>
      <c r="D1269" t="s">
        <v>9</v>
      </c>
      <c r="E1269" t="s">
        <v>770</v>
      </c>
      <c r="F1269" t="s">
        <v>777</v>
      </c>
      <c r="G1269">
        <v>110</v>
      </c>
      <c r="H1269" t="s">
        <v>788</v>
      </c>
    </row>
    <row r="1270" spans="1:8" x14ac:dyDescent="0.25">
      <c r="A1270" s="75">
        <v>41327</v>
      </c>
      <c r="B1270" s="76">
        <v>11395</v>
      </c>
      <c r="C1270" s="75">
        <v>41334</v>
      </c>
      <c r="D1270" t="s">
        <v>10</v>
      </c>
      <c r="E1270" t="s">
        <v>770</v>
      </c>
      <c r="F1270" t="s">
        <v>786</v>
      </c>
      <c r="G1270">
        <v>220</v>
      </c>
      <c r="H1270" t="s">
        <v>788</v>
      </c>
    </row>
    <row r="1271" spans="1:8" x14ac:dyDescent="0.25">
      <c r="A1271" s="75">
        <v>41327</v>
      </c>
      <c r="B1271" s="76">
        <v>11396</v>
      </c>
      <c r="C1271" s="75">
        <v>41334</v>
      </c>
      <c r="D1271" t="s">
        <v>9</v>
      </c>
      <c r="E1271" t="s">
        <v>778</v>
      </c>
      <c r="F1271" t="s">
        <v>784</v>
      </c>
      <c r="G1271">
        <v>185</v>
      </c>
      <c r="H1271" t="s">
        <v>788</v>
      </c>
    </row>
    <row r="1272" spans="1:8" x14ac:dyDescent="0.25">
      <c r="A1272" s="75">
        <v>41328</v>
      </c>
      <c r="B1272" s="76">
        <v>11397</v>
      </c>
      <c r="C1272" s="75">
        <v>41329</v>
      </c>
      <c r="D1272" t="s">
        <v>6</v>
      </c>
      <c r="E1272" t="s">
        <v>776</v>
      </c>
      <c r="F1272" t="s">
        <v>779</v>
      </c>
      <c r="G1272">
        <v>325</v>
      </c>
      <c r="H1272" t="s">
        <v>788</v>
      </c>
    </row>
    <row r="1273" spans="1:8" x14ac:dyDescent="0.25">
      <c r="A1273" s="75">
        <v>41328</v>
      </c>
      <c r="B1273" s="76">
        <v>11398</v>
      </c>
      <c r="C1273" s="75">
        <v>41329</v>
      </c>
      <c r="D1273" t="s">
        <v>6</v>
      </c>
      <c r="E1273" t="s">
        <v>782</v>
      </c>
      <c r="F1273" t="s">
        <v>784</v>
      </c>
      <c r="G1273">
        <v>325</v>
      </c>
      <c r="H1273" t="s">
        <v>788</v>
      </c>
    </row>
    <row r="1274" spans="1:8" x14ac:dyDescent="0.25">
      <c r="A1274" s="75">
        <v>41328</v>
      </c>
      <c r="B1274" s="76">
        <v>11399</v>
      </c>
      <c r="C1274" s="75">
        <v>41329</v>
      </c>
      <c r="D1274" t="s">
        <v>7</v>
      </c>
      <c r="E1274" t="s">
        <v>770</v>
      </c>
      <c r="F1274" t="s">
        <v>784</v>
      </c>
      <c r="G1274">
        <v>400</v>
      </c>
      <c r="H1274" t="s">
        <v>788</v>
      </c>
    </row>
    <row r="1275" spans="1:8" x14ac:dyDescent="0.25">
      <c r="A1275" s="75">
        <v>41328</v>
      </c>
      <c r="B1275" s="76">
        <v>11400</v>
      </c>
      <c r="C1275" s="75">
        <v>41329</v>
      </c>
      <c r="D1275" t="s">
        <v>8</v>
      </c>
      <c r="E1275" t="s">
        <v>776</v>
      </c>
      <c r="F1275" t="s">
        <v>777</v>
      </c>
      <c r="G1275">
        <v>380</v>
      </c>
      <c r="H1275" t="s">
        <v>788</v>
      </c>
    </row>
    <row r="1276" spans="1:8" x14ac:dyDescent="0.25">
      <c r="A1276" s="75">
        <v>41328</v>
      </c>
      <c r="B1276" s="76">
        <v>11401</v>
      </c>
      <c r="C1276" s="75">
        <v>41329</v>
      </c>
      <c r="D1276" t="s">
        <v>10</v>
      </c>
      <c r="E1276" t="s">
        <v>778</v>
      </c>
      <c r="F1276" t="s">
        <v>787</v>
      </c>
      <c r="G1276">
        <v>90</v>
      </c>
      <c r="H1276" t="s">
        <v>788</v>
      </c>
    </row>
    <row r="1277" spans="1:8" x14ac:dyDescent="0.25">
      <c r="A1277" s="75">
        <v>41328</v>
      </c>
      <c r="B1277" s="76">
        <v>11402</v>
      </c>
      <c r="C1277" s="75">
        <v>41329</v>
      </c>
      <c r="D1277" t="s">
        <v>8</v>
      </c>
      <c r="E1277" t="s">
        <v>770</v>
      </c>
      <c r="F1277" t="s">
        <v>783</v>
      </c>
      <c r="G1277">
        <v>375</v>
      </c>
      <c r="H1277" t="s">
        <v>788</v>
      </c>
    </row>
    <row r="1278" spans="1:8" x14ac:dyDescent="0.25">
      <c r="A1278" s="75">
        <v>41328</v>
      </c>
      <c r="B1278" s="76">
        <v>11403</v>
      </c>
      <c r="C1278" s="75">
        <v>41329</v>
      </c>
      <c r="D1278" t="s">
        <v>8</v>
      </c>
      <c r="E1278" t="s">
        <v>778</v>
      </c>
      <c r="F1278" t="s">
        <v>771</v>
      </c>
      <c r="G1278">
        <v>200</v>
      </c>
      <c r="H1278" t="s">
        <v>788</v>
      </c>
    </row>
    <row r="1279" spans="1:8" x14ac:dyDescent="0.25">
      <c r="A1279" s="75">
        <v>41328</v>
      </c>
      <c r="B1279" s="76">
        <v>11404</v>
      </c>
      <c r="C1279" s="75">
        <v>41329</v>
      </c>
      <c r="D1279" t="s">
        <v>10</v>
      </c>
      <c r="E1279" t="s">
        <v>782</v>
      </c>
      <c r="F1279" t="s">
        <v>784</v>
      </c>
      <c r="G1279">
        <v>145</v>
      </c>
      <c r="H1279" t="s">
        <v>788</v>
      </c>
    </row>
    <row r="1280" spans="1:8" x14ac:dyDescent="0.25">
      <c r="A1280" s="75">
        <v>41328</v>
      </c>
      <c r="B1280" s="76">
        <v>11405</v>
      </c>
      <c r="C1280" s="75">
        <v>41329</v>
      </c>
      <c r="D1280" t="s">
        <v>6</v>
      </c>
      <c r="E1280" t="s">
        <v>778</v>
      </c>
      <c r="F1280" t="s">
        <v>786</v>
      </c>
      <c r="G1280">
        <v>490</v>
      </c>
      <c r="H1280" t="s">
        <v>788</v>
      </c>
    </row>
    <row r="1281" spans="1:8" x14ac:dyDescent="0.25">
      <c r="A1281" s="75">
        <v>41328</v>
      </c>
      <c r="B1281" s="76">
        <v>11406</v>
      </c>
      <c r="C1281" s="75">
        <v>41329</v>
      </c>
      <c r="D1281" t="s">
        <v>7</v>
      </c>
      <c r="E1281" t="s">
        <v>780</v>
      </c>
      <c r="F1281" t="s">
        <v>784</v>
      </c>
      <c r="G1281">
        <v>400</v>
      </c>
      <c r="H1281" t="s">
        <v>788</v>
      </c>
    </row>
    <row r="1282" spans="1:8" x14ac:dyDescent="0.25">
      <c r="A1282" s="75">
        <v>41328</v>
      </c>
      <c r="B1282" s="76">
        <v>11407</v>
      </c>
      <c r="C1282" s="75">
        <v>41329</v>
      </c>
      <c r="D1282" t="s">
        <v>6</v>
      </c>
      <c r="E1282" t="s">
        <v>778</v>
      </c>
      <c r="F1282" t="s">
        <v>779</v>
      </c>
      <c r="G1282">
        <v>175</v>
      </c>
      <c r="H1282" t="s">
        <v>788</v>
      </c>
    </row>
    <row r="1283" spans="1:8" x14ac:dyDescent="0.25">
      <c r="A1283" s="75">
        <v>41328</v>
      </c>
      <c r="B1283" s="76">
        <v>11408</v>
      </c>
      <c r="C1283" s="75">
        <v>41329</v>
      </c>
      <c r="D1283" t="s">
        <v>6</v>
      </c>
      <c r="E1283" t="s">
        <v>778</v>
      </c>
      <c r="F1283" t="s">
        <v>784</v>
      </c>
      <c r="G1283">
        <v>175</v>
      </c>
      <c r="H1283" t="s">
        <v>788</v>
      </c>
    </row>
    <row r="1284" spans="1:8" x14ac:dyDescent="0.25">
      <c r="A1284" s="75">
        <v>41328</v>
      </c>
      <c r="B1284" s="76">
        <v>11409</v>
      </c>
      <c r="C1284" s="75">
        <v>41329</v>
      </c>
      <c r="D1284" t="s">
        <v>6</v>
      </c>
      <c r="E1284" t="s">
        <v>774</v>
      </c>
      <c r="F1284" t="s">
        <v>783</v>
      </c>
      <c r="G1284">
        <v>325</v>
      </c>
      <c r="H1284" t="s">
        <v>788</v>
      </c>
    </row>
    <row r="1285" spans="1:8" x14ac:dyDescent="0.25">
      <c r="A1285" s="75">
        <v>41328</v>
      </c>
      <c r="B1285" s="76">
        <v>11410</v>
      </c>
      <c r="C1285" s="75">
        <v>41329</v>
      </c>
      <c r="D1285" t="s">
        <v>7</v>
      </c>
      <c r="E1285" t="s">
        <v>776</v>
      </c>
      <c r="F1285" t="s">
        <v>784</v>
      </c>
      <c r="G1285">
        <v>150</v>
      </c>
      <c r="H1285" t="s">
        <v>788</v>
      </c>
    </row>
    <row r="1286" spans="1:8" x14ac:dyDescent="0.25">
      <c r="A1286" s="75">
        <v>41328</v>
      </c>
      <c r="B1286" s="76">
        <v>11411</v>
      </c>
      <c r="C1286" s="75">
        <v>41329</v>
      </c>
      <c r="D1286" t="s">
        <v>6</v>
      </c>
      <c r="E1286" t="s">
        <v>782</v>
      </c>
      <c r="F1286" t="s">
        <v>784</v>
      </c>
      <c r="G1286">
        <v>325</v>
      </c>
      <c r="H1286" t="s">
        <v>788</v>
      </c>
    </row>
    <row r="1287" spans="1:8" x14ac:dyDescent="0.25">
      <c r="A1287" s="75">
        <v>41328</v>
      </c>
      <c r="B1287" s="76">
        <v>11412</v>
      </c>
      <c r="C1287" s="75">
        <v>41329</v>
      </c>
      <c r="D1287" t="s">
        <v>8</v>
      </c>
      <c r="E1287" t="s">
        <v>782</v>
      </c>
      <c r="F1287" t="s">
        <v>785</v>
      </c>
      <c r="G1287">
        <v>375</v>
      </c>
      <c r="H1287" t="s">
        <v>788</v>
      </c>
    </row>
    <row r="1288" spans="1:8" x14ac:dyDescent="0.25">
      <c r="A1288" s="75">
        <v>41328</v>
      </c>
      <c r="B1288" s="76">
        <v>11413</v>
      </c>
      <c r="C1288" s="75">
        <v>41329</v>
      </c>
      <c r="D1288" t="s">
        <v>7</v>
      </c>
      <c r="E1288" t="s">
        <v>776</v>
      </c>
      <c r="F1288" t="s">
        <v>783</v>
      </c>
      <c r="G1288">
        <v>400</v>
      </c>
      <c r="H1288" t="s">
        <v>788</v>
      </c>
    </row>
    <row r="1289" spans="1:8" x14ac:dyDescent="0.25">
      <c r="A1289" s="75">
        <v>41328</v>
      </c>
      <c r="B1289" s="76">
        <v>11414</v>
      </c>
      <c r="C1289" s="75">
        <v>41329</v>
      </c>
      <c r="D1289" t="s">
        <v>6</v>
      </c>
      <c r="E1289" t="s">
        <v>776</v>
      </c>
      <c r="F1289" t="s">
        <v>775</v>
      </c>
      <c r="G1289">
        <v>325</v>
      </c>
      <c r="H1289" t="s">
        <v>788</v>
      </c>
    </row>
    <row r="1290" spans="1:8" x14ac:dyDescent="0.25">
      <c r="A1290" s="75">
        <v>41328</v>
      </c>
      <c r="B1290" s="76">
        <v>11415</v>
      </c>
      <c r="C1290" s="75">
        <v>41329</v>
      </c>
      <c r="D1290" t="s">
        <v>8</v>
      </c>
      <c r="E1290" t="s">
        <v>776</v>
      </c>
      <c r="F1290" t="s">
        <v>775</v>
      </c>
      <c r="G1290">
        <v>375</v>
      </c>
      <c r="H1290" t="s">
        <v>788</v>
      </c>
    </row>
    <row r="1291" spans="1:8" x14ac:dyDescent="0.25">
      <c r="A1291" s="75">
        <v>41328</v>
      </c>
      <c r="B1291" s="76">
        <v>11416</v>
      </c>
      <c r="C1291" s="75">
        <v>41329</v>
      </c>
      <c r="D1291" t="s">
        <v>10</v>
      </c>
      <c r="E1291" t="s">
        <v>776</v>
      </c>
      <c r="F1291" t="s">
        <v>781</v>
      </c>
      <c r="G1291">
        <v>85</v>
      </c>
      <c r="H1291" t="s">
        <v>788</v>
      </c>
    </row>
    <row r="1292" spans="1:8" x14ac:dyDescent="0.25">
      <c r="A1292" s="75">
        <v>41328</v>
      </c>
      <c r="B1292" s="76">
        <v>11417</v>
      </c>
      <c r="C1292" s="75">
        <v>41329</v>
      </c>
      <c r="D1292" t="s">
        <v>9</v>
      </c>
      <c r="E1292" t="s">
        <v>774</v>
      </c>
      <c r="F1292" t="s">
        <v>775</v>
      </c>
      <c r="G1292">
        <v>105</v>
      </c>
      <c r="H1292" t="s">
        <v>788</v>
      </c>
    </row>
    <row r="1293" spans="1:8" x14ac:dyDescent="0.25">
      <c r="A1293" s="75">
        <v>41328</v>
      </c>
      <c r="B1293" s="76">
        <v>11418</v>
      </c>
      <c r="C1293" s="75">
        <v>41329</v>
      </c>
      <c r="D1293" t="s">
        <v>7</v>
      </c>
      <c r="E1293" t="s">
        <v>773</v>
      </c>
      <c r="F1293" t="s">
        <v>783</v>
      </c>
      <c r="G1293">
        <v>275</v>
      </c>
      <c r="H1293" t="s">
        <v>788</v>
      </c>
    </row>
    <row r="1294" spans="1:8" x14ac:dyDescent="0.25">
      <c r="A1294" s="75">
        <v>41329</v>
      </c>
      <c r="B1294" s="76">
        <v>11419</v>
      </c>
      <c r="C1294" s="75">
        <v>41329</v>
      </c>
      <c r="D1294" t="s">
        <v>9</v>
      </c>
      <c r="E1294" t="s">
        <v>773</v>
      </c>
      <c r="F1294" t="s">
        <v>775</v>
      </c>
      <c r="G1294">
        <v>105</v>
      </c>
      <c r="H1294" t="s">
        <v>788</v>
      </c>
    </row>
    <row r="1295" spans="1:8" x14ac:dyDescent="0.25">
      <c r="A1295" s="75">
        <v>41329</v>
      </c>
      <c r="B1295" s="76">
        <v>11420</v>
      </c>
      <c r="C1295" s="75">
        <v>41329</v>
      </c>
      <c r="D1295" t="s">
        <v>7</v>
      </c>
      <c r="E1295" t="s">
        <v>780</v>
      </c>
      <c r="F1295" t="s">
        <v>777</v>
      </c>
      <c r="G1295">
        <v>155</v>
      </c>
      <c r="H1295" t="s">
        <v>788</v>
      </c>
    </row>
    <row r="1296" spans="1:8" x14ac:dyDescent="0.25">
      <c r="A1296" s="75">
        <v>41329</v>
      </c>
      <c r="B1296" s="76">
        <v>11421</v>
      </c>
      <c r="C1296" s="75">
        <v>41329</v>
      </c>
      <c r="D1296" t="s">
        <v>9</v>
      </c>
      <c r="E1296" t="s">
        <v>778</v>
      </c>
      <c r="F1296" t="s">
        <v>785</v>
      </c>
      <c r="G1296">
        <v>265</v>
      </c>
      <c r="H1296" t="s">
        <v>788</v>
      </c>
    </row>
    <row r="1297" spans="1:8" x14ac:dyDescent="0.25">
      <c r="A1297" s="75">
        <v>41329</v>
      </c>
      <c r="B1297" s="76">
        <v>11422</v>
      </c>
      <c r="C1297" s="75">
        <v>41329</v>
      </c>
      <c r="D1297" t="s">
        <v>9</v>
      </c>
      <c r="E1297" t="s">
        <v>782</v>
      </c>
      <c r="F1297" t="s">
        <v>775</v>
      </c>
      <c r="G1297">
        <v>185</v>
      </c>
      <c r="H1297" t="s">
        <v>788</v>
      </c>
    </row>
    <row r="1298" spans="1:8" x14ac:dyDescent="0.25">
      <c r="A1298" s="75">
        <v>41329</v>
      </c>
      <c r="B1298" s="76">
        <v>11423</v>
      </c>
      <c r="C1298" s="75">
        <v>41329</v>
      </c>
      <c r="D1298" t="s">
        <v>8</v>
      </c>
      <c r="E1298" t="s">
        <v>778</v>
      </c>
      <c r="F1298" t="s">
        <v>775</v>
      </c>
      <c r="G1298">
        <v>375</v>
      </c>
      <c r="H1298" t="s">
        <v>788</v>
      </c>
    </row>
    <row r="1299" spans="1:8" x14ac:dyDescent="0.25">
      <c r="A1299" s="75">
        <v>41329</v>
      </c>
      <c r="B1299" s="76">
        <v>11424</v>
      </c>
      <c r="C1299" s="75">
        <v>41329</v>
      </c>
      <c r="D1299" t="s">
        <v>10</v>
      </c>
      <c r="E1299" t="s">
        <v>770</v>
      </c>
      <c r="F1299" t="s">
        <v>771</v>
      </c>
      <c r="G1299">
        <v>205</v>
      </c>
      <c r="H1299" t="s">
        <v>788</v>
      </c>
    </row>
    <row r="1300" spans="1:8" x14ac:dyDescent="0.25">
      <c r="A1300" s="75">
        <v>41329</v>
      </c>
      <c r="B1300" s="76">
        <v>11425</v>
      </c>
      <c r="C1300" s="75">
        <v>41329</v>
      </c>
      <c r="D1300" t="s">
        <v>6</v>
      </c>
      <c r="E1300" t="s">
        <v>770</v>
      </c>
      <c r="F1300" t="s">
        <v>785</v>
      </c>
      <c r="G1300">
        <v>325</v>
      </c>
      <c r="H1300" t="s">
        <v>788</v>
      </c>
    </row>
    <row r="1301" spans="1:8" x14ac:dyDescent="0.25">
      <c r="A1301" s="75">
        <v>41329</v>
      </c>
      <c r="B1301" s="76">
        <v>11426</v>
      </c>
      <c r="C1301" s="75">
        <v>41329</v>
      </c>
      <c r="D1301" t="s">
        <v>7</v>
      </c>
      <c r="E1301" t="s">
        <v>770</v>
      </c>
      <c r="F1301" t="s">
        <v>779</v>
      </c>
      <c r="G1301">
        <v>150</v>
      </c>
      <c r="H1301" t="s">
        <v>788</v>
      </c>
    </row>
    <row r="1302" spans="1:8" x14ac:dyDescent="0.25">
      <c r="A1302" s="75">
        <v>41329</v>
      </c>
      <c r="B1302" s="76">
        <v>11427</v>
      </c>
      <c r="C1302" s="75">
        <v>41329</v>
      </c>
      <c r="D1302" t="s">
        <v>10</v>
      </c>
      <c r="E1302" t="s">
        <v>773</v>
      </c>
      <c r="F1302" t="s">
        <v>779</v>
      </c>
      <c r="G1302">
        <v>145</v>
      </c>
      <c r="H1302" t="s">
        <v>788</v>
      </c>
    </row>
    <row r="1303" spans="1:8" x14ac:dyDescent="0.25">
      <c r="A1303" s="75">
        <v>41329</v>
      </c>
      <c r="B1303" s="76">
        <v>11428</v>
      </c>
      <c r="C1303" s="75">
        <v>41329</v>
      </c>
      <c r="D1303" t="s">
        <v>6</v>
      </c>
      <c r="E1303" t="s">
        <v>778</v>
      </c>
      <c r="F1303" t="s">
        <v>781</v>
      </c>
      <c r="G1303">
        <v>475</v>
      </c>
      <c r="H1303" t="s">
        <v>788</v>
      </c>
    </row>
    <row r="1304" spans="1:8" x14ac:dyDescent="0.25">
      <c r="A1304" s="75">
        <v>41329</v>
      </c>
      <c r="B1304" s="76">
        <v>11429</v>
      </c>
      <c r="C1304" s="75">
        <v>41329</v>
      </c>
      <c r="D1304" t="s">
        <v>8</v>
      </c>
      <c r="E1304" t="s">
        <v>770</v>
      </c>
      <c r="F1304" t="s">
        <v>786</v>
      </c>
      <c r="G1304">
        <v>390</v>
      </c>
      <c r="H1304" t="s">
        <v>788</v>
      </c>
    </row>
    <row r="1305" spans="1:8" x14ac:dyDescent="0.25">
      <c r="A1305" s="75">
        <v>41329</v>
      </c>
      <c r="B1305" s="76">
        <v>11430</v>
      </c>
      <c r="C1305" s="75">
        <v>41329</v>
      </c>
      <c r="D1305" t="s">
        <v>7</v>
      </c>
      <c r="E1305" t="s">
        <v>776</v>
      </c>
      <c r="F1305" t="s">
        <v>775</v>
      </c>
      <c r="G1305">
        <v>400</v>
      </c>
      <c r="H1305" t="s">
        <v>788</v>
      </c>
    </row>
    <row r="1306" spans="1:8" x14ac:dyDescent="0.25">
      <c r="A1306" s="75">
        <v>41329</v>
      </c>
      <c r="B1306" s="76">
        <v>11431</v>
      </c>
      <c r="C1306" s="75">
        <v>41329</v>
      </c>
      <c r="D1306" t="s">
        <v>9</v>
      </c>
      <c r="E1306" t="s">
        <v>774</v>
      </c>
      <c r="F1306" t="s">
        <v>771</v>
      </c>
      <c r="G1306">
        <v>105</v>
      </c>
      <c r="H1306" t="s">
        <v>788</v>
      </c>
    </row>
    <row r="1307" spans="1:8" x14ac:dyDescent="0.25">
      <c r="A1307" s="75">
        <v>41329</v>
      </c>
      <c r="B1307" s="76">
        <v>11432</v>
      </c>
      <c r="C1307" s="75">
        <v>41329</v>
      </c>
      <c r="D1307" t="s">
        <v>9</v>
      </c>
      <c r="E1307" t="s">
        <v>778</v>
      </c>
      <c r="F1307" t="s">
        <v>781</v>
      </c>
      <c r="G1307">
        <v>105</v>
      </c>
      <c r="H1307" t="s">
        <v>788</v>
      </c>
    </row>
    <row r="1308" spans="1:8" x14ac:dyDescent="0.25">
      <c r="A1308" s="75">
        <v>41329</v>
      </c>
      <c r="B1308" s="76">
        <v>11433</v>
      </c>
      <c r="C1308" s="75">
        <v>41329</v>
      </c>
      <c r="D1308" t="s">
        <v>10</v>
      </c>
      <c r="E1308" t="s">
        <v>778</v>
      </c>
      <c r="F1308" t="s">
        <v>785</v>
      </c>
      <c r="G1308">
        <v>205</v>
      </c>
      <c r="H1308" t="s">
        <v>788</v>
      </c>
    </row>
    <row r="1309" spans="1:8" x14ac:dyDescent="0.25">
      <c r="A1309" s="75">
        <v>41329</v>
      </c>
      <c r="B1309" s="76">
        <v>11434</v>
      </c>
      <c r="C1309" s="75">
        <v>41329</v>
      </c>
      <c r="D1309" t="s">
        <v>6</v>
      </c>
      <c r="E1309" t="s">
        <v>780</v>
      </c>
      <c r="F1309" t="s">
        <v>781</v>
      </c>
      <c r="G1309">
        <v>175</v>
      </c>
      <c r="H1309" t="s">
        <v>788</v>
      </c>
    </row>
    <row r="1310" spans="1:8" x14ac:dyDescent="0.25">
      <c r="A1310" s="75">
        <v>41329</v>
      </c>
      <c r="B1310" s="76">
        <v>11435</v>
      </c>
      <c r="C1310" s="75">
        <v>41329</v>
      </c>
      <c r="D1310" t="s">
        <v>9</v>
      </c>
      <c r="E1310" t="s">
        <v>778</v>
      </c>
      <c r="F1310" t="s">
        <v>771</v>
      </c>
      <c r="G1310">
        <v>105</v>
      </c>
      <c r="H1310" t="s">
        <v>788</v>
      </c>
    </row>
    <row r="1311" spans="1:8" x14ac:dyDescent="0.25">
      <c r="A1311" s="75">
        <v>41329</v>
      </c>
      <c r="B1311" s="76">
        <v>11436</v>
      </c>
      <c r="C1311" s="75">
        <v>41329</v>
      </c>
      <c r="D1311" t="s">
        <v>6</v>
      </c>
      <c r="E1311" t="s">
        <v>773</v>
      </c>
      <c r="F1311" t="s">
        <v>781</v>
      </c>
      <c r="G1311">
        <v>325</v>
      </c>
      <c r="H1311" t="s">
        <v>788</v>
      </c>
    </row>
    <row r="1312" spans="1:8" x14ac:dyDescent="0.25">
      <c r="A1312" s="75">
        <v>41329</v>
      </c>
      <c r="B1312" s="76">
        <v>11437</v>
      </c>
      <c r="C1312" s="75">
        <v>41329</v>
      </c>
      <c r="D1312" t="s">
        <v>8</v>
      </c>
      <c r="E1312" t="s">
        <v>778</v>
      </c>
      <c r="F1312" t="s">
        <v>786</v>
      </c>
      <c r="G1312">
        <v>390</v>
      </c>
      <c r="H1312" t="s">
        <v>788</v>
      </c>
    </row>
    <row r="1313" spans="1:8" x14ac:dyDescent="0.25">
      <c r="A1313" s="75">
        <v>41329</v>
      </c>
      <c r="B1313" s="76">
        <v>11438</v>
      </c>
      <c r="C1313" s="75">
        <v>41329</v>
      </c>
      <c r="D1313" t="s">
        <v>9</v>
      </c>
      <c r="E1313" t="s">
        <v>774</v>
      </c>
      <c r="F1313" t="s">
        <v>787</v>
      </c>
      <c r="G1313">
        <v>110</v>
      </c>
      <c r="H1313" t="s">
        <v>788</v>
      </c>
    </row>
    <row r="1314" spans="1:8" x14ac:dyDescent="0.25">
      <c r="A1314" s="75">
        <v>41329</v>
      </c>
      <c r="B1314" s="76">
        <v>11439</v>
      </c>
      <c r="C1314" s="75">
        <v>41329</v>
      </c>
      <c r="D1314" t="s">
        <v>8</v>
      </c>
      <c r="E1314" t="s">
        <v>770</v>
      </c>
      <c r="F1314" t="s">
        <v>783</v>
      </c>
      <c r="G1314">
        <v>550</v>
      </c>
      <c r="H1314" t="s">
        <v>788</v>
      </c>
    </row>
    <row r="1315" spans="1:8" x14ac:dyDescent="0.25">
      <c r="A1315" s="75">
        <v>41329</v>
      </c>
      <c r="B1315" s="76">
        <v>11440</v>
      </c>
      <c r="C1315" s="75">
        <v>41329</v>
      </c>
      <c r="D1315" t="s">
        <v>6</v>
      </c>
      <c r="E1315" t="s">
        <v>776</v>
      </c>
      <c r="F1315" t="s">
        <v>785</v>
      </c>
      <c r="G1315">
        <v>325</v>
      </c>
      <c r="H1315" t="s">
        <v>788</v>
      </c>
    </row>
    <row r="1316" spans="1:8" x14ac:dyDescent="0.25">
      <c r="A1316" s="75">
        <v>41329</v>
      </c>
      <c r="B1316" s="76">
        <v>11441</v>
      </c>
      <c r="C1316" s="75">
        <v>41329</v>
      </c>
      <c r="D1316" t="s">
        <v>6</v>
      </c>
      <c r="E1316" t="s">
        <v>776</v>
      </c>
      <c r="F1316" t="s">
        <v>775</v>
      </c>
      <c r="G1316">
        <v>475</v>
      </c>
      <c r="H1316" t="s">
        <v>788</v>
      </c>
    </row>
    <row r="1317" spans="1:8" x14ac:dyDescent="0.25">
      <c r="A1317" s="75">
        <v>41329</v>
      </c>
      <c r="B1317" s="76">
        <v>11442</v>
      </c>
      <c r="C1317" s="75">
        <v>41329</v>
      </c>
      <c r="D1317" t="s">
        <v>7</v>
      </c>
      <c r="E1317" t="s">
        <v>774</v>
      </c>
      <c r="F1317" t="s">
        <v>787</v>
      </c>
      <c r="G1317">
        <v>280</v>
      </c>
      <c r="H1317" t="s">
        <v>788</v>
      </c>
    </row>
    <row r="1318" spans="1:8" x14ac:dyDescent="0.25">
      <c r="A1318" s="75">
        <v>41329</v>
      </c>
      <c r="B1318" s="76">
        <v>11443</v>
      </c>
      <c r="C1318" s="75">
        <v>41329</v>
      </c>
      <c r="D1318" t="s">
        <v>9</v>
      </c>
      <c r="E1318" t="s">
        <v>776</v>
      </c>
      <c r="F1318" t="s">
        <v>779</v>
      </c>
      <c r="G1318">
        <v>105</v>
      </c>
      <c r="H1318" t="s">
        <v>788</v>
      </c>
    </row>
    <row r="1319" spans="1:8" x14ac:dyDescent="0.25">
      <c r="A1319" s="75">
        <v>41329</v>
      </c>
      <c r="B1319" s="76">
        <v>11444</v>
      </c>
      <c r="C1319" s="75">
        <v>41329</v>
      </c>
      <c r="D1319" t="s">
        <v>10</v>
      </c>
      <c r="E1319" t="s">
        <v>776</v>
      </c>
      <c r="F1319" t="s">
        <v>777</v>
      </c>
      <c r="G1319">
        <v>210</v>
      </c>
      <c r="H1319" t="s">
        <v>788</v>
      </c>
    </row>
    <row r="1320" spans="1:8" x14ac:dyDescent="0.25">
      <c r="A1320" s="75">
        <v>41329</v>
      </c>
      <c r="B1320" s="76">
        <v>11445</v>
      </c>
      <c r="C1320" s="75">
        <v>41329</v>
      </c>
      <c r="D1320" t="s">
        <v>10</v>
      </c>
      <c r="E1320" t="s">
        <v>778</v>
      </c>
      <c r="F1320" t="s">
        <v>786</v>
      </c>
      <c r="G1320">
        <v>160</v>
      </c>
      <c r="H1320" t="s">
        <v>788</v>
      </c>
    </row>
    <row r="1321" spans="1:8" x14ac:dyDescent="0.25">
      <c r="A1321" s="75">
        <v>41329</v>
      </c>
      <c r="B1321" s="76">
        <v>11446</v>
      </c>
      <c r="C1321" s="75">
        <v>41329</v>
      </c>
      <c r="D1321" t="s">
        <v>10</v>
      </c>
      <c r="E1321" t="s">
        <v>778</v>
      </c>
      <c r="F1321" t="s">
        <v>787</v>
      </c>
      <c r="G1321">
        <v>150</v>
      </c>
      <c r="H1321" t="s">
        <v>788</v>
      </c>
    </row>
    <row r="1322" spans="1:8" x14ac:dyDescent="0.25">
      <c r="A1322" s="75">
        <v>41329</v>
      </c>
      <c r="B1322" s="76">
        <v>11447</v>
      </c>
      <c r="C1322" s="75">
        <v>41329</v>
      </c>
      <c r="D1322" t="s">
        <v>10</v>
      </c>
      <c r="E1322" t="s">
        <v>773</v>
      </c>
      <c r="F1322" t="s">
        <v>785</v>
      </c>
      <c r="G1322">
        <v>205</v>
      </c>
      <c r="H1322" t="s">
        <v>788</v>
      </c>
    </row>
    <row r="1323" spans="1:8" x14ac:dyDescent="0.25">
      <c r="A1323" s="75">
        <v>41329</v>
      </c>
      <c r="B1323" s="76">
        <v>11448</v>
      </c>
      <c r="C1323" s="75">
        <v>41329</v>
      </c>
      <c r="D1323" t="s">
        <v>7</v>
      </c>
      <c r="E1323" t="s">
        <v>782</v>
      </c>
      <c r="F1323" t="s">
        <v>787</v>
      </c>
      <c r="G1323">
        <v>155</v>
      </c>
      <c r="H1323" t="s">
        <v>788</v>
      </c>
    </row>
    <row r="1324" spans="1:8" x14ac:dyDescent="0.25">
      <c r="A1324" s="75">
        <v>41329</v>
      </c>
      <c r="B1324" s="76">
        <v>11449</v>
      </c>
      <c r="C1324" s="75">
        <v>41329</v>
      </c>
      <c r="D1324" t="s">
        <v>8</v>
      </c>
      <c r="E1324" t="s">
        <v>778</v>
      </c>
      <c r="F1324" t="s">
        <v>777</v>
      </c>
      <c r="G1324">
        <v>380</v>
      </c>
      <c r="H1324" t="s">
        <v>788</v>
      </c>
    </row>
    <row r="1325" spans="1:8" x14ac:dyDescent="0.25">
      <c r="A1325" s="75">
        <v>41329</v>
      </c>
      <c r="B1325" s="76">
        <v>11450</v>
      </c>
      <c r="C1325" s="75">
        <v>41329</v>
      </c>
      <c r="D1325" t="s">
        <v>7</v>
      </c>
      <c r="E1325" t="s">
        <v>782</v>
      </c>
      <c r="F1325" t="s">
        <v>779</v>
      </c>
      <c r="G1325">
        <v>400</v>
      </c>
      <c r="H1325" t="s">
        <v>788</v>
      </c>
    </row>
    <row r="1326" spans="1:8" x14ac:dyDescent="0.25">
      <c r="A1326" s="75">
        <v>41329</v>
      </c>
      <c r="B1326" s="76">
        <v>11451</v>
      </c>
      <c r="C1326" s="75">
        <v>41329</v>
      </c>
      <c r="D1326" t="s">
        <v>8</v>
      </c>
      <c r="E1326" t="s">
        <v>770</v>
      </c>
      <c r="F1326" t="s">
        <v>775</v>
      </c>
      <c r="G1326">
        <v>375</v>
      </c>
      <c r="H1326" t="s">
        <v>788</v>
      </c>
    </row>
    <row r="1327" spans="1:8" x14ac:dyDescent="0.25">
      <c r="A1327" s="75">
        <v>41329</v>
      </c>
      <c r="B1327" s="76">
        <v>11452</v>
      </c>
      <c r="C1327" s="75">
        <v>41329</v>
      </c>
      <c r="D1327" t="s">
        <v>6</v>
      </c>
      <c r="E1327" t="s">
        <v>782</v>
      </c>
      <c r="F1327" t="s">
        <v>787</v>
      </c>
      <c r="G1327">
        <v>180</v>
      </c>
      <c r="H1327" t="s">
        <v>788</v>
      </c>
    </row>
    <row r="1328" spans="1:8" x14ac:dyDescent="0.25">
      <c r="A1328" s="75">
        <v>41330</v>
      </c>
      <c r="B1328" s="76">
        <v>11453</v>
      </c>
      <c r="C1328" s="75">
        <v>41330</v>
      </c>
      <c r="D1328" t="s">
        <v>6</v>
      </c>
      <c r="E1328" t="s">
        <v>774</v>
      </c>
      <c r="F1328" t="s">
        <v>781</v>
      </c>
      <c r="G1328">
        <v>475</v>
      </c>
      <c r="H1328" t="s">
        <v>788</v>
      </c>
    </row>
    <row r="1329" spans="1:8" x14ac:dyDescent="0.25">
      <c r="A1329" s="75">
        <v>41330</v>
      </c>
      <c r="B1329" s="76">
        <v>11454</v>
      </c>
      <c r="C1329" s="75">
        <v>41330</v>
      </c>
      <c r="D1329" t="s">
        <v>10</v>
      </c>
      <c r="E1329" t="s">
        <v>770</v>
      </c>
      <c r="F1329" t="s">
        <v>783</v>
      </c>
      <c r="G1329">
        <v>205</v>
      </c>
      <c r="H1329" t="s">
        <v>788</v>
      </c>
    </row>
    <row r="1330" spans="1:8" x14ac:dyDescent="0.25">
      <c r="A1330" s="75">
        <v>41330</v>
      </c>
      <c r="B1330" s="76">
        <v>11455</v>
      </c>
      <c r="C1330" s="75">
        <v>41330</v>
      </c>
      <c r="D1330" t="s">
        <v>7</v>
      </c>
      <c r="E1330" t="s">
        <v>782</v>
      </c>
      <c r="F1330" t="s">
        <v>784</v>
      </c>
      <c r="G1330">
        <v>150</v>
      </c>
      <c r="H1330" t="s">
        <v>788</v>
      </c>
    </row>
    <row r="1331" spans="1:8" x14ac:dyDescent="0.25">
      <c r="A1331" s="75">
        <v>41330</v>
      </c>
      <c r="B1331" s="76">
        <v>11456</v>
      </c>
      <c r="C1331" s="75">
        <v>41330</v>
      </c>
      <c r="D1331" t="s">
        <v>6</v>
      </c>
      <c r="E1331" t="s">
        <v>776</v>
      </c>
      <c r="F1331" t="s">
        <v>784</v>
      </c>
      <c r="G1331">
        <v>475</v>
      </c>
      <c r="H1331" t="s">
        <v>788</v>
      </c>
    </row>
    <row r="1332" spans="1:8" x14ac:dyDescent="0.25">
      <c r="A1332" s="75">
        <v>41330</v>
      </c>
      <c r="B1332" s="76">
        <v>11457</v>
      </c>
      <c r="C1332" s="75">
        <v>41330</v>
      </c>
      <c r="D1332" t="s">
        <v>7</v>
      </c>
      <c r="E1332" t="s">
        <v>770</v>
      </c>
      <c r="F1332" t="s">
        <v>777</v>
      </c>
      <c r="G1332">
        <v>405</v>
      </c>
      <c r="H1332" t="s">
        <v>788</v>
      </c>
    </row>
    <row r="1333" spans="1:8" x14ac:dyDescent="0.25">
      <c r="A1333" s="75">
        <v>41330</v>
      </c>
      <c r="B1333" s="76">
        <v>11458</v>
      </c>
      <c r="C1333" s="75">
        <v>41330</v>
      </c>
      <c r="D1333" t="s">
        <v>10</v>
      </c>
      <c r="E1333" t="s">
        <v>773</v>
      </c>
      <c r="F1333" t="s">
        <v>784</v>
      </c>
      <c r="G1333">
        <v>145</v>
      </c>
      <c r="H1333" t="s">
        <v>788</v>
      </c>
    </row>
    <row r="1334" spans="1:8" x14ac:dyDescent="0.25">
      <c r="A1334" s="75">
        <v>41330</v>
      </c>
      <c r="B1334" s="76">
        <v>11459</v>
      </c>
      <c r="C1334" s="75">
        <v>41330</v>
      </c>
      <c r="D1334" t="s">
        <v>10</v>
      </c>
      <c r="E1334" t="s">
        <v>776</v>
      </c>
      <c r="F1334" t="s">
        <v>787</v>
      </c>
      <c r="G1334">
        <v>210</v>
      </c>
      <c r="H1334" t="s">
        <v>788</v>
      </c>
    </row>
    <row r="1335" spans="1:8" x14ac:dyDescent="0.25">
      <c r="A1335" s="75">
        <v>41330</v>
      </c>
      <c r="B1335" s="76">
        <v>11460</v>
      </c>
      <c r="C1335" s="75">
        <v>41330</v>
      </c>
      <c r="D1335" t="s">
        <v>6</v>
      </c>
      <c r="E1335" t="s">
        <v>778</v>
      </c>
      <c r="F1335" t="s">
        <v>783</v>
      </c>
      <c r="G1335">
        <v>475</v>
      </c>
      <c r="H1335" t="s">
        <v>788</v>
      </c>
    </row>
    <row r="1336" spans="1:8" x14ac:dyDescent="0.25">
      <c r="A1336" s="75">
        <v>41330</v>
      </c>
      <c r="B1336" s="76">
        <v>11461</v>
      </c>
      <c r="C1336" s="75">
        <v>41330</v>
      </c>
      <c r="D1336" t="s">
        <v>8</v>
      </c>
      <c r="E1336" t="s">
        <v>782</v>
      </c>
      <c r="F1336" t="s">
        <v>786</v>
      </c>
      <c r="G1336">
        <v>565</v>
      </c>
      <c r="H1336" t="s">
        <v>788</v>
      </c>
    </row>
    <row r="1337" spans="1:8" x14ac:dyDescent="0.25">
      <c r="A1337" s="75">
        <v>41330</v>
      </c>
      <c r="B1337" s="76">
        <v>11462</v>
      </c>
      <c r="C1337" s="75">
        <v>41330</v>
      </c>
      <c r="D1337" t="s">
        <v>8</v>
      </c>
      <c r="E1337" t="s">
        <v>778</v>
      </c>
      <c r="F1337" t="s">
        <v>786</v>
      </c>
      <c r="G1337">
        <v>390</v>
      </c>
      <c r="H1337" t="s">
        <v>788</v>
      </c>
    </row>
    <row r="1338" spans="1:8" x14ac:dyDescent="0.25">
      <c r="A1338" s="75">
        <v>41330</v>
      </c>
      <c r="B1338" s="76">
        <v>11463</v>
      </c>
      <c r="C1338" s="75">
        <v>41330</v>
      </c>
      <c r="D1338" t="s">
        <v>6</v>
      </c>
      <c r="E1338" t="s">
        <v>776</v>
      </c>
      <c r="F1338" t="s">
        <v>777</v>
      </c>
      <c r="G1338">
        <v>480</v>
      </c>
      <c r="H1338" t="s">
        <v>788</v>
      </c>
    </row>
    <row r="1339" spans="1:8" x14ac:dyDescent="0.25">
      <c r="A1339" s="75">
        <v>41330</v>
      </c>
      <c r="B1339" s="76">
        <v>11464</v>
      </c>
      <c r="C1339" s="75">
        <v>41330</v>
      </c>
      <c r="D1339" t="s">
        <v>8</v>
      </c>
      <c r="E1339" t="s">
        <v>774</v>
      </c>
      <c r="F1339" t="s">
        <v>784</v>
      </c>
      <c r="G1339">
        <v>550</v>
      </c>
      <c r="H1339" t="s">
        <v>788</v>
      </c>
    </row>
    <row r="1340" spans="1:8" x14ac:dyDescent="0.25">
      <c r="A1340" s="75">
        <v>41330</v>
      </c>
      <c r="B1340" s="76">
        <v>11465</v>
      </c>
      <c r="C1340" s="75">
        <v>41330</v>
      </c>
      <c r="D1340" t="s">
        <v>7</v>
      </c>
      <c r="E1340" t="s">
        <v>780</v>
      </c>
      <c r="F1340" t="s">
        <v>783</v>
      </c>
      <c r="G1340">
        <v>275</v>
      </c>
      <c r="H1340" t="s">
        <v>788</v>
      </c>
    </row>
    <row r="1341" spans="1:8" x14ac:dyDescent="0.25">
      <c r="A1341" s="75">
        <v>41330</v>
      </c>
      <c r="B1341" s="76">
        <v>11466</v>
      </c>
      <c r="C1341" s="75">
        <v>41330</v>
      </c>
      <c r="D1341" t="s">
        <v>6</v>
      </c>
      <c r="E1341" t="s">
        <v>776</v>
      </c>
      <c r="F1341" t="s">
        <v>785</v>
      </c>
      <c r="G1341">
        <v>175</v>
      </c>
      <c r="H1341" t="s">
        <v>788</v>
      </c>
    </row>
    <row r="1342" spans="1:8" x14ac:dyDescent="0.25">
      <c r="A1342" s="75">
        <v>41330</v>
      </c>
      <c r="B1342" s="76">
        <v>11467</v>
      </c>
      <c r="C1342" s="75">
        <v>41330</v>
      </c>
      <c r="D1342" t="s">
        <v>8</v>
      </c>
      <c r="E1342" t="s">
        <v>770</v>
      </c>
      <c r="F1342" t="s">
        <v>783</v>
      </c>
      <c r="G1342">
        <v>200</v>
      </c>
      <c r="H1342" t="s">
        <v>788</v>
      </c>
    </row>
    <row r="1343" spans="1:8" x14ac:dyDescent="0.25">
      <c r="A1343" s="75">
        <v>41330</v>
      </c>
      <c r="B1343" s="76">
        <v>11468</v>
      </c>
      <c r="C1343" s="75">
        <v>41330</v>
      </c>
      <c r="D1343" t="s">
        <v>8</v>
      </c>
      <c r="E1343" t="s">
        <v>773</v>
      </c>
      <c r="F1343" t="s">
        <v>786</v>
      </c>
      <c r="G1343">
        <v>215</v>
      </c>
      <c r="H1343" t="s">
        <v>788</v>
      </c>
    </row>
    <row r="1344" spans="1:8" x14ac:dyDescent="0.25">
      <c r="A1344" s="75">
        <v>41330</v>
      </c>
      <c r="B1344" s="76">
        <v>11469</v>
      </c>
      <c r="C1344" s="75">
        <v>41330</v>
      </c>
      <c r="D1344" t="s">
        <v>7</v>
      </c>
      <c r="E1344" t="s">
        <v>782</v>
      </c>
      <c r="F1344" t="s">
        <v>777</v>
      </c>
      <c r="G1344">
        <v>405</v>
      </c>
      <c r="H1344" t="s">
        <v>788</v>
      </c>
    </row>
    <row r="1345" spans="1:8" x14ac:dyDescent="0.25">
      <c r="A1345" s="75">
        <v>41330</v>
      </c>
      <c r="B1345" s="76">
        <v>11470</v>
      </c>
      <c r="C1345" s="75">
        <v>41330</v>
      </c>
      <c r="D1345" t="s">
        <v>7</v>
      </c>
      <c r="E1345" t="s">
        <v>774</v>
      </c>
      <c r="F1345" t="s">
        <v>781</v>
      </c>
      <c r="G1345">
        <v>275</v>
      </c>
      <c r="H1345" t="s">
        <v>788</v>
      </c>
    </row>
    <row r="1346" spans="1:8" x14ac:dyDescent="0.25">
      <c r="A1346" s="75">
        <v>41330</v>
      </c>
      <c r="B1346" s="76">
        <v>11471</v>
      </c>
      <c r="C1346" s="75">
        <v>41330</v>
      </c>
      <c r="D1346" t="s">
        <v>9</v>
      </c>
      <c r="E1346" t="s">
        <v>773</v>
      </c>
      <c r="F1346" t="s">
        <v>786</v>
      </c>
      <c r="G1346">
        <v>280</v>
      </c>
      <c r="H1346" t="s">
        <v>788</v>
      </c>
    </row>
    <row r="1347" spans="1:8" x14ac:dyDescent="0.25">
      <c r="A1347" s="75">
        <v>41330</v>
      </c>
      <c r="B1347" s="76">
        <v>11472</v>
      </c>
      <c r="C1347" s="75">
        <v>41330</v>
      </c>
      <c r="D1347" t="s">
        <v>6</v>
      </c>
      <c r="E1347" t="s">
        <v>780</v>
      </c>
      <c r="F1347" t="s">
        <v>777</v>
      </c>
      <c r="G1347">
        <v>330</v>
      </c>
      <c r="H1347" t="s">
        <v>788</v>
      </c>
    </row>
    <row r="1348" spans="1:8" x14ac:dyDescent="0.25">
      <c r="A1348" s="75">
        <v>41330</v>
      </c>
      <c r="B1348" s="76">
        <v>11473</v>
      </c>
      <c r="C1348" s="75">
        <v>41330</v>
      </c>
      <c r="D1348" t="s">
        <v>8</v>
      </c>
      <c r="E1348" t="s">
        <v>782</v>
      </c>
      <c r="F1348" t="s">
        <v>786</v>
      </c>
      <c r="G1348">
        <v>565</v>
      </c>
      <c r="H1348" t="s">
        <v>788</v>
      </c>
    </row>
    <row r="1349" spans="1:8" x14ac:dyDescent="0.25">
      <c r="A1349" s="75">
        <v>41330</v>
      </c>
      <c r="B1349" s="76">
        <v>11474</v>
      </c>
      <c r="C1349" s="75">
        <v>41330</v>
      </c>
      <c r="D1349" t="s">
        <v>8</v>
      </c>
      <c r="E1349" t="s">
        <v>774</v>
      </c>
      <c r="F1349" t="s">
        <v>777</v>
      </c>
      <c r="G1349">
        <v>555</v>
      </c>
      <c r="H1349" t="s">
        <v>788</v>
      </c>
    </row>
    <row r="1350" spans="1:8" x14ac:dyDescent="0.25">
      <c r="A1350" s="75">
        <v>41330</v>
      </c>
      <c r="B1350" s="76">
        <v>11475</v>
      </c>
      <c r="C1350" s="75">
        <v>41330</v>
      </c>
      <c r="D1350" t="s">
        <v>8</v>
      </c>
      <c r="E1350" t="s">
        <v>778</v>
      </c>
      <c r="F1350" t="s">
        <v>779</v>
      </c>
      <c r="G1350">
        <v>375</v>
      </c>
      <c r="H1350" t="s">
        <v>788</v>
      </c>
    </row>
    <row r="1351" spans="1:8" x14ac:dyDescent="0.25">
      <c r="A1351" s="75">
        <v>41331</v>
      </c>
      <c r="B1351" s="76">
        <v>11476</v>
      </c>
      <c r="C1351" s="75">
        <v>41331</v>
      </c>
      <c r="D1351" t="s">
        <v>9</v>
      </c>
      <c r="E1351" t="s">
        <v>780</v>
      </c>
      <c r="F1351" t="s">
        <v>781</v>
      </c>
      <c r="G1351">
        <v>265</v>
      </c>
      <c r="H1351" t="s">
        <v>788</v>
      </c>
    </row>
    <row r="1352" spans="1:8" x14ac:dyDescent="0.25">
      <c r="A1352" s="75">
        <v>41331</v>
      </c>
      <c r="B1352" s="76">
        <v>11477</v>
      </c>
      <c r="C1352" s="75">
        <v>41331</v>
      </c>
      <c r="D1352" t="s">
        <v>8</v>
      </c>
      <c r="E1352" t="s">
        <v>770</v>
      </c>
      <c r="F1352" t="s">
        <v>777</v>
      </c>
      <c r="G1352">
        <v>205</v>
      </c>
      <c r="H1352" t="s">
        <v>788</v>
      </c>
    </row>
    <row r="1353" spans="1:8" x14ac:dyDescent="0.25">
      <c r="A1353" s="75">
        <v>41331</v>
      </c>
      <c r="B1353" s="76">
        <v>11478</v>
      </c>
      <c r="C1353" s="75">
        <v>41331</v>
      </c>
      <c r="D1353" t="s">
        <v>6</v>
      </c>
      <c r="E1353" t="s">
        <v>770</v>
      </c>
      <c r="F1353" t="s">
        <v>779</v>
      </c>
      <c r="G1353">
        <v>325</v>
      </c>
      <c r="H1353" t="s">
        <v>788</v>
      </c>
    </row>
    <row r="1354" spans="1:8" x14ac:dyDescent="0.25">
      <c r="A1354" s="75">
        <v>41331</v>
      </c>
      <c r="B1354" s="76">
        <v>11479</v>
      </c>
      <c r="C1354" s="75">
        <v>41331</v>
      </c>
      <c r="D1354" t="s">
        <v>8</v>
      </c>
      <c r="E1354" t="s">
        <v>773</v>
      </c>
      <c r="F1354" t="s">
        <v>777</v>
      </c>
      <c r="G1354">
        <v>555</v>
      </c>
      <c r="H1354" t="s">
        <v>788</v>
      </c>
    </row>
    <row r="1355" spans="1:8" x14ac:dyDescent="0.25">
      <c r="A1355" s="75">
        <v>41331</v>
      </c>
      <c r="B1355" s="76">
        <v>11480</v>
      </c>
      <c r="C1355" s="75">
        <v>41331</v>
      </c>
      <c r="D1355" t="s">
        <v>6</v>
      </c>
      <c r="E1355" t="s">
        <v>774</v>
      </c>
      <c r="F1355" t="s">
        <v>771</v>
      </c>
      <c r="G1355">
        <v>475</v>
      </c>
      <c r="H1355" t="s">
        <v>788</v>
      </c>
    </row>
    <row r="1356" spans="1:8" x14ac:dyDescent="0.25">
      <c r="A1356" s="75">
        <v>41331</v>
      </c>
      <c r="B1356" s="76">
        <v>11481</v>
      </c>
      <c r="C1356" s="75">
        <v>41331</v>
      </c>
      <c r="D1356" t="s">
        <v>8</v>
      </c>
      <c r="E1356" t="s">
        <v>776</v>
      </c>
      <c r="F1356" t="s">
        <v>775</v>
      </c>
      <c r="G1356">
        <v>375</v>
      </c>
      <c r="H1356" t="s">
        <v>788</v>
      </c>
    </row>
    <row r="1357" spans="1:8" x14ac:dyDescent="0.25">
      <c r="A1357" s="75">
        <v>41331</v>
      </c>
      <c r="B1357" s="76">
        <v>11482</v>
      </c>
      <c r="C1357" s="75">
        <v>41331</v>
      </c>
      <c r="D1357" t="s">
        <v>8</v>
      </c>
      <c r="E1357" t="s">
        <v>782</v>
      </c>
      <c r="F1357" t="s">
        <v>771</v>
      </c>
      <c r="G1357">
        <v>550</v>
      </c>
      <c r="H1357" t="s">
        <v>788</v>
      </c>
    </row>
    <row r="1358" spans="1:8" x14ac:dyDescent="0.25">
      <c r="A1358" s="75">
        <v>41331</v>
      </c>
      <c r="B1358" s="76">
        <v>11483</v>
      </c>
      <c r="C1358" s="75">
        <v>41331</v>
      </c>
      <c r="D1358" t="s">
        <v>9</v>
      </c>
      <c r="E1358" t="s">
        <v>780</v>
      </c>
      <c r="F1358" t="s">
        <v>783</v>
      </c>
      <c r="G1358">
        <v>265</v>
      </c>
      <c r="H1358" t="s">
        <v>788</v>
      </c>
    </row>
    <row r="1359" spans="1:8" x14ac:dyDescent="0.25">
      <c r="A1359" s="75">
        <v>41331</v>
      </c>
      <c r="B1359" s="76">
        <v>11484</v>
      </c>
      <c r="C1359" s="75">
        <v>41331</v>
      </c>
      <c r="D1359" t="s">
        <v>7</v>
      </c>
      <c r="E1359" t="s">
        <v>770</v>
      </c>
      <c r="F1359" t="s">
        <v>775</v>
      </c>
      <c r="G1359">
        <v>275</v>
      </c>
      <c r="H1359" t="s">
        <v>788</v>
      </c>
    </row>
    <row r="1360" spans="1:8" x14ac:dyDescent="0.25">
      <c r="A1360" s="75">
        <v>41331</v>
      </c>
      <c r="B1360" s="76">
        <v>11485</v>
      </c>
      <c r="C1360" s="75">
        <v>41331</v>
      </c>
      <c r="D1360" t="s">
        <v>7</v>
      </c>
      <c r="E1360" t="s">
        <v>780</v>
      </c>
      <c r="F1360" t="s">
        <v>779</v>
      </c>
      <c r="G1360">
        <v>150</v>
      </c>
      <c r="H1360" t="s">
        <v>788</v>
      </c>
    </row>
    <row r="1361" spans="1:8" x14ac:dyDescent="0.25">
      <c r="A1361" s="75">
        <v>41331</v>
      </c>
      <c r="B1361" s="76">
        <v>11486</v>
      </c>
      <c r="C1361" s="75">
        <v>41331</v>
      </c>
      <c r="D1361" t="s">
        <v>9</v>
      </c>
      <c r="E1361" t="s">
        <v>780</v>
      </c>
      <c r="F1361" t="s">
        <v>775</v>
      </c>
      <c r="G1361">
        <v>105</v>
      </c>
      <c r="H1361" t="s">
        <v>788</v>
      </c>
    </row>
    <row r="1362" spans="1:8" x14ac:dyDescent="0.25">
      <c r="A1362" s="75">
        <v>41331</v>
      </c>
      <c r="B1362" s="76">
        <v>11487</v>
      </c>
      <c r="C1362" s="75">
        <v>41331</v>
      </c>
      <c r="D1362" t="s">
        <v>7</v>
      </c>
      <c r="E1362" t="s">
        <v>782</v>
      </c>
      <c r="F1362" t="s">
        <v>775</v>
      </c>
      <c r="G1362">
        <v>150</v>
      </c>
      <c r="H1362" t="s">
        <v>788</v>
      </c>
    </row>
    <row r="1363" spans="1:8" x14ac:dyDescent="0.25">
      <c r="A1363" s="75">
        <v>41331</v>
      </c>
      <c r="B1363" s="76">
        <v>11488</v>
      </c>
      <c r="C1363" s="75">
        <v>41331</v>
      </c>
      <c r="D1363" t="s">
        <v>10</v>
      </c>
      <c r="E1363" t="s">
        <v>770</v>
      </c>
      <c r="F1363" t="s">
        <v>787</v>
      </c>
      <c r="G1363">
        <v>210</v>
      </c>
      <c r="H1363" t="s">
        <v>788</v>
      </c>
    </row>
    <row r="1364" spans="1:8" x14ac:dyDescent="0.25">
      <c r="A1364" s="75">
        <v>41331</v>
      </c>
      <c r="B1364" s="76">
        <v>11489</v>
      </c>
      <c r="C1364" s="75">
        <v>41331</v>
      </c>
      <c r="D1364" t="s">
        <v>7</v>
      </c>
      <c r="E1364" t="s">
        <v>773</v>
      </c>
      <c r="F1364" t="s">
        <v>783</v>
      </c>
      <c r="G1364">
        <v>150</v>
      </c>
      <c r="H1364" t="s">
        <v>788</v>
      </c>
    </row>
    <row r="1365" spans="1:8" x14ac:dyDescent="0.25">
      <c r="A1365" s="75">
        <v>41331</v>
      </c>
      <c r="B1365" s="76">
        <v>11490</v>
      </c>
      <c r="C1365" s="75">
        <v>41331</v>
      </c>
      <c r="D1365" t="s">
        <v>8</v>
      </c>
      <c r="E1365" t="s">
        <v>776</v>
      </c>
      <c r="F1365" t="s">
        <v>771</v>
      </c>
      <c r="G1365">
        <v>200</v>
      </c>
      <c r="H1365" t="s">
        <v>788</v>
      </c>
    </row>
    <row r="1366" spans="1:8" x14ac:dyDescent="0.25">
      <c r="A1366" s="75">
        <v>41331</v>
      </c>
      <c r="B1366" s="76">
        <v>11491</v>
      </c>
      <c r="C1366" s="75">
        <v>41331</v>
      </c>
      <c r="D1366" t="s">
        <v>10</v>
      </c>
      <c r="E1366" t="s">
        <v>770</v>
      </c>
      <c r="F1366" t="s">
        <v>784</v>
      </c>
      <c r="G1366">
        <v>85</v>
      </c>
      <c r="H1366" t="s">
        <v>788</v>
      </c>
    </row>
    <row r="1367" spans="1:8" x14ac:dyDescent="0.25">
      <c r="A1367" s="75">
        <v>41331</v>
      </c>
      <c r="B1367" s="76">
        <v>11492</v>
      </c>
      <c r="C1367" s="75">
        <v>41331</v>
      </c>
      <c r="D1367" t="s">
        <v>6</v>
      </c>
      <c r="E1367" t="s">
        <v>782</v>
      </c>
      <c r="F1367" t="s">
        <v>771</v>
      </c>
      <c r="G1367">
        <v>175</v>
      </c>
      <c r="H1367" t="s">
        <v>788</v>
      </c>
    </row>
    <row r="1368" spans="1:8" x14ac:dyDescent="0.25">
      <c r="A1368" s="75">
        <v>41331</v>
      </c>
      <c r="B1368" s="76">
        <v>11493</v>
      </c>
      <c r="C1368" s="75">
        <v>41331</v>
      </c>
      <c r="D1368" t="s">
        <v>9</v>
      </c>
      <c r="E1368" t="s">
        <v>780</v>
      </c>
      <c r="F1368" t="s">
        <v>777</v>
      </c>
      <c r="G1368">
        <v>270</v>
      </c>
      <c r="H1368" t="s">
        <v>788</v>
      </c>
    </row>
    <row r="1369" spans="1:8" x14ac:dyDescent="0.25">
      <c r="A1369" s="75">
        <v>41331</v>
      </c>
      <c r="B1369" s="76">
        <v>11494</v>
      </c>
      <c r="C1369" s="75">
        <v>41331</v>
      </c>
      <c r="D1369" t="s">
        <v>9</v>
      </c>
      <c r="E1369" t="s">
        <v>780</v>
      </c>
      <c r="F1369" t="s">
        <v>783</v>
      </c>
      <c r="G1369">
        <v>105</v>
      </c>
      <c r="H1369" t="s">
        <v>788</v>
      </c>
    </row>
    <row r="1370" spans="1:8" x14ac:dyDescent="0.25">
      <c r="A1370" s="75">
        <v>41331</v>
      </c>
      <c r="B1370" s="76">
        <v>11495</v>
      </c>
      <c r="C1370" s="75">
        <v>41331</v>
      </c>
      <c r="D1370" t="s">
        <v>9</v>
      </c>
      <c r="E1370" t="s">
        <v>776</v>
      </c>
      <c r="F1370" t="s">
        <v>771</v>
      </c>
      <c r="G1370">
        <v>105</v>
      </c>
      <c r="H1370" t="s">
        <v>788</v>
      </c>
    </row>
    <row r="1371" spans="1:8" x14ac:dyDescent="0.25">
      <c r="A1371" s="75">
        <v>41331</v>
      </c>
      <c r="B1371" s="76">
        <v>11496</v>
      </c>
      <c r="C1371" s="75">
        <v>41331</v>
      </c>
      <c r="D1371" t="s">
        <v>10</v>
      </c>
      <c r="E1371" t="s">
        <v>773</v>
      </c>
      <c r="F1371" t="s">
        <v>786</v>
      </c>
      <c r="G1371">
        <v>100</v>
      </c>
      <c r="H1371" t="s">
        <v>788</v>
      </c>
    </row>
    <row r="1372" spans="1:8" x14ac:dyDescent="0.25">
      <c r="A1372" s="75">
        <v>41331</v>
      </c>
      <c r="B1372" s="76">
        <v>11497</v>
      </c>
      <c r="C1372" s="75">
        <v>41331</v>
      </c>
      <c r="D1372" t="s">
        <v>7</v>
      </c>
      <c r="E1372" t="s">
        <v>780</v>
      </c>
      <c r="F1372" t="s">
        <v>784</v>
      </c>
      <c r="G1372">
        <v>400</v>
      </c>
      <c r="H1372" t="s">
        <v>788</v>
      </c>
    </row>
    <row r="1373" spans="1:8" x14ac:dyDescent="0.25">
      <c r="A1373" s="75">
        <v>41331</v>
      </c>
      <c r="B1373" s="76">
        <v>11498</v>
      </c>
      <c r="C1373" s="75">
        <v>41331</v>
      </c>
      <c r="D1373" t="s">
        <v>6</v>
      </c>
      <c r="E1373" t="s">
        <v>776</v>
      </c>
      <c r="F1373" t="s">
        <v>785</v>
      </c>
      <c r="G1373">
        <v>475</v>
      </c>
      <c r="H1373" t="s">
        <v>788</v>
      </c>
    </row>
    <row r="1374" spans="1:8" x14ac:dyDescent="0.25">
      <c r="A1374" s="75">
        <v>41331</v>
      </c>
      <c r="B1374" s="76">
        <v>11499</v>
      </c>
      <c r="C1374" s="75">
        <v>41331</v>
      </c>
      <c r="D1374" t="s">
        <v>6</v>
      </c>
      <c r="E1374" t="s">
        <v>770</v>
      </c>
      <c r="F1374" t="s">
        <v>777</v>
      </c>
      <c r="G1374">
        <v>330</v>
      </c>
      <c r="H1374" t="s">
        <v>788</v>
      </c>
    </row>
    <row r="1375" spans="1:8" x14ac:dyDescent="0.25">
      <c r="A1375" s="75">
        <v>41331</v>
      </c>
      <c r="B1375" s="76">
        <v>11500</v>
      </c>
      <c r="C1375" s="75">
        <v>41331</v>
      </c>
      <c r="D1375" t="s">
        <v>10</v>
      </c>
      <c r="E1375" t="s">
        <v>776</v>
      </c>
      <c r="F1375" t="s">
        <v>777</v>
      </c>
      <c r="G1375">
        <v>90</v>
      </c>
      <c r="H1375" t="s">
        <v>788</v>
      </c>
    </row>
    <row r="1376" spans="1:8" x14ac:dyDescent="0.25">
      <c r="A1376" s="75">
        <v>41331</v>
      </c>
      <c r="B1376" s="76">
        <v>11501</v>
      </c>
      <c r="C1376" s="75">
        <v>41331</v>
      </c>
      <c r="D1376" t="s">
        <v>6</v>
      </c>
      <c r="E1376" t="s">
        <v>780</v>
      </c>
      <c r="F1376" t="s">
        <v>785</v>
      </c>
      <c r="G1376">
        <v>475</v>
      </c>
      <c r="H1376" t="s">
        <v>788</v>
      </c>
    </row>
    <row r="1377" spans="1:8" x14ac:dyDescent="0.25">
      <c r="A1377" s="75">
        <v>41331</v>
      </c>
      <c r="B1377" s="76">
        <v>11502</v>
      </c>
      <c r="C1377" s="75">
        <v>41331</v>
      </c>
      <c r="D1377" t="s">
        <v>10</v>
      </c>
      <c r="E1377" t="s">
        <v>782</v>
      </c>
      <c r="F1377" t="s">
        <v>771</v>
      </c>
      <c r="G1377">
        <v>145</v>
      </c>
      <c r="H1377" t="s">
        <v>788</v>
      </c>
    </row>
    <row r="1378" spans="1:8" x14ac:dyDescent="0.25">
      <c r="A1378" s="75">
        <v>41331</v>
      </c>
      <c r="B1378" s="76">
        <v>11503</v>
      </c>
      <c r="C1378" s="75">
        <v>41331</v>
      </c>
      <c r="D1378" t="s">
        <v>9</v>
      </c>
      <c r="E1378" t="s">
        <v>774</v>
      </c>
      <c r="F1378" t="s">
        <v>785</v>
      </c>
      <c r="G1378">
        <v>105</v>
      </c>
      <c r="H1378" t="s">
        <v>788</v>
      </c>
    </row>
    <row r="1379" spans="1:8" x14ac:dyDescent="0.25">
      <c r="A1379" s="75">
        <v>41331</v>
      </c>
      <c r="B1379" s="76">
        <v>11504</v>
      </c>
      <c r="C1379" s="75">
        <v>41331</v>
      </c>
      <c r="D1379" t="s">
        <v>6</v>
      </c>
      <c r="E1379" t="s">
        <v>774</v>
      </c>
      <c r="F1379" t="s">
        <v>787</v>
      </c>
      <c r="G1379">
        <v>330</v>
      </c>
      <c r="H1379" t="s">
        <v>788</v>
      </c>
    </row>
    <row r="1380" spans="1:8" x14ac:dyDescent="0.25">
      <c r="A1380" s="75">
        <v>41331</v>
      </c>
      <c r="B1380" s="76">
        <v>11505</v>
      </c>
      <c r="C1380" s="75">
        <v>41331</v>
      </c>
      <c r="D1380" t="s">
        <v>7</v>
      </c>
      <c r="E1380" t="s">
        <v>774</v>
      </c>
      <c r="F1380" t="s">
        <v>785</v>
      </c>
      <c r="G1380">
        <v>400</v>
      </c>
      <c r="H1380" t="s">
        <v>788</v>
      </c>
    </row>
    <row r="1381" spans="1:8" x14ac:dyDescent="0.25">
      <c r="A1381" s="75">
        <v>41331</v>
      </c>
      <c r="B1381" s="76">
        <v>11506</v>
      </c>
      <c r="C1381" s="75">
        <v>41331</v>
      </c>
      <c r="D1381" t="s">
        <v>8</v>
      </c>
      <c r="E1381" t="s">
        <v>770</v>
      </c>
      <c r="F1381" t="s">
        <v>787</v>
      </c>
      <c r="G1381">
        <v>205</v>
      </c>
      <c r="H1381" t="s">
        <v>788</v>
      </c>
    </row>
    <row r="1382" spans="1:8" x14ac:dyDescent="0.25">
      <c r="A1382" s="75">
        <v>41331</v>
      </c>
      <c r="B1382" s="76">
        <v>11507</v>
      </c>
      <c r="C1382" s="75">
        <v>41331</v>
      </c>
      <c r="D1382" t="s">
        <v>9</v>
      </c>
      <c r="E1382" t="s">
        <v>782</v>
      </c>
      <c r="F1382" t="s">
        <v>777</v>
      </c>
      <c r="G1382">
        <v>110</v>
      </c>
      <c r="H1382" t="s">
        <v>788</v>
      </c>
    </row>
    <row r="1383" spans="1:8" x14ac:dyDescent="0.25">
      <c r="A1383" s="75">
        <v>41331</v>
      </c>
      <c r="B1383" s="76">
        <v>11508</v>
      </c>
      <c r="C1383" s="75">
        <v>41331</v>
      </c>
      <c r="D1383" t="s">
        <v>6</v>
      </c>
      <c r="E1383" t="s">
        <v>776</v>
      </c>
      <c r="F1383" t="s">
        <v>787</v>
      </c>
      <c r="G1383">
        <v>180</v>
      </c>
      <c r="H1383" t="s">
        <v>788</v>
      </c>
    </row>
    <row r="1384" spans="1:8" x14ac:dyDescent="0.25">
      <c r="A1384" s="75">
        <v>41331</v>
      </c>
      <c r="B1384" s="76">
        <v>11509</v>
      </c>
      <c r="C1384" s="75">
        <v>41331</v>
      </c>
      <c r="D1384" t="s">
        <v>7</v>
      </c>
      <c r="E1384" t="s">
        <v>770</v>
      </c>
      <c r="F1384" t="s">
        <v>786</v>
      </c>
      <c r="G1384">
        <v>290</v>
      </c>
      <c r="H1384" t="s">
        <v>788</v>
      </c>
    </row>
    <row r="1385" spans="1:8" x14ac:dyDescent="0.25">
      <c r="A1385" s="75">
        <v>41331</v>
      </c>
      <c r="B1385" s="76">
        <v>11510</v>
      </c>
      <c r="C1385" s="75">
        <v>41331</v>
      </c>
      <c r="D1385" t="s">
        <v>8</v>
      </c>
      <c r="E1385" t="s">
        <v>778</v>
      </c>
      <c r="F1385" t="s">
        <v>787</v>
      </c>
      <c r="G1385">
        <v>555</v>
      </c>
      <c r="H1385" t="s">
        <v>788</v>
      </c>
    </row>
    <row r="1386" spans="1:8" x14ac:dyDescent="0.25">
      <c r="A1386" s="75">
        <v>41331</v>
      </c>
      <c r="B1386" s="76">
        <v>11511</v>
      </c>
      <c r="C1386" s="75">
        <v>41331</v>
      </c>
      <c r="D1386" t="s">
        <v>8</v>
      </c>
      <c r="E1386" t="s">
        <v>780</v>
      </c>
      <c r="F1386" t="s">
        <v>775</v>
      </c>
      <c r="G1386">
        <v>375</v>
      </c>
      <c r="H1386" t="s">
        <v>788</v>
      </c>
    </row>
    <row r="1387" spans="1:8" x14ac:dyDescent="0.25">
      <c r="A1387" s="75">
        <v>41331</v>
      </c>
      <c r="B1387" s="76">
        <v>11512</v>
      </c>
      <c r="C1387" s="75">
        <v>41331</v>
      </c>
      <c r="D1387" t="s">
        <v>8</v>
      </c>
      <c r="E1387" t="s">
        <v>774</v>
      </c>
      <c r="F1387" t="s">
        <v>777</v>
      </c>
      <c r="G1387">
        <v>555</v>
      </c>
      <c r="H1387" t="s">
        <v>788</v>
      </c>
    </row>
    <row r="1388" spans="1:8" x14ac:dyDescent="0.25">
      <c r="A1388" s="75">
        <v>41332</v>
      </c>
      <c r="B1388" s="76">
        <v>11513</v>
      </c>
      <c r="C1388" s="75">
        <v>41332</v>
      </c>
      <c r="D1388" t="s">
        <v>7</v>
      </c>
      <c r="E1388" t="s">
        <v>780</v>
      </c>
      <c r="F1388" t="s">
        <v>781</v>
      </c>
      <c r="G1388">
        <v>400</v>
      </c>
      <c r="H1388" t="s">
        <v>788</v>
      </c>
    </row>
    <row r="1389" spans="1:8" x14ac:dyDescent="0.25">
      <c r="A1389" s="75">
        <v>41332</v>
      </c>
      <c r="B1389" s="76">
        <v>11514</v>
      </c>
      <c r="C1389" s="75">
        <v>41332</v>
      </c>
      <c r="D1389" t="s">
        <v>8</v>
      </c>
      <c r="E1389" t="s">
        <v>778</v>
      </c>
      <c r="F1389" t="s">
        <v>781</v>
      </c>
      <c r="G1389">
        <v>550</v>
      </c>
      <c r="H1389" t="s">
        <v>788</v>
      </c>
    </row>
    <row r="1390" spans="1:8" x14ac:dyDescent="0.25">
      <c r="A1390" s="75">
        <v>41332</v>
      </c>
      <c r="B1390" s="76">
        <v>11515</v>
      </c>
      <c r="C1390" s="75">
        <v>41332</v>
      </c>
      <c r="D1390" t="s">
        <v>10</v>
      </c>
      <c r="E1390" t="s">
        <v>778</v>
      </c>
      <c r="F1390" t="s">
        <v>784</v>
      </c>
      <c r="G1390">
        <v>145</v>
      </c>
      <c r="H1390" t="s">
        <v>788</v>
      </c>
    </row>
    <row r="1391" spans="1:8" x14ac:dyDescent="0.25">
      <c r="A1391" s="75">
        <v>41332</v>
      </c>
      <c r="B1391" s="76">
        <v>11516</v>
      </c>
      <c r="C1391" s="75">
        <v>41332</v>
      </c>
      <c r="D1391" t="s">
        <v>9</v>
      </c>
      <c r="E1391" t="s">
        <v>770</v>
      </c>
      <c r="F1391" t="s">
        <v>777</v>
      </c>
      <c r="G1391">
        <v>270</v>
      </c>
      <c r="H1391" t="s">
        <v>788</v>
      </c>
    </row>
    <row r="1392" spans="1:8" x14ac:dyDescent="0.25">
      <c r="A1392" s="75">
        <v>41332</v>
      </c>
      <c r="B1392" s="76">
        <v>11517</v>
      </c>
      <c r="C1392" s="75">
        <v>41332</v>
      </c>
      <c r="D1392" t="s">
        <v>10</v>
      </c>
      <c r="E1392" t="s">
        <v>774</v>
      </c>
      <c r="F1392" t="s">
        <v>781</v>
      </c>
      <c r="G1392">
        <v>205</v>
      </c>
      <c r="H1392" t="s">
        <v>788</v>
      </c>
    </row>
    <row r="1393" spans="1:8" x14ac:dyDescent="0.25">
      <c r="A1393" s="75">
        <v>41332</v>
      </c>
      <c r="B1393" s="76">
        <v>11518</v>
      </c>
      <c r="C1393" s="75">
        <v>41332</v>
      </c>
      <c r="D1393" t="s">
        <v>7</v>
      </c>
      <c r="E1393" t="s">
        <v>780</v>
      </c>
      <c r="F1393" t="s">
        <v>787</v>
      </c>
      <c r="G1393">
        <v>155</v>
      </c>
      <c r="H1393" t="s">
        <v>788</v>
      </c>
    </row>
    <row r="1394" spans="1:8" x14ac:dyDescent="0.25">
      <c r="A1394" s="75">
        <v>41332</v>
      </c>
      <c r="B1394" s="76">
        <v>11519</v>
      </c>
      <c r="C1394" s="75">
        <v>41332</v>
      </c>
      <c r="D1394" t="s">
        <v>9</v>
      </c>
      <c r="E1394" t="s">
        <v>776</v>
      </c>
      <c r="F1394" t="s">
        <v>787</v>
      </c>
      <c r="G1394">
        <v>110</v>
      </c>
      <c r="H1394" t="s">
        <v>788</v>
      </c>
    </row>
    <row r="1395" spans="1:8" x14ac:dyDescent="0.25">
      <c r="A1395" s="75">
        <v>41332</v>
      </c>
      <c r="B1395" s="76">
        <v>11520</v>
      </c>
      <c r="C1395" s="75">
        <v>41332</v>
      </c>
      <c r="D1395" t="s">
        <v>9</v>
      </c>
      <c r="E1395" t="s">
        <v>776</v>
      </c>
      <c r="F1395" t="s">
        <v>781</v>
      </c>
      <c r="G1395">
        <v>105</v>
      </c>
      <c r="H1395" t="s">
        <v>788</v>
      </c>
    </row>
    <row r="1396" spans="1:8" x14ac:dyDescent="0.25">
      <c r="A1396" s="75">
        <v>41332</v>
      </c>
      <c r="B1396" s="76">
        <v>11521</v>
      </c>
      <c r="C1396" s="75">
        <v>41332</v>
      </c>
      <c r="D1396" t="s">
        <v>6</v>
      </c>
      <c r="E1396" t="s">
        <v>778</v>
      </c>
      <c r="F1396" t="s">
        <v>781</v>
      </c>
      <c r="G1396">
        <v>475</v>
      </c>
      <c r="H1396" t="s">
        <v>788</v>
      </c>
    </row>
    <row r="1397" spans="1:8" x14ac:dyDescent="0.25">
      <c r="A1397" s="75">
        <v>41332</v>
      </c>
      <c r="B1397" s="76">
        <v>11522</v>
      </c>
      <c r="C1397" s="75">
        <v>41332</v>
      </c>
      <c r="D1397" t="s">
        <v>9</v>
      </c>
      <c r="E1397" t="s">
        <v>776</v>
      </c>
      <c r="F1397" t="s">
        <v>781</v>
      </c>
      <c r="G1397">
        <v>265</v>
      </c>
      <c r="H1397" t="s">
        <v>788</v>
      </c>
    </row>
    <row r="1398" spans="1:8" x14ac:dyDescent="0.25">
      <c r="A1398" s="75">
        <v>41332</v>
      </c>
      <c r="B1398" s="76">
        <v>11523</v>
      </c>
      <c r="C1398" s="75">
        <v>41332</v>
      </c>
      <c r="D1398" t="s">
        <v>7</v>
      </c>
      <c r="E1398" t="s">
        <v>773</v>
      </c>
      <c r="F1398" t="s">
        <v>771</v>
      </c>
      <c r="G1398">
        <v>150</v>
      </c>
      <c r="H1398" t="s">
        <v>788</v>
      </c>
    </row>
    <row r="1399" spans="1:8" x14ac:dyDescent="0.25">
      <c r="A1399" s="75">
        <v>41332</v>
      </c>
      <c r="B1399" s="76">
        <v>11524</v>
      </c>
      <c r="C1399" s="75">
        <v>41332</v>
      </c>
      <c r="D1399" t="s">
        <v>8</v>
      </c>
      <c r="E1399" t="s">
        <v>774</v>
      </c>
      <c r="F1399" t="s">
        <v>784</v>
      </c>
      <c r="G1399">
        <v>550</v>
      </c>
      <c r="H1399" t="s">
        <v>788</v>
      </c>
    </row>
    <row r="1400" spans="1:8" x14ac:dyDescent="0.25">
      <c r="A1400" s="75">
        <v>41332</v>
      </c>
      <c r="B1400" s="76">
        <v>11525</v>
      </c>
      <c r="C1400" s="75">
        <v>41332</v>
      </c>
      <c r="D1400" t="s">
        <v>6</v>
      </c>
      <c r="E1400" t="s">
        <v>774</v>
      </c>
      <c r="F1400" t="s">
        <v>779</v>
      </c>
      <c r="G1400">
        <v>175</v>
      </c>
      <c r="H1400" t="s">
        <v>788</v>
      </c>
    </row>
    <row r="1401" spans="1:8" x14ac:dyDescent="0.25">
      <c r="A1401" s="75">
        <v>41332</v>
      </c>
      <c r="B1401" s="76">
        <v>11526</v>
      </c>
      <c r="C1401" s="75">
        <v>41332</v>
      </c>
      <c r="D1401" t="s">
        <v>6</v>
      </c>
      <c r="E1401" t="s">
        <v>778</v>
      </c>
      <c r="F1401" t="s">
        <v>787</v>
      </c>
      <c r="G1401">
        <v>180</v>
      </c>
      <c r="H1401" t="s">
        <v>788</v>
      </c>
    </row>
    <row r="1402" spans="1:8" x14ac:dyDescent="0.25">
      <c r="A1402" s="75">
        <v>41332</v>
      </c>
      <c r="B1402" s="76">
        <v>11527</v>
      </c>
      <c r="C1402" s="75">
        <v>41332</v>
      </c>
      <c r="D1402" t="s">
        <v>9</v>
      </c>
      <c r="E1402" t="s">
        <v>778</v>
      </c>
      <c r="F1402" t="s">
        <v>784</v>
      </c>
      <c r="G1402">
        <v>105</v>
      </c>
      <c r="H1402" t="s">
        <v>788</v>
      </c>
    </row>
    <row r="1403" spans="1:8" x14ac:dyDescent="0.25">
      <c r="A1403" s="75">
        <v>41332</v>
      </c>
      <c r="B1403" s="76">
        <v>11528</v>
      </c>
      <c r="C1403" s="75">
        <v>41332</v>
      </c>
      <c r="D1403" t="s">
        <v>8</v>
      </c>
      <c r="E1403" t="s">
        <v>782</v>
      </c>
      <c r="F1403" t="s">
        <v>779</v>
      </c>
      <c r="G1403">
        <v>375</v>
      </c>
      <c r="H1403" t="s">
        <v>788</v>
      </c>
    </row>
    <row r="1404" spans="1:8" x14ac:dyDescent="0.25">
      <c r="A1404" s="75">
        <v>41332</v>
      </c>
      <c r="B1404" s="76">
        <v>11529</v>
      </c>
      <c r="C1404" s="75">
        <v>41332</v>
      </c>
      <c r="D1404" t="s">
        <v>9</v>
      </c>
      <c r="E1404" t="s">
        <v>770</v>
      </c>
      <c r="F1404" t="s">
        <v>784</v>
      </c>
      <c r="G1404">
        <v>185</v>
      </c>
      <c r="H1404" t="s">
        <v>788</v>
      </c>
    </row>
    <row r="1405" spans="1:8" x14ac:dyDescent="0.25">
      <c r="A1405" s="75">
        <v>41332</v>
      </c>
      <c r="B1405" s="76">
        <v>11530</v>
      </c>
      <c r="C1405" s="75">
        <v>41332</v>
      </c>
      <c r="D1405" t="s">
        <v>9</v>
      </c>
      <c r="E1405" t="s">
        <v>774</v>
      </c>
      <c r="F1405" t="s">
        <v>784</v>
      </c>
      <c r="G1405">
        <v>265</v>
      </c>
      <c r="H1405" t="s">
        <v>788</v>
      </c>
    </row>
    <row r="1406" spans="1:8" x14ac:dyDescent="0.25">
      <c r="A1406" s="75">
        <v>41332</v>
      </c>
      <c r="B1406" s="76">
        <v>11531</v>
      </c>
      <c r="C1406" s="75">
        <v>41332</v>
      </c>
      <c r="D1406" t="s">
        <v>8</v>
      </c>
      <c r="E1406" t="s">
        <v>773</v>
      </c>
      <c r="F1406" t="s">
        <v>779</v>
      </c>
      <c r="G1406">
        <v>375</v>
      </c>
      <c r="H1406" t="s">
        <v>788</v>
      </c>
    </row>
    <row r="1407" spans="1:8" x14ac:dyDescent="0.25">
      <c r="A1407" s="75">
        <v>41332</v>
      </c>
      <c r="B1407" s="76">
        <v>11532</v>
      </c>
      <c r="C1407" s="75">
        <v>41332</v>
      </c>
      <c r="D1407" t="s">
        <v>6</v>
      </c>
      <c r="E1407" t="s">
        <v>780</v>
      </c>
      <c r="F1407" t="s">
        <v>786</v>
      </c>
      <c r="G1407">
        <v>490</v>
      </c>
      <c r="H1407" t="s">
        <v>788</v>
      </c>
    </row>
    <row r="1408" spans="1:8" x14ac:dyDescent="0.25">
      <c r="A1408" s="75">
        <v>41332</v>
      </c>
      <c r="B1408" s="76">
        <v>11533</v>
      </c>
      <c r="C1408" s="75">
        <v>41332</v>
      </c>
      <c r="D1408" t="s">
        <v>7</v>
      </c>
      <c r="E1408" t="s">
        <v>773</v>
      </c>
      <c r="F1408" t="s">
        <v>787</v>
      </c>
      <c r="G1408">
        <v>155</v>
      </c>
      <c r="H1408" t="s">
        <v>788</v>
      </c>
    </row>
    <row r="1409" spans="1:8" x14ac:dyDescent="0.25">
      <c r="A1409" s="75">
        <v>41332</v>
      </c>
      <c r="B1409" s="76">
        <v>11534</v>
      </c>
      <c r="C1409" s="75">
        <v>41332</v>
      </c>
      <c r="D1409" t="s">
        <v>10</v>
      </c>
      <c r="E1409" t="s">
        <v>778</v>
      </c>
      <c r="F1409" t="s">
        <v>784</v>
      </c>
      <c r="G1409">
        <v>85</v>
      </c>
      <c r="H1409" t="s">
        <v>788</v>
      </c>
    </row>
    <row r="1410" spans="1:8" x14ac:dyDescent="0.25">
      <c r="A1410" s="75">
        <v>41332</v>
      </c>
      <c r="B1410" s="76">
        <v>11535</v>
      </c>
      <c r="C1410" s="75">
        <v>41332</v>
      </c>
      <c r="D1410" t="s">
        <v>7</v>
      </c>
      <c r="E1410" t="s">
        <v>780</v>
      </c>
      <c r="F1410" t="s">
        <v>775</v>
      </c>
      <c r="G1410">
        <v>275</v>
      </c>
      <c r="H1410" t="s">
        <v>788</v>
      </c>
    </row>
    <row r="1411" spans="1:8" x14ac:dyDescent="0.25">
      <c r="A1411" s="75">
        <v>41332</v>
      </c>
      <c r="B1411" s="76">
        <v>11536</v>
      </c>
      <c r="C1411" s="75">
        <v>41332</v>
      </c>
      <c r="D1411" t="s">
        <v>7</v>
      </c>
      <c r="E1411" t="s">
        <v>782</v>
      </c>
      <c r="F1411" t="s">
        <v>779</v>
      </c>
      <c r="G1411">
        <v>275</v>
      </c>
      <c r="H1411" t="s">
        <v>788</v>
      </c>
    </row>
    <row r="1412" spans="1:8" x14ac:dyDescent="0.25">
      <c r="A1412" s="75">
        <v>41332</v>
      </c>
      <c r="B1412" s="76">
        <v>11537</v>
      </c>
      <c r="C1412" s="75">
        <v>41332</v>
      </c>
      <c r="D1412" t="s">
        <v>6</v>
      </c>
      <c r="E1412" t="s">
        <v>774</v>
      </c>
      <c r="F1412" t="s">
        <v>777</v>
      </c>
      <c r="G1412">
        <v>480</v>
      </c>
      <c r="H1412" t="s">
        <v>788</v>
      </c>
    </row>
    <row r="1413" spans="1:8" x14ac:dyDescent="0.25">
      <c r="A1413" s="75">
        <v>41332</v>
      </c>
      <c r="B1413" s="76">
        <v>11538</v>
      </c>
      <c r="C1413" s="75">
        <v>41332</v>
      </c>
      <c r="D1413" t="s">
        <v>6</v>
      </c>
      <c r="E1413" t="s">
        <v>774</v>
      </c>
      <c r="F1413" t="s">
        <v>785</v>
      </c>
      <c r="G1413">
        <v>175</v>
      </c>
      <c r="H1413" t="s">
        <v>788</v>
      </c>
    </row>
    <row r="1414" spans="1:8" x14ac:dyDescent="0.25">
      <c r="A1414" s="75">
        <v>41332</v>
      </c>
      <c r="B1414" s="76">
        <v>11539</v>
      </c>
      <c r="C1414" s="75">
        <v>41332</v>
      </c>
      <c r="D1414" t="s">
        <v>10</v>
      </c>
      <c r="E1414" t="s">
        <v>770</v>
      </c>
      <c r="F1414" t="s">
        <v>777</v>
      </c>
      <c r="G1414">
        <v>90</v>
      </c>
      <c r="H1414" t="s">
        <v>788</v>
      </c>
    </row>
    <row r="1415" spans="1:8" x14ac:dyDescent="0.25">
      <c r="A1415" s="75">
        <v>41333</v>
      </c>
      <c r="B1415" s="76">
        <v>11540</v>
      </c>
      <c r="C1415" s="75">
        <v>41333</v>
      </c>
      <c r="D1415" t="s">
        <v>7</v>
      </c>
      <c r="E1415" t="s">
        <v>773</v>
      </c>
      <c r="F1415" t="s">
        <v>781</v>
      </c>
      <c r="G1415">
        <v>400</v>
      </c>
      <c r="H1415" t="s">
        <v>788</v>
      </c>
    </row>
    <row r="1416" spans="1:8" x14ac:dyDescent="0.25">
      <c r="A1416" s="75">
        <v>41333</v>
      </c>
      <c r="B1416" s="76">
        <v>11541</v>
      </c>
      <c r="C1416" s="75">
        <v>41333</v>
      </c>
      <c r="D1416" t="s">
        <v>10</v>
      </c>
      <c r="E1416" t="s">
        <v>774</v>
      </c>
      <c r="F1416" t="s">
        <v>783</v>
      </c>
      <c r="G1416">
        <v>205</v>
      </c>
      <c r="H1416" t="s">
        <v>788</v>
      </c>
    </row>
    <row r="1417" spans="1:8" x14ac:dyDescent="0.25">
      <c r="A1417" s="75">
        <v>41333</v>
      </c>
      <c r="B1417" s="76">
        <v>11542</v>
      </c>
      <c r="C1417" s="75">
        <v>41333</v>
      </c>
      <c r="D1417" t="s">
        <v>8</v>
      </c>
      <c r="E1417" t="s">
        <v>776</v>
      </c>
      <c r="F1417" t="s">
        <v>781</v>
      </c>
      <c r="G1417">
        <v>200</v>
      </c>
      <c r="H1417" t="s">
        <v>788</v>
      </c>
    </row>
    <row r="1418" spans="1:8" x14ac:dyDescent="0.25">
      <c r="A1418" s="75">
        <v>41333</v>
      </c>
      <c r="B1418" s="76">
        <v>11543</v>
      </c>
      <c r="C1418" s="75">
        <v>41333</v>
      </c>
      <c r="D1418" t="s">
        <v>6</v>
      </c>
      <c r="E1418" t="s">
        <v>778</v>
      </c>
      <c r="F1418" t="s">
        <v>784</v>
      </c>
      <c r="G1418">
        <v>325</v>
      </c>
      <c r="H1418" t="s">
        <v>788</v>
      </c>
    </row>
    <row r="1419" spans="1:8" x14ac:dyDescent="0.25">
      <c r="A1419" s="75">
        <v>41333</v>
      </c>
      <c r="B1419" s="76">
        <v>11544</v>
      </c>
      <c r="C1419" s="75">
        <v>41333</v>
      </c>
      <c r="D1419" t="s">
        <v>7</v>
      </c>
      <c r="E1419" t="s">
        <v>774</v>
      </c>
      <c r="F1419" t="s">
        <v>771</v>
      </c>
      <c r="G1419">
        <v>400</v>
      </c>
      <c r="H1419" t="s">
        <v>788</v>
      </c>
    </row>
    <row r="1420" spans="1:8" x14ac:dyDescent="0.25">
      <c r="A1420" s="75">
        <v>41333</v>
      </c>
      <c r="B1420" s="76">
        <v>11545</v>
      </c>
      <c r="C1420" s="75">
        <v>41333</v>
      </c>
      <c r="D1420" t="s">
        <v>6</v>
      </c>
      <c r="E1420" t="s">
        <v>778</v>
      </c>
      <c r="F1420" t="s">
        <v>779</v>
      </c>
      <c r="G1420">
        <v>175</v>
      </c>
      <c r="H1420" t="s">
        <v>788</v>
      </c>
    </row>
    <row r="1421" spans="1:8" x14ac:dyDescent="0.25">
      <c r="A1421" s="75">
        <v>41333</v>
      </c>
      <c r="B1421" s="76">
        <v>11546</v>
      </c>
      <c r="C1421" s="75">
        <v>41333</v>
      </c>
      <c r="D1421" t="s">
        <v>6</v>
      </c>
      <c r="E1421" t="s">
        <v>773</v>
      </c>
      <c r="F1421" t="s">
        <v>777</v>
      </c>
      <c r="G1421">
        <v>330</v>
      </c>
      <c r="H1421" t="s">
        <v>788</v>
      </c>
    </row>
    <row r="1422" spans="1:8" x14ac:dyDescent="0.25">
      <c r="A1422" s="75">
        <v>41333</v>
      </c>
      <c r="B1422" s="76">
        <v>11547</v>
      </c>
      <c r="C1422" s="75">
        <v>41333</v>
      </c>
      <c r="D1422" t="s">
        <v>10</v>
      </c>
      <c r="E1422" t="s">
        <v>774</v>
      </c>
      <c r="F1422" t="s">
        <v>783</v>
      </c>
      <c r="G1422">
        <v>205</v>
      </c>
      <c r="H1422" t="s">
        <v>788</v>
      </c>
    </row>
    <row r="1423" spans="1:8" x14ac:dyDescent="0.25">
      <c r="A1423" s="75">
        <v>41333</v>
      </c>
      <c r="B1423" s="76">
        <v>11548</v>
      </c>
      <c r="C1423" s="75">
        <v>41333</v>
      </c>
      <c r="D1423" t="s">
        <v>10</v>
      </c>
      <c r="E1423" t="s">
        <v>774</v>
      </c>
      <c r="F1423" t="s">
        <v>779</v>
      </c>
      <c r="G1423">
        <v>205</v>
      </c>
      <c r="H1423" t="s">
        <v>788</v>
      </c>
    </row>
    <row r="1424" spans="1:8" x14ac:dyDescent="0.25">
      <c r="A1424" s="75">
        <v>41333</v>
      </c>
      <c r="B1424" s="76">
        <v>11549</v>
      </c>
      <c r="C1424" s="75">
        <v>41333</v>
      </c>
      <c r="D1424" t="s">
        <v>7</v>
      </c>
      <c r="E1424" t="s">
        <v>780</v>
      </c>
      <c r="F1424" t="s">
        <v>771</v>
      </c>
      <c r="G1424">
        <v>150</v>
      </c>
      <c r="H1424" t="s">
        <v>788</v>
      </c>
    </row>
    <row r="1425" spans="1:8" x14ac:dyDescent="0.25">
      <c r="A1425" s="75">
        <v>41333</v>
      </c>
      <c r="B1425" s="76">
        <v>11550</v>
      </c>
      <c r="C1425" s="75">
        <v>41333</v>
      </c>
      <c r="D1425" t="s">
        <v>8</v>
      </c>
      <c r="E1425" t="s">
        <v>770</v>
      </c>
      <c r="F1425" t="s">
        <v>786</v>
      </c>
      <c r="G1425">
        <v>390</v>
      </c>
      <c r="H1425" t="s">
        <v>788</v>
      </c>
    </row>
    <row r="1426" spans="1:8" x14ac:dyDescent="0.25">
      <c r="A1426" s="75">
        <v>41333</v>
      </c>
      <c r="B1426" s="76">
        <v>11551</v>
      </c>
      <c r="C1426" s="75">
        <v>41333</v>
      </c>
      <c r="D1426" t="s">
        <v>9</v>
      </c>
      <c r="E1426" t="s">
        <v>782</v>
      </c>
      <c r="F1426" t="s">
        <v>783</v>
      </c>
      <c r="G1426">
        <v>265</v>
      </c>
      <c r="H1426" t="s">
        <v>788</v>
      </c>
    </row>
    <row r="1427" spans="1:8" x14ac:dyDescent="0.25">
      <c r="A1427" s="75">
        <v>41333</v>
      </c>
      <c r="B1427" s="76">
        <v>11552</v>
      </c>
      <c r="C1427" s="75">
        <v>41333</v>
      </c>
      <c r="D1427" t="s">
        <v>7</v>
      </c>
      <c r="E1427" t="s">
        <v>780</v>
      </c>
      <c r="F1427" t="s">
        <v>777</v>
      </c>
      <c r="G1427">
        <v>280</v>
      </c>
      <c r="H1427" t="s">
        <v>788</v>
      </c>
    </row>
    <row r="1428" spans="1:8" x14ac:dyDescent="0.25">
      <c r="A1428" s="75">
        <v>41333</v>
      </c>
      <c r="B1428" s="76">
        <v>11553</v>
      </c>
      <c r="C1428" s="75">
        <v>41333</v>
      </c>
      <c r="D1428" t="s">
        <v>7</v>
      </c>
      <c r="E1428" t="s">
        <v>774</v>
      </c>
      <c r="F1428" t="s">
        <v>771</v>
      </c>
      <c r="G1428">
        <v>150</v>
      </c>
      <c r="H1428" t="s">
        <v>788</v>
      </c>
    </row>
    <row r="1429" spans="1:8" x14ac:dyDescent="0.25">
      <c r="A1429" s="75">
        <v>41333</v>
      </c>
      <c r="B1429" s="76">
        <v>11554</v>
      </c>
      <c r="C1429" s="75">
        <v>41333</v>
      </c>
      <c r="D1429" t="s">
        <v>9</v>
      </c>
      <c r="E1429" t="s">
        <v>774</v>
      </c>
      <c r="F1429" t="s">
        <v>784</v>
      </c>
      <c r="G1429">
        <v>185</v>
      </c>
      <c r="H1429" t="s">
        <v>788</v>
      </c>
    </row>
    <row r="1430" spans="1:8" x14ac:dyDescent="0.25">
      <c r="A1430" s="75">
        <v>41333</v>
      </c>
      <c r="B1430" s="76">
        <v>11555</v>
      </c>
      <c r="C1430" s="75">
        <v>41333</v>
      </c>
      <c r="D1430" t="s">
        <v>9</v>
      </c>
      <c r="E1430" t="s">
        <v>774</v>
      </c>
      <c r="F1430" t="s">
        <v>777</v>
      </c>
      <c r="G1430">
        <v>110</v>
      </c>
      <c r="H1430" t="s">
        <v>788</v>
      </c>
    </row>
    <row r="1431" spans="1:8" x14ac:dyDescent="0.25">
      <c r="A1431" s="75">
        <v>41333</v>
      </c>
      <c r="B1431" s="76">
        <v>11556</v>
      </c>
      <c r="C1431" s="75">
        <v>41333</v>
      </c>
      <c r="D1431" t="s">
        <v>6</v>
      </c>
      <c r="E1431" t="s">
        <v>776</v>
      </c>
      <c r="F1431" t="s">
        <v>784</v>
      </c>
      <c r="G1431">
        <v>325</v>
      </c>
      <c r="H1431" t="s">
        <v>788</v>
      </c>
    </row>
    <row r="1432" spans="1:8" x14ac:dyDescent="0.25">
      <c r="A1432" s="75">
        <v>41333</v>
      </c>
      <c r="B1432" s="76">
        <v>11557</v>
      </c>
      <c r="C1432" s="75">
        <v>41333</v>
      </c>
      <c r="D1432" t="s">
        <v>8</v>
      </c>
      <c r="E1432" t="s">
        <v>773</v>
      </c>
      <c r="F1432" t="s">
        <v>779</v>
      </c>
      <c r="G1432">
        <v>375</v>
      </c>
      <c r="H1432" t="s">
        <v>788</v>
      </c>
    </row>
    <row r="1433" spans="1:8" x14ac:dyDescent="0.25">
      <c r="A1433" s="75">
        <v>41333</v>
      </c>
      <c r="B1433" s="76">
        <v>11558</v>
      </c>
      <c r="C1433" s="75">
        <v>41333</v>
      </c>
      <c r="D1433" t="s">
        <v>9</v>
      </c>
      <c r="E1433" t="s">
        <v>776</v>
      </c>
      <c r="F1433" t="s">
        <v>783</v>
      </c>
      <c r="G1433">
        <v>105</v>
      </c>
      <c r="H1433" t="s">
        <v>788</v>
      </c>
    </row>
    <row r="1434" spans="1:8" x14ac:dyDescent="0.25">
      <c r="A1434" s="75">
        <v>41333</v>
      </c>
      <c r="B1434" s="76">
        <v>11559</v>
      </c>
      <c r="C1434" s="75">
        <v>41333</v>
      </c>
      <c r="D1434" t="s">
        <v>8</v>
      </c>
      <c r="E1434" t="s">
        <v>773</v>
      </c>
      <c r="F1434" t="s">
        <v>777</v>
      </c>
      <c r="G1434">
        <v>555</v>
      </c>
      <c r="H1434" t="s">
        <v>788</v>
      </c>
    </row>
    <row r="1435" spans="1:8" x14ac:dyDescent="0.25">
      <c r="A1435" s="75">
        <v>41333</v>
      </c>
      <c r="B1435" s="76">
        <v>11560</v>
      </c>
      <c r="C1435" s="75">
        <v>41333</v>
      </c>
      <c r="D1435" t="s">
        <v>6</v>
      </c>
      <c r="E1435" t="s">
        <v>773</v>
      </c>
      <c r="F1435" t="s">
        <v>777</v>
      </c>
      <c r="G1435">
        <v>180</v>
      </c>
      <c r="H1435" t="s">
        <v>788</v>
      </c>
    </row>
    <row r="1436" spans="1:8" x14ac:dyDescent="0.25">
      <c r="A1436" s="75">
        <v>41333</v>
      </c>
      <c r="B1436" s="76">
        <v>11561</v>
      </c>
      <c r="C1436" s="75">
        <v>41333</v>
      </c>
      <c r="D1436" t="s">
        <v>10</v>
      </c>
      <c r="E1436" t="s">
        <v>773</v>
      </c>
      <c r="F1436" t="s">
        <v>786</v>
      </c>
      <c r="G1436">
        <v>160</v>
      </c>
      <c r="H1436" t="s">
        <v>788</v>
      </c>
    </row>
    <row r="1437" spans="1:8" x14ac:dyDescent="0.25">
      <c r="A1437" s="75">
        <v>41333</v>
      </c>
      <c r="B1437" s="76">
        <v>11562</v>
      </c>
      <c r="C1437" s="75">
        <v>41333</v>
      </c>
      <c r="D1437" t="s">
        <v>10</v>
      </c>
      <c r="E1437" t="s">
        <v>778</v>
      </c>
      <c r="F1437" t="s">
        <v>786</v>
      </c>
      <c r="G1437">
        <v>160</v>
      </c>
      <c r="H1437" t="s">
        <v>788</v>
      </c>
    </row>
    <row r="1438" spans="1:8" x14ac:dyDescent="0.25">
      <c r="A1438" s="75">
        <v>41334</v>
      </c>
      <c r="B1438" s="76">
        <v>11563</v>
      </c>
      <c r="C1438" s="75">
        <v>41341</v>
      </c>
      <c r="D1438" t="s">
        <v>7</v>
      </c>
      <c r="E1438" t="s">
        <v>770</v>
      </c>
      <c r="F1438" t="s">
        <v>775</v>
      </c>
      <c r="G1438">
        <v>400</v>
      </c>
      <c r="H1438" t="s">
        <v>789</v>
      </c>
    </row>
    <row r="1439" spans="1:8" x14ac:dyDescent="0.25">
      <c r="A1439" s="75">
        <v>41334</v>
      </c>
      <c r="B1439" s="76">
        <v>11564</v>
      </c>
      <c r="C1439" s="75">
        <v>41341</v>
      </c>
      <c r="D1439" t="s">
        <v>7</v>
      </c>
      <c r="E1439" t="s">
        <v>774</v>
      </c>
      <c r="F1439" t="s">
        <v>781</v>
      </c>
      <c r="G1439">
        <v>150</v>
      </c>
      <c r="H1439" t="s">
        <v>789</v>
      </c>
    </row>
    <row r="1440" spans="1:8" x14ac:dyDescent="0.25">
      <c r="A1440" s="75">
        <v>41334</v>
      </c>
      <c r="B1440" s="76">
        <v>11565</v>
      </c>
      <c r="C1440" s="75">
        <v>41341</v>
      </c>
      <c r="D1440" t="s">
        <v>10</v>
      </c>
      <c r="E1440" t="s">
        <v>776</v>
      </c>
      <c r="F1440" t="s">
        <v>781</v>
      </c>
      <c r="G1440">
        <v>85</v>
      </c>
      <c r="H1440" t="s">
        <v>789</v>
      </c>
    </row>
    <row r="1441" spans="1:8" x14ac:dyDescent="0.25">
      <c r="A1441" s="75">
        <v>41334</v>
      </c>
      <c r="B1441" s="76">
        <v>11566</v>
      </c>
      <c r="C1441" s="75">
        <v>41341</v>
      </c>
      <c r="D1441" t="s">
        <v>8</v>
      </c>
      <c r="E1441" t="s">
        <v>782</v>
      </c>
      <c r="F1441" t="s">
        <v>781</v>
      </c>
      <c r="G1441">
        <v>200</v>
      </c>
      <c r="H1441" t="s">
        <v>789</v>
      </c>
    </row>
    <row r="1442" spans="1:8" x14ac:dyDescent="0.25">
      <c r="A1442" s="75">
        <v>41334</v>
      </c>
      <c r="B1442" s="76">
        <v>11567</v>
      </c>
      <c r="C1442" s="75">
        <v>41341</v>
      </c>
      <c r="D1442" t="s">
        <v>6</v>
      </c>
      <c r="E1442" t="s">
        <v>770</v>
      </c>
      <c r="F1442" t="s">
        <v>785</v>
      </c>
      <c r="G1442">
        <v>175</v>
      </c>
      <c r="H1442" t="s">
        <v>789</v>
      </c>
    </row>
    <row r="1443" spans="1:8" x14ac:dyDescent="0.25">
      <c r="A1443" s="75">
        <v>41334</v>
      </c>
      <c r="B1443" s="76">
        <v>11568</v>
      </c>
      <c r="C1443" s="75">
        <v>41341</v>
      </c>
      <c r="D1443" t="s">
        <v>9</v>
      </c>
      <c r="E1443" t="s">
        <v>774</v>
      </c>
      <c r="F1443" t="s">
        <v>785</v>
      </c>
      <c r="G1443">
        <v>105</v>
      </c>
      <c r="H1443" t="s">
        <v>789</v>
      </c>
    </row>
    <row r="1444" spans="1:8" x14ac:dyDescent="0.25">
      <c r="A1444" s="75">
        <v>41334</v>
      </c>
      <c r="B1444" s="76">
        <v>11569</v>
      </c>
      <c r="C1444" s="75">
        <v>41341</v>
      </c>
      <c r="D1444" t="s">
        <v>7</v>
      </c>
      <c r="E1444" t="s">
        <v>778</v>
      </c>
      <c r="F1444" t="s">
        <v>783</v>
      </c>
      <c r="G1444">
        <v>400</v>
      </c>
      <c r="H1444" t="s">
        <v>789</v>
      </c>
    </row>
    <row r="1445" spans="1:8" x14ac:dyDescent="0.25">
      <c r="A1445" s="75">
        <v>41334</v>
      </c>
      <c r="B1445" s="76">
        <v>11570</v>
      </c>
      <c r="C1445" s="75">
        <v>41341</v>
      </c>
      <c r="D1445" t="s">
        <v>6</v>
      </c>
      <c r="E1445" t="s">
        <v>778</v>
      </c>
      <c r="F1445" t="s">
        <v>775</v>
      </c>
      <c r="G1445">
        <v>475</v>
      </c>
      <c r="H1445" t="s">
        <v>789</v>
      </c>
    </row>
    <row r="1446" spans="1:8" x14ac:dyDescent="0.25">
      <c r="A1446" s="75">
        <v>41334</v>
      </c>
      <c r="B1446" s="76">
        <v>11571</v>
      </c>
      <c r="C1446" s="75">
        <v>41341</v>
      </c>
      <c r="D1446" t="s">
        <v>10</v>
      </c>
      <c r="E1446" t="s">
        <v>774</v>
      </c>
      <c r="F1446" t="s">
        <v>785</v>
      </c>
      <c r="G1446">
        <v>85</v>
      </c>
      <c r="H1446" t="s">
        <v>789</v>
      </c>
    </row>
    <row r="1447" spans="1:8" x14ac:dyDescent="0.25">
      <c r="A1447" s="75">
        <v>41334</v>
      </c>
      <c r="B1447" s="76">
        <v>11572</v>
      </c>
      <c r="C1447" s="75">
        <v>41341</v>
      </c>
      <c r="D1447" t="s">
        <v>9</v>
      </c>
      <c r="E1447" t="s">
        <v>776</v>
      </c>
      <c r="F1447" t="s">
        <v>785</v>
      </c>
      <c r="G1447">
        <v>185</v>
      </c>
      <c r="H1447" t="s">
        <v>789</v>
      </c>
    </row>
    <row r="1448" spans="1:8" x14ac:dyDescent="0.25">
      <c r="A1448" s="75">
        <v>41334</v>
      </c>
      <c r="B1448" s="76">
        <v>11573</v>
      </c>
      <c r="C1448" s="75">
        <v>41341</v>
      </c>
      <c r="D1448" t="s">
        <v>6</v>
      </c>
      <c r="E1448" t="s">
        <v>776</v>
      </c>
      <c r="F1448" t="s">
        <v>771</v>
      </c>
      <c r="G1448">
        <v>325</v>
      </c>
      <c r="H1448" t="s">
        <v>789</v>
      </c>
    </row>
    <row r="1449" spans="1:8" x14ac:dyDescent="0.25">
      <c r="A1449" s="75">
        <v>41334</v>
      </c>
      <c r="B1449" s="76">
        <v>11574</v>
      </c>
      <c r="C1449" s="75">
        <v>41341</v>
      </c>
      <c r="D1449" t="s">
        <v>6</v>
      </c>
      <c r="E1449" t="s">
        <v>774</v>
      </c>
      <c r="F1449" t="s">
        <v>783</v>
      </c>
      <c r="G1449">
        <v>325</v>
      </c>
      <c r="H1449" t="s">
        <v>789</v>
      </c>
    </row>
    <row r="1450" spans="1:8" x14ac:dyDescent="0.25">
      <c r="A1450" s="75">
        <v>41334</v>
      </c>
      <c r="B1450" s="76">
        <v>11575</v>
      </c>
      <c r="C1450" s="75">
        <v>41341</v>
      </c>
      <c r="D1450" t="s">
        <v>8</v>
      </c>
      <c r="E1450" t="s">
        <v>780</v>
      </c>
      <c r="F1450" t="s">
        <v>779</v>
      </c>
      <c r="G1450">
        <v>375</v>
      </c>
      <c r="H1450" t="s">
        <v>789</v>
      </c>
    </row>
    <row r="1451" spans="1:8" x14ac:dyDescent="0.25">
      <c r="A1451" s="75">
        <v>41334</v>
      </c>
      <c r="B1451" s="76">
        <v>11576</v>
      </c>
      <c r="C1451" s="75">
        <v>41341</v>
      </c>
      <c r="D1451" t="s">
        <v>10</v>
      </c>
      <c r="E1451" t="s">
        <v>773</v>
      </c>
      <c r="F1451" t="s">
        <v>779</v>
      </c>
      <c r="G1451">
        <v>85</v>
      </c>
      <c r="H1451" t="s">
        <v>789</v>
      </c>
    </row>
    <row r="1452" spans="1:8" x14ac:dyDescent="0.25">
      <c r="A1452" s="75">
        <v>41334</v>
      </c>
      <c r="B1452" s="76">
        <v>11577</v>
      </c>
      <c r="C1452" s="75">
        <v>41341</v>
      </c>
      <c r="D1452" t="s">
        <v>7</v>
      </c>
      <c r="E1452" t="s">
        <v>780</v>
      </c>
      <c r="F1452" t="s">
        <v>779</v>
      </c>
      <c r="G1452">
        <v>150</v>
      </c>
      <c r="H1452" t="s">
        <v>789</v>
      </c>
    </row>
    <row r="1453" spans="1:8" x14ac:dyDescent="0.25">
      <c r="A1453" s="75">
        <v>41334</v>
      </c>
      <c r="B1453" s="76">
        <v>11578</v>
      </c>
      <c r="C1453" s="75">
        <v>41341</v>
      </c>
      <c r="D1453" t="s">
        <v>6</v>
      </c>
      <c r="E1453" t="s">
        <v>770</v>
      </c>
      <c r="F1453" t="s">
        <v>785</v>
      </c>
      <c r="G1453">
        <v>325</v>
      </c>
      <c r="H1453" t="s">
        <v>789</v>
      </c>
    </row>
    <row r="1454" spans="1:8" x14ac:dyDescent="0.25">
      <c r="A1454" s="75">
        <v>41334</v>
      </c>
      <c r="B1454" s="76">
        <v>11579</v>
      </c>
      <c r="C1454" s="75">
        <v>41341</v>
      </c>
      <c r="D1454" t="s">
        <v>6</v>
      </c>
      <c r="E1454" t="s">
        <v>773</v>
      </c>
      <c r="F1454" t="s">
        <v>777</v>
      </c>
      <c r="G1454">
        <v>480</v>
      </c>
      <c r="H1454" t="s">
        <v>789</v>
      </c>
    </row>
    <row r="1455" spans="1:8" x14ac:dyDescent="0.25">
      <c r="A1455" s="75">
        <v>41334</v>
      </c>
      <c r="B1455" s="76">
        <v>11580</v>
      </c>
      <c r="C1455" s="75">
        <v>41341</v>
      </c>
      <c r="D1455" t="s">
        <v>7</v>
      </c>
      <c r="E1455" t="s">
        <v>778</v>
      </c>
      <c r="F1455" t="s">
        <v>777</v>
      </c>
      <c r="G1455">
        <v>155</v>
      </c>
      <c r="H1455" t="s">
        <v>789</v>
      </c>
    </row>
    <row r="1456" spans="1:8" x14ac:dyDescent="0.25">
      <c r="A1456" s="75">
        <v>41334</v>
      </c>
      <c r="B1456" s="76">
        <v>11581</v>
      </c>
      <c r="C1456" s="75">
        <v>41341</v>
      </c>
      <c r="D1456" t="s">
        <v>9</v>
      </c>
      <c r="E1456" t="s">
        <v>778</v>
      </c>
      <c r="F1456" t="s">
        <v>775</v>
      </c>
      <c r="G1456">
        <v>185</v>
      </c>
      <c r="H1456" t="s">
        <v>789</v>
      </c>
    </row>
    <row r="1457" spans="1:8" x14ac:dyDescent="0.25">
      <c r="A1457" s="75">
        <v>41334</v>
      </c>
      <c r="B1457" s="76">
        <v>11582</v>
      </c>
      <c r="C1457" s="75">
        <v>41341</v>
      </c>
      <c r="D1457" t="s">
        <v>10</v>
      </c>
      <c r="E1457" t="s">
        <v>782</v>
      </c>
      <c r="F1457" t="s">
        <v>784</v>
      </c>
      <c r="G1457">
        <v>205</v>
      </c>
      <c r="H1457" t="s">
        <v>789</v>
      </c>
    </row>
    <row r="1458" spans="1:8" x14ac:dyDescent="0.25">
      <c r="A1458" s="75">
        <v>41334</v>
      </c>
      <c r="B1458" s="76">
        <v>11583</v>
      </c>
      <c r="C1458" s="75">
        <v>41341</v>
      </c>
      <c r="D1458" t="s">
        <v>10</v>
      </c>
      <c r="E1458" t="s">
        <v>776</v>
      </c>
      <c r="F1458" t="s">
        <v>781</v>
      </c>
      <c r="G1458">
        <v>145</v>
      </c>
      <c r="H1458" t="s">
        <v>789</v>
      </c>
    </row>
    <row r="1459" spans="1:8" x14ac:dyDescent="0.25">
      <c r="A1459" s="75">
        <v>41334</v>
      </c>
      <c r="B1459" s="76">
        <v>11584</v>
      </c>
      <c r="C1459" s="75">
        <v>41341</v>
      </c>
      <c r="D1459" t="s">
        <v>8</v>
      </c>
      <c r="E1459" t="s">
        <v>782</v>
      </c>
      <c r="F1459" t="s">
        <v>779</v>
      </c>
      <c r="G1459">
        <v>200</v>
      </c>
      <c r="H1459" t="s">
        <v>789</v>
      </c>
    </row>
    <row r="1460" spans="1:8" x14ac:dyDescent="0.25">
      <c r="A1460" s="75">
        <v>41334</v>
      </c>
      <c r="B1460" s="76">
        <v>11585</v>
      </c>
      <c r="C1460" s="75">
        <v>41341</v>
      </c>
      <c r="D1460" t="s">
        <v>9</v>
      </c>
      <c r="E1460" t="s">
        <v>778</v>
      </c>
      <c r="F1460" t="s">
        <v>785</v>
      </c>
      <c r="G1460">
        <v>185</v>
      </c>
      <c r="H1460" t="s">
        <v>789</v>
      </c>
    </row>
    <row r="1461" spans="1:8" x14ac:dyDescent="0.25">
      <c r="A1461" s="75">
        <v>41334</v>
      </c>
      <c r="B1461" s="76">
        <v>11586</v>
      </c>
      <c r="C1461" s="75">
        <v>41341</v>
      </c>
      <c r="D1461" t="s">
        <v>9</v>
      </c>
      <c r="E1461" t="s">
        <v>778</v>
      </c>
      <c r="F1461" t="s">
        <v>775</v>
      </c>
      <c r="G1461">
        <v>185</v>
      </c>
      <c r="H1461" t="s">
        <v>789</v>
      </c>
    </row>
    <row r="1462" spans="1:8" x14ac:dyDescent="0.25">
      <c r="A1462" s="75">
        <v>41334</v>
      </c>
      <c r="B1462" s="76">
        <v>11587</v>
      </c>
      <c r="C1462" s="75">
        <v>41341</v>
      </c>
      <c r="D1462" t="s">
        <v>10</v>
      </c>
      <c r="E1462" t="s">
        <v>782</v>
      </c>
      <c r="F1462" t="s">
        <v>779</v>
      </c>
      <c r="G1462">
        <v>85</v>
      </c>
      <c r="H1462" t="s">
        <v>789</v>
      </c>
    </row>
    <row r="1463" spans="1:8" x14ac:dyDescent="0.25">
      <c r="A1463" s="75">
        <v>41334</v>
      </c>
      <c r="B1463" s="76">
        <v>11588</v>
      </c>
      <c r="C1463" s="75">
        <v>41341</v>
      </c>
      <c r="D1463" t="s">
        <v>10</v>
      </c>
      <c r="E1463" t="s">
        <v>773</v>
      </c>
      <c r="F1463" t="s">
        <v>779</v>
      </c>
      <c r="G1463">
        <v>85</v>
      </c>
      <c r="H1463" t="s">
        <v>789</v>
      </c>
    </row>
    <row r="1464" spans="1:8" x14ac:dyDescent="0.25">
      <c r="A1464" s="75">
        <v>41334</v>
      </c>
      <c r="B1464" s="76">
        <v>11589</v>
      </c>
      <c r="C1464" s="75">
        <v>41341</v>
      </c>
      <c r="D1464" t="s">
        <v>9</v>
      </c>
      <c r="E1464" t="s">
        <v>780</v>
      </c>
      <c r="F1464" t="s">
        <v>785</v>
      </c>
      <c r="G1464">
        <v>105</v>
      </c>
      <c r="H1464" t="s">
        <v>789</v>
      </c>
    </row>
    <row r="1465" spans="1:8" x14ac:dyDescent="0.25">
      <c r="A1465" s="75">
        <v>41334</v>
      </c>
      <c r="B1465" s="76">
        <v>11590</v>
      </c>
      <c r="C1465" s="75">
        <v>41341</v>
      </c>
      <c r="D1465" t="s">
        <v>6</v>
      </c>
      <c r="E1465" t="s">
        <v>773</v>
      </c>
      <c r="F1465" t="s">
        <v>784</v>
      </c>
      <c r="G1465">
        <v>325</v>
      </c>
      <c r="H1465" t="s">
        <v>789</v>
      </c>
    </row>
    <row r="1466" spans="1:8" x14ac:dyDescent="0.25">
      <c r="A1466" s="75">
        <v>41334</v>
      </c>
      <c r="B1466" s="76">
        <v>11591</v>
      </c>
      <c r="C1466" s="75">
        <v>41341</v>
      </c>
      <c r="D1466" t="s">
        <v>9</v>
      </c>
      <c r="E1466" t="s">
        <v>782</v>
      </c>
      <c r="F1466" t="s">
        <v>771</v>
      </c>
      <c r="G1466">
        <v>105</v>
      </c>
      <c r="H1466" t="s">
        <v>789</v>
      </c>
    </row>
    <row r="1467" spans="1:8" x14ac:dyDescent="0.25">
      <c r="A1467" s="75">
        <v>41334</v>
      </c>
      <c r="B1467" s="76">
        <v>11592</v>
      </c>
      <c r="C1467" s="75">
        <v>41341</v>
      </c>
      <c r="D1467" t="s">
        <v>10</v>
      </c>
      <c r="E1467" t="s">
        <v>774</v>
      </c>
      <c r="F1467" t="s">
        <v>787</v>
      </c>
      <c r="G1467">
        <v>150</v>
      </c>
      <c r="H1467" t="s">
        <v>789</v>
      </c>
    </row>
    <row r="1468" spans="1:8" x14ac:dyDescent="0.25">
      <c r="A1468" s="75">
        <v>41335</v>
      </c>
      <c r="B1468" s="76">
        <v>11593</v>
      </c>
      <c r="C1468" s="75">
        <v>41336</v>
      </c>
      <c r="D1468" t="s">
        <v>6</v>
      </c>
      <c r="E1468" t="s">
        <v>773</v>
      </c>
      <c r="F1468" t="s">
        <v>784</v>
      </c>
      <c r="G1468">
        <v>325</v>
      </c>
      <c r="H1468" t="s">
        <v>789</v>
      </c>
    </row>
    <row r="1469" spans="1:8" x14ac:dyDescent="0.25">
      <c r="A1469" s="75">
        <v>41335</v>
      </c>
      <c r="B1469" s="76">
        <v>11594</v>
      </c>
      <c r="C1469" s="75">
        <v>41336</v>
      </c>
      <c r="D1469" t="s">
        <v>9</v>
      </c>
      <c r="E1469" t="s">
        <v>782</v>
      </c>
      <c r="F1469" t="s">
        <v>784</v>
      </c>
      <c r="G1469">
        <v>185</v>
      </c>
      <c r="H1469" t="s">
        <v>789</v>
      </c>
    </row>
    <row r="1470" spans="1:8" x14ac:dyDescent="0.25">
      <c r="A1470" s="75">
        <v>41335</v>
      </c>
      <c r="B1470" s="76">
        <v>11595</v>
      </c>
      <c r="C1470" s="75">
        <v>41336</v>
      </c>
      <c r="D1470" t="s">
        <v>7</v>
      </c>
      <c r="E1470" t="s">
        <v>782</v>
      </c>
      <c r="F1470" t="s">
        <v>785</v>
      </c>
      <c r="G1470">
        <v>400</v>
      </c>
      <c r="H1470" t="s">
        <v>789</v>
      </c>
    </row>
    <row r="1471" spans="1:8" x14ac:dyDescent="0.25">
      <c r="A1471" s="75">
        <v>41335</v>
      </c>
      <c r="B1471" s="76">
        <v>11596</v>
      </c>
      <c r="C1471" s="75">
        <v>41336</v>
      </c>
      <c r="D1471" t="s">
        <v>9</v>
      </c>
      <c r="E1471" t="s">
        <v>778</v>
      </c>
      <c r="F1471" t="s">
        <v>785</v>
      </c>
      <c r="G1471">
        <v>185</v>
      </c>
      <c r="H1471" t="s">
        <v>789</v>
      </c>
    </row>
    <row r="1472" spans="1:8" x14ac:dyDescent="0.25">
      <c r="A1472" s="75">
        <v>41335</v>
      </c>
      <c r="B1472" s="76">
        <v>11597</v>
      </c>
      <c r="C1472" s="75">
        <v>41336</v>
      </c>
      <c r="D1472" t="s">
        <v>7</v>
      </c>
      <c r="E1472" t="s">
        <v>770</v>
      </c>
      <c r="F1472" t="s">
        <v>784</v>
      </c>
      <c r="G1472">
        <v>275</v>
      </c>
      <c r="H1472" t="s">
        <v>789</v>
      </c>
    </row>
    <row r="1473" spans="1:8" x14ac:dyDescent="0.25">
      <c r="A1473" s="75">
        <v>41335</v>
      </c>
      <c r="B1473" s="76">
        <v>11598</v>
      </c>
      <c r="C1473" s="75">
        <v>41336</v>
      </c>
      <c r="D1473" t="s">
        <v>7</v>
      </c>
      <c r="E1473" t="s">
        <v>773</v>
      </c>
      <c r="F1473" t="s">
        <v>779</v>
      </c>
      <c r="G1473">
        <v>150</v>
      </c>
      <c r="H1473" t="s">
        <v>789</v>
      </c>
    </row>
    <row r="1474" spans="1:8" x14ac:dyDescent="0.25">
      <c r="A1474" s="75">
        <v>41335</v>
      </c>
      <c r="B1474" s="76">
        <v>11599</v>
      </c>
      <c r="C1474" s="75">
        <v>41336</v>
      </c>
      <c r="D1474" t="s">
        <v>10</v>
      </c>
      <c r="E1474" t="s">
        <v>774</v>
      </c>
      <c r="F1474" t="s">
        <v>785</v>
      </c>
      <c r="G1474">
        <v>85</v>
      </c>
      <c r="H1474" t="s">
        <v>789</v>
      </c>
    </row>
    <row r="1475" spans="1:8" x14ac:dyDescent="0.25">
      <c r="A1475" s="75">
        <v>41335</v>
      </c>
      <c r="B1475" s="76">
        <v>11600</v>
      </c>
      <c r="C1475" s="75">
        <v>41336</v>
      </c>
      <c r="D1475" t="s">
        <v>9</v>
      </c>
      <c r="E1475" t="s">
        <v>774</v>
      </c>
      <c r="F1475" t="s">
        <v>777</v>
      </c>
      <c r="G1475">
        <v>190</v>
      </c>
      <c r="H1475" t="s">
        <v>789</v>
      </c>
    </row>
    <row r="1476" spans="1:8" x14ac:dyDescent="0.25">
      <c r="A1476" s="75">
        <v>41335</v>
      </c>
      <c r="B1476" s="76">
        <v>11601</v>
      </c>
      <c r="C1476" s="75">
        <v>41336</v>
      </c>
      <c r="D1476" t="s">
        <v>8</v>
      </c>
      <c r="E1476" t="s">
        <v>776</v>
      </c>
      <c r="F1476" t="s">
        <v>779</v>
      </c>
      <c r="G1476">
        <v>375</v>
      </c>
      <c r="H1476" t="s">
        <v>789</v>
      </c>
    </row>
    <row r="1477" spans="1:8" x14ac:dyDescent="0.25">
      <c r="A1477" s="75">
        <v>41335</v>
      </c>
      <c r="B1477" s="76">
        <v>11602</v>
      </c>
      <c r="C1477" s="75">
        <v>41336</v>
      </c>
      <c r="D1477" t="s">
        <v>10</v>
      </c>
      <c r="E1477" t="s">
        <v>776</v>
      </c>
      <c r="F1477" t="s">
        <v>771</v>
      </c>
      <c r="G1477">
        <v>145</v>
      </c>
      <c r="H1477" t="s">
        <v>789</v>
      </c>
    </row>
    <row r="1478" spans="1:8" x14ac:dyDescent="0.25">
      <c r="A1478" s="75">
        <v>41335</v>
      </c>
      <c r="B1478" s="76">
        <v>11603</v>
      </c>
      <c r="C1478" s="75">
        <v>41336</v>
      </c>
      <c r="D1478" t="s">
        <v>9</v>
      </c>
      <c r="E1478" t="s">
        <v>773</v>
      </c>
      <c r="F1478" t="s">
        <v>786</v>
      </c>
      <c r="G1478">
        <v>120</v>
      </c>
      <c r="H1478" t="s">
        <v>789</v>
      </c>
    </row>
    <row r="1479" spans="1:8" x14ac:dyDescent="0.25">
      <c r="A1479" s="75">
        <v>41335</v>
      </c>
      <c r="B1479" s="76">
        <v>11604</v>
      </c>
      <c r="C1479" s="75">
        <v>41336</v>
      </c>
      <c r="D1479" t="s">
        <v>10</v>
      </c>
      <c r="E1479" t="s">
        <v>778</v>
      </c>
      <c r="F1479" t="s">
        <v>781</v>
      </c>
      <c r="G1479">
        <v>205</v>
      </c>
      <c r="H1479" t="s">
        <v>789</v>
      </c>
    </row>
    <row r="1480" spans="1:8" x14ac:dyDescent="0.25">
      <c r="A1480" s="75">
        <v>41335</v>
      </c>
      <c r="B1480" s="76">
        <v>11605</v>
      </c>
      <c r="C1480" s="75">
        <v>41336</v>
      </c>
      <c r="D1480" t="s">
        <v>6</v>
      </c>
      <c r="E1480" t="s">
        <v>780</v>
      </c>
      <c r="F1480" t="s">
        <v>771</v>
      </c>
      <c r="G1480">
        <v>175</v>
      </c>
      <c r="H1480" t="s">
        <v>789</v>
      </c>
    </row>
    <row r="1481" spans="1:8" x14ac:dyDescent="0.25">
      <c r="A1481" s="75">
        <v>41335</v>
      </c>
      <c r="B1481" s="76">
        <v>11606</v>
      </c>
      <c r="C1481" s="75">
        <v>41336</v>
      </c>
      <c r="D1481" t="s">
        <v>6</v>
      </c>
      <c r="E1481" t="s">
        <v>770</v>
      </c>
      <c r="F1481" t="s">
        <v>779</v>
      </c>
      <c r="G1481">
        <v>325</v>
      </c>
      <c r="H1481" t="s">
        <v>789</v>
      </c>
    </row>
    <row r="1482" spans="1:8" x14ac:dyDescent="0.25">
      <c r="A1482" s="75">
        <v>41335</v>
      </c>
      <c r="B1482" s="76">
        <v>11607</v>
      </c>
      <c r="C1482" s="75">
        <v>41336</v>
      </c>
      <c r="D1482" t="s">
        <v>10</v>
      </c>
      <c r="E1482" t="s">
        <v>778</v>
      </c>
      <c r="F1482" t="s">
        <v>785</v>
      </c>
      <c r="G1482">
        <v>205</v>
      </c>
      <c r="H1482" t="s">
        <v>789</v>
      </c>
    </row>
    <row r="1483" spans="1:8" x14ac:dyDescent="0.25">
      <c r="A1483" s="75">
        <v>41335</v>
      </c>
      <c r="B1483" s="76">
        <v>11608</v>
      </c>
      <c r="C1483" s="75">
        <v>41336</v>
      </c>
      <c r="D1483" t="s">
        <v>6</v>
      </c>
      <c r="E1483" t="s">
        <v>778</v>
      </c>
      <c r="F1483" t="s">
        <v>786</v>
      </c>
      <c r="G1483">
        <v>490</v>
      </c>
      <c r="H1483" t="s">
        <v>789</v>
      </c>
    </row>
    <row r="1484" spans="1:8" x14ac:dyDescent="0.25">
      <c r="A1484" s="75">
        <v>41335</v>
      </c>
      <c r="B1484" s="76">
        <v>11609</v>
      </c>
      <c r="C1484" s="75">
        <v>41336</v>
      </c>
      <c r="D1484" t="s">
        <v>7</v>
      </c>
      <c r="E1484" t="s">
        <v>776</v>
      </c>
      <c r="F1484" t="s">
        <v>777</v>
      </c>
      <c r="G1484">
        <v>405</v>
      </c>
      <c r="H1484" t="s">
        <v>789</v>
      </c>
    </row>
    <row r="1485" spans="1:8" x14ac:dyDescent="0.25">
      <c r="A1485" s="75">
        <v>41335</v>
      </c>
      <c r="B1485" s="76">
        <v>11610</v>
      </c>
      <c r="C1485" s="75">
        <v>41336</v>
      </c>
      <c r="D1485" t="s">
        <v>8</v>
      </c>
      <c r="E1485" t="s">
        <v>782</v>
      </c>
      <c r="F1485" t="s">
        <v>787</v>
      </c>
      <c r="G1485">
        <v>555</v>
      </c>
      <c r="H1485" t="s">
        <v>789</v>
      </c>
    </row>
    <row r="1486" spans="1:8" x14ac:dyDescent="0.25">
      <c r="A1486" s="75">
        <v>41335</v>
      </c>
      <c r="B1486" s="76">
        <v>11611</v>
      </c>
      <c r="C1486" s="75">
        <v>41336</v>
      </c>
      <c r="D1486" t="s">
        <v>9</v>
      </c>
      <c r="E1486" t="s">
        <v>776</v>
      </c>
      <c r="F1486" t="s">
        <v>784</v>
      </c>
      <c r="G1486">
        <v>185</v>
      </c>
      <c r="H1486" t="s">
        <v>789</v>
      </c>
    </row>
    <row r="1487" spans="1:8" x14ac:dyDescent="0.25">
      <c r="A1487" s="75">
        <v>41335</v>
      </c>
      <c r="B1487" s="76">
        <v>11612</v>
      </c>
      <c r="C1487" s="75">
        <v>41336</v>
      </c>
      <c r="D1487" t="s">
        <v>10</v>
      </c>
      <c r="E1487" t="s">
        <v>782</v>
      </c>
      <c r="F1487" t="s">
        <v>787</v>
      </c>
      <c r="G1487">
        <v>90</v>
      </c>
      <c r="H1487" t="s">
        <v>789</v>
      </c>
    </row>
    <row r="1488" spans="1:8" x14ac:dyDescent="0.25">
      <c r="A1488" s="75">
        <v>41335</v>
      </c>
      <c r="B1488" s="76">
        <v>11613</v>
      </c>
      <c r="C1488" s="75">
        <v>41336</v>
      </c>
      <c r="D1488" t="s">
        <v>10</v>
      </c>
      <c r="E1488" t="s">
        <v>780</v>
      </c>
      <c r="F1488" t="s">
        <v>787</v>
      </c>
      <c r="G1488">
        <v>90</v>
      </c>
      <c r="H1488" t="s">
        <v>789</v>
      </c>
    </row>
    <row r="1489" spans="1:8" x14ac:dyDescent="0.25">
      <c r="A1489" s="75">
        <v>41335</v>
      </c>
      <c r="B1489" s="76">
        <v>11614</v>
      </c>
      <c r="C1489" s="75">
        <v>41336</v>
      </c>
      <c r="D1489" t="s">
        <v>7</v>
      </c>
      <c r="E1489" t="s">
        <v>774</v>
      </c>
      <c r="F1489" t="s">
        <v>786</v>
      </c>
      <c r="G1489">
        <v>290</v>
      </c>
      <c r="H1489" t="s">
        <v>789</v>
      </c>
    </row>
    <row r="1490" spans="1:8" x14ac:dyDescent="0.25">
      <c r="A1490" s="75">
        <v>41335</v>
      </c>
      <c r="B1490" s="76">
        <v>11615</v>
      </c>
      <c r="C1490" s="75">
        <v>41336</v>
      </c>
      <c r="D1490" t="s">
        <v>10</v>
      </c>
      <c r="E1490" t="s">
        <v>776</v>
      </c>
      <c r="F1490" t="s">
        <v>771</v>
      </c>
      <c r="G1490">
        <v>85</v>
      </c>
      <c r="H1490" t="s">
        <v>789</v>
      </c>
    </row>
    <row r="1491" spans="1:8" x14ac:dyDescent="0.25">
      <c r="A1491" s="75">
        <v>41335</v>
      </c>
      <c r="B1491" s="76">
        <v>11616</v>
      </c>
      <c r="C1491" s="75">
        <v>41336</v>
      </c>
      <c r="D1491" t="s">
        <v>6</v>
      </c>
      <c r="E1491" t="s">
        <v>782</v>
      </c>
      <c r="F1491" t="s">
        <v>779</v>
      </c>
      <c r="G1491">
        <v>325</v>
      </c>
      <c r="H1491" t="s">
        <v>789</v>
      </c>
    </row>
    <row r="1492" spans="1:8" x14ac:dyDescent="0.25">
      <c r="A1492" s="75">
        <v>41335</v>
      </c>
      <c r="B1492" s="76">
        <v>11617</v>
      </c>
      <c r="C1492" s="75">
        <v>41336</v>
      </c>
      <c r="D1492" t="s">
        <v>7</v>
      </c>
      <c r="E1492" t="s">
        <v>770</v>
      </c>
      <c r="F1492" t="s">
        <v>775</v>
      </c>
      <c r="G1492">
        <v>275</v>
      </c>
      <c r="H1492" t="s">
        <v>789</v>
      </c>
    </row>
    <row r="1493" spans="1:8" x14ac:dyDescent="0.25">
      <c r="A1493" s="75">
        <v>41335</v>
      </c>
      <c r="B1493" s="76">
        <v>11618</v>
      </c>
      <c r="C1493" s="75">
        <v>41336</v>
      </c>
      <c r="D1493" t="s">
        <v>6</v>
      </c>
      <c r="E1493" t="s">
        <v>773</v>
      </c>
      <c r="F1493" t="s">
        <v>777</v>
      </c>
      <c r="G1493">
        <v>480</v>
      </c>
      <c r="H1493" t="s">
        <v>789</v>
      </c>
    </row>
    <row r="1494" spans="1:8" x14ac:dyDescent="0.25">
      <c r="A1494" s="75">
        <v>41335</v>
      </c>
      <c r="B1494" s="76">
        <v>11619</v>
      </c>
      <c r="C1494" s="75">
        <v>41336</v>
      </c>
      <c r="D1494" t="s">
        <v>7</v>
      </c>
      <c r="E1494" t="s">
        <v>778</v>
      </c>
      <c r="F1494" t="s">
        <v>787</v>
      </c>
      <c r="G1494">
        <v>280</v>
      </c>
      <c r="H1494" t="s">
        <v>789</v>
      </c>
    </row>
    <row r="1495" spans="1:8" x14ac:dyDescent="0.25">
      <c r="A1495" s="75">
        <v>41336</v>
      </c>
      <c r="B1495" s="76">
        <v>11620</v>
      </c>
      <c r="C1495" s="75">
        <v>41336</v>
      </c>
      <c r="D1495" t="s">
        <v>9</v>
      </c>
      <c r="E1495" t="s">
        <v>782</v>
      </c>
      <c r="F1495" t="s">
        <v>771</v>
      </c>
      <c r="G1495">
        <v>265</v>
      </c>
      <c r="H1495" t="s">
        <v>789</v>
      </c>
    </row>
    <row r="1496" spans="1:8" x14ac:dyDescent="0.25">
      <c r="A1496" s="75">
        <v>41336</v>
      </c>
      <c r="B1496" s="76">
        <v>11621</v>
      </c>
      <c r="C1496" s="75">
        <v>41336</v>
      </c>
      <c r="D1496" t="s">
        <v>7</v>
      </c>
      <c r="E1496" t="s">
        <v>776</v>
      </c>
      <c r="F1496" t="s">
        <v>777</v>
      </c>
      <c r="G1496">
        <v>155</v>
      </c>
      <c r="H1496" t="s">
        <v>789</v>
      </c>
    </row>
    <row r="1497" spans="1:8" x14ac:dyDescent="0.25">
      <c r="A1497" s="75">
        <v>41336</v>
      </c>
      <c r="B1497" s="76">
        <v>11622</v>
      </c>
      <c r="C1497" s="75">
        <v>41336</v>
      </c>
      <c r="D1497" t="s">
        <v>6</v>
      </c>
      <c r="E1497" t="s">
        <v>776</v>
      </c>
      <c r="F1497" t="s">
        <v>771</v>
      </c>
      <c r="G1497">
        <v>175</v>
      </c>
      <c r="H1497" t="s">
        <v>789</v>
      </c>
    </row>
    <row r="1498" spans="1:8" x14ac:dyDescent="0.25">
      <c r="A1498" s="75">
        <v>41336</v>
      </c>
      <c r="B1498" s="76">
        <v>11623</v>
      </c>
      <c r="C1498" s="75">
        <v>41336</v>
      </c>
      <c r="D1498" t="s">
        <v>8</v>
      </c>
      <c r="E1498" t="s">
        <v>770</v>
      </c>
      <c r="F1498" t="s">
        <v>777</v>
      </c>
      <c r="G1498">
        <v>380</v>
      </c>
      <c r="H1498" t="s">
        <v>789</v>
      </c>
    </row>
    <row r="1499" spans="1:8" x14ac:dyDescent="0.25">
      <c r="A1499" s="75">
        <v>41336</v>
      </c>
      <c r="B1499" s="76">
        <v>11624</v>
      </c>
      <c r="C1499" s="75">
        <v>41336</v>
      </c>
      <c r="D1499" t="s">
        <v>6</v>
      </c>
      <c r="E1499" t="s">
        <v>773</v>
      </c>
      <c r="F1499" t="s">
        <v>771</v>
      </c>
      <c r="G1499">
        <v>325</v>
      </c>
      <c r="H1499" t="s">
        <v>789</v>
      </c>
    </row>
    <row r="1500" spans="1:8" x14ac:dyDescent="0.25">
      <c r="A1500" s="75">
        <v>41336</v>
      </c>
      <c r="B1500" s="76">
        <v>11625</v>
      </c>
      <c r="C1500" s="75">
        <v>41336</v>
      </c>
      <c r="D1500" t="s">
        <v>9</v>
      </c>
      <c r="E1500" t="s">
        <v>773</v>
      </c>
      <c r="F1500" t="s">
        <v>777</v>
      </c>
      <c r="G1500">
        <v>190</v>
      </c>
      <c r="H1500" t="s">
        <v>789</v>
      </c>
    </row>
    <row r="1501" spans="1:8" x14ac:dyDescent="0.25">
      <c r="A1501" s="75">
        <v>41336</v>
      </c>
      <c r="B1501" s="76">
        <v>11626</v>
      </c>
      <c r="C1501" s="75">
        <v>41336</v>
      </c>
      <c r="D1501" t="s">
        <v>8</v>
      </c>
      <c r="E1501" t="s">
        <v>780</v>
      </c>
      <c r="F1501" t="s">
        <v>784</v>
      </c>
      <c r="G1501">
        <v>375</v>
      </c>
      <c r="H1501" t="s">
        <v>789</v>
      </c>
    </row>
    <row r="1502" spans="1:8" x14ac:dyDescent="0.25">
      <c r="A1502" s="75">
        <v>41336</v>
      </c>
      <c r="B1502" s="76">
        <v>11627</v>
      </c>
      <c r="C1502" s="75">
        <v>41336</v>
      </c>
      <c r="D1502" t="s">
        <v>10</v>
      </c>
      <c r="E1502" t="s">
        <v>770</v>
      </c>
      <c r="F1502" t="s">
        <v>775</v>
      </c>
      <c r="G1502">
        <v>205</v>
      </c>
      <c r="H1502" t="s">
        <v>789</v>
      </c>
    </row>
    <row r="1503" spans="1:8" x14ac:dyDescent="0.25">
      <c r="A1503" s="75">
        <v>41336</v>
      </c>
      <c r="B1503" s="76">
        <v>11628</v>
      </c>
      <c r="C1503" s="75">
        <v>41336</v>
      </c>
      <c r="D1503" t="s">
        <v>6</v>
      </c>
      <c r="E1503" t="s">
        <v>780</v>
      </c>
      <c r="F1503" t="s">
        <v>785</v>
      </c>
      <c r="G1503">
        <v>475</v>
      </c>
      <c r="H1503" t="s">
        <v>789</v>
      </c>
    </row>
    <row r="1504" spans="1:8" x14ac:dyDescent="0.25">
      <c r="A1504" s="75">
        <v>41336</v>
      </c>
      <c r="B1504" s="76">
        <v>11629</v>
      </c>
      <c r="C1504" s="75">
        <v>41336</v>
      </c>
      <c r="D1504" t="s">
        <v>9</v>
      </c>
      <c r="E1504" t="s">
        <v>780</v>
      </c>
      <c r="F1504" t="s">
        <v>775</v>
      </c>
      <c r="G1504">
        <v>185</v>
      </c>
      <c r="H1504" t="s">
        <v>789</v>
      </c>
    </row>
    <row r="1505" spans="1:8" x14ac:dyDescent="0.25">
      <c r="A1505" s="75">
        <v>41336</v>
      </c>
      <c r="B1505" s="76">
        <v>11630</v>
      </c>
      <c r="C1505" s="75">
        <v>41336</v>
      </c>
      <c r="D1505" t="s">
        <v>9</v>
      </c>
      <c r="E1505" t="s">
        <v>780</v>
      </c>
      <c r="F1505" t="s">
        <v>779</v>
      </c>
      <c r="G1505">
        <v>105</v>
      </c>
      <c r="H1505" t="s">
        <v>789</v>
      </c>
    </row>
    <row r="1506" spans="1:8" x14ac:dyDescent="0.25">
      <c r="A1506" s="75">
        <v>41336</v>
      </c>
      <c r="B1506" s="76">
        <v>11631</v>
      </c>
      <c r="C1506" s="75">
        <v>41336</v>
      </c>
      <c r="D1506" t="s">
        <v>7</v>
      </c>
      <c r="E1506" t="s">
        <v>780</v>
      </c>
      <c r="F1506" t="s">
        <v>783</v>
      </c>
      <c r="G1506">
        <v>400</v>
      </c>
      <c r="H1506" t="s">
        <v>789</v>
      </c>
    </row>
    <row r="1507" spans="1:8" x14ac:dyDescent="0.25">
      <c r="A1507" s="75">
        <v>41336</v>
      </c>
      <c r="B1507" s="76">
        <v>11632</v>
      </c>
      <c r="C1507" s="75">
        <v>41336</v>
      </c>
      <c r="D1507" t="s">
        <v>10</v>
      </c>
      <c r="E1507" t="s">
        <v>774</v>
      </c>
      <c r="F1507" t="s">
        <v>771</v>
      </c>
      <c r="G1507">
        <v>205</v>
      </c>
      <c r="H1507" t="s">
        <v>789</v>
      </c>
    </row>
    <row r="1508" spans="1:8" x14ac:dyDescent="0.25">
      <c r="A1508" s="75">
        <v>41336</v>
      </c>
      <c r="B1508" s="76">
        <v>11633</v>
      </c>
      <c r="C1508" s="75">
        <v>41336</v>
      </c>
      <c r="D1508" t="s">
        <v>7</v>
      </c>
      <c r="E1508" t="s">
        <v>774</v>
      </c>
      <c r="F1508" t="s">
        <v>784</v>
      </c>
      <c r="G1508">
        <v>150</v>
      </c>
      <c r="H1508" t="s">
        <v>789</v>
      </c>
    </row>
    <row r="1509" spans="1:8" x14ac:dyDescent="0.25">
      <c r="A1509" s="75">
        <v>41336</v>
      </c>
      <c r="B1509" s="76">
        <v>11634</v>
      </c>
      <c r="C1509" s="75">
        <v>41336</v>
      </c>
      <c r="D1509" t="s">
        <v>8</v>
      </c>
      <c r="E1509" t="s">
        <v>774</v>
      </c>
      <c r="F1509" t="s">
        <v>781</v>
      </c>
      <c r="G1509">
        <v>200</v>
      </c>
      <c r="H1509" t="s">
        <v>789</v>
      </c>
    </row>
    <row r="1510" spans="1:8" x14ac:dyDescent="0.25">
      <c r="A1510" s="75">
        <v>41336</v>
      </c>
      <c r="B1510" s="76">
        <v>11635</v>
      </c>
      <c r="C1510" s="75">
        <v>41336</v>
      </c>
      <c r="D1510" t="s">
        <v>6</v>
      </c>
      <c r="E1510" t="s">
        <v>776</v>
      </c>
      <c r="F1510" t="s">
        <v>775</v>
      </c>
      <c r="G1510">
        <v>325</v>
      </c>
      <c r="H1510" t="s">
        <v>789</v>
      </c>
    </row>
    <row r="1511" spans="1:8" x14ac:dyDescent="0.25">
      <c r="A1511" s="75">
        <v>41336</v>
      </c>
      <c r="B1511" s="76">
        <v>11636</v>
      </c>
      <c r="C1511" s="75">
        <v>41336</v>
      </c>
      <c r="D1511" t="s">
        <v>7</v>
      </c>
      <c r="E1511" t="s">
        <v>780</v>
      </c>
      <c r="F1511" t="s">
        <v>783</v>
      </c>
      <c r="G1511">
        <v>150</v>
      </c>
      <c r="H1511" t="s">
        <v>789</v>
      </c>
    </row>
    <row r="1512" spans="1:8" x14ac:dyDescent="0.25">
      <c r="A1512" s="75">
        <v>41336</v>
      </c>
      <c r="B1512" s="76">
        <v>11637</v>
      </c>
      <c r="C1512" s="75">
        <v>41336</v>
      </c>
      <c r="D1512" t="s">
        <v>7</v>
      </c>
      <c r="E1512" t="s">
        <v>780</v>
      </c>
      <c r="F1512" t="s">
        <v>777</v>
      </c>
      <c r="G1512">
        <v>405</v>
      </c>
      <c r="H1512" t="s">
        <v>789</v>
      </c>
    </row>
    <row r="1513" spans="1:8" x14ac:dyDescent="0.25">
      <c r="A1513" s="75">
        <v>41336</v>
      </c>
      <c r="B1513" s="76">
        <v>11638</v>
      </c>
      <c r="C1513" s="75">
        <v>41336</v>
      </c>
      <c r="D1513" t="s">
        <v>10</v>
      </c>
      <c r="E1513" t="s">
        <v>780</v>
      </c>
      <c r="F1513" t="s">
        <v>783</v>
      </c>
      <c r="G1513">
        <v>85</v>
      </c>
      <c r="H1513" t="s">
        <v>789</v>
      </c>
    </row>
    <row r="1514" spans="1:8" x14ac:dyDescent="0.25">
      <c r="A1514" s="75">
        <v>41336</v>
      </c>
      <c r="B1514" s="76">
        <v>11639</v>
      </c>
      <c r="C1514" s="75">
        <v>41336</v>
      </c>
      <c r="D1514" t="s">
        <v>9</v>
      </c>
      <c r="E1514" t="s">
        <v>778</v>
      </c>
      <c r="F1514" t="s">
        <v>779</v>
      </c>
      <c r="G1514">
        <v>105</v>
      </c>
      <c r="H1514" t="s">
        <v>789</v>
      </c>
    </row>
    <row r="1515" spans="1:8" x14ac:dyDescent="0.25">
      <c r="A1515" s="75">
        <v>41336</v>
      </c>
      <c r="B1515" s="76">
        <v>11640</v>
      </c>
      <c r="C1515" s="75">
        <v>41336</v>
      </c>
      <c r="D1515" t="s">
        <v>6</v>
      </c>
      <c r="E1515" t="s">
        <v>773</v>
      </c>
      <c r="F1515" t="s">
        <v>771</v>
      </c>
      <c r="G1515">
        <v>325</v>
      </c>
      <c r="H1515" t="s">
        <v>789</v>
      </c>
    </row>
    <row r="1516" spans="1:8" x14ac:dyDescent="0.25">
      <c r="A1516" s="75">
        <v>41337</v>
      </c>
      <c r="B1516" s="76">
        <v>11641</v>
      </c>
      <c r="C1516" s="75">
        <v>41337</v>
      </c>
      <c r="D1516" t="s">
        <v>10</v>
      </c>
      <c r="E1516" t="s">
        <v>773</v>
      </c>
      <c r="F1516" t="s">
        <v>775</v>
      </c>
      <c r="G1516">
        <v>205</v>
      </c>
      <c r="H1516" t="s">
        <v>789</v>
      </c>
    </row>
    <row r="1517" spans="1:8" x14ac:dyDescent="0.25">
      <c r="A1517" s="75">
        <v>41337</v>
      </c>
      <c r="B1517" s="76">
        <v>11642</v>
      </c>
      <c r="C1517" s="75">
        <v>41337</v>
      </c>
      <c r="D1517" t="s">
        <v>7</v>
      </c>
      <c r="E1517" t="s">
        <v>782</v>
      </c>
      <c r="F1517" t="s">
        <v>775</v>
      </c>
      <c r="G1517">
        <v>400</v>
      </c>
      <c r="H1517" t="s">
        <v>789</v>
      </c>
    </row>
    <row r="1518" spans="1:8" x14ac:dyDescent="0.25">
      <c r="A1518" s="75">
        <v>41337</v>
      </c>
      <c r="B1518" s="76">
        <v>11643</v>
      </c>
      <c r="C1518" s="75">
        <v>41337</v>
      </c>
      <c r="D1518" t="s">
        <v>7</v>
      </c>
      <c r="E1518" t="s">
        <v>770</v>
      </c>
      <c r="F1518" t="s">
        <v>786</v>
      </c>
      <c r="G1518">
        <v>165</v>
      </c>
      <c r="H1518" t="s">
        <v>789</v>
      </c>
    </row>
    <row r="1519" spans="1:8" x14ac:dyDescent="0.25">
      <c r="A1519" s="75">
        <v>41337</v>
      </c>
      <c r="B1519" s="76">
        <v>11644</v>
      </c>
      <c r="C1519" s="75">
        <v>41337</v>
      </c>
      <c r="D1519" t="s">
        <v>7</v>
      </c>
      <c r="E1519" t="s">
        <v>778</v>
      </c>
      <c r="F1519" t="s">
        <v>787</v>
      </c>
      <c r="G1519">
        <v>155</v>
      </c>
      <c r="H1519" t="s">
        <v>789</v>
      </c>
    </row>
    <row r="1520" spans="1:8" x14ac:dyDescent="0.25">
      <c r="A1520" s="75">
        <v>41337</v>
      </c>
      <c r="B1520" s="76">
        <v>11645</v>
      </c>
      <c r="C1520" s="75">
        <v>41337</v>
      </c>
      <c r="D1520" t="s">
        <v>8</v>
      </c>
      <c r="E1520" t="s">
        <v>778</v>
      </c>
      <c r="F1520" t="s">
        <v>783</v>
      </c>
      <c r="G1520">
        <v>550</v>
      </c>
      <c r="H1520" t="s">
        <v>789</v>
      </c>
    </row>
    <row r="1521" spans="1:8" x14ac:dyDescent="0.25">
      <c r="A1521" s="75">
        <v>41337</v>
      </c>
      <c r="B1521" s="76">
        <v>11646</v>
      </c>
      <c r="C1521" s="75">
        <v>41337</v>
      </c>
      <c r="D1521" t="s">
        <v>7</v>
      </c>
      <c r="E1521" t="s">
        <v>773</v>
      </c>
      <c r="F1521" t="s">
        <v>785</v>
      </c>
      <c r="G1521">
        <v>150</v>
      </c>
      <c r="H1521" t="s">
        <v>789</v>
      </c>
    </row>
    <row r="1522" spans="1:8" x14ac:dyDescent="0.25">
      <c r="A1522" s="75">
        <v>41337</v>
      </c>
      <c r="B1522" s="76">
        <v>11647</v>
      </c>
      <c r="C1522" s="75">
        <v>41337</v>
      </c>
      <c r="D1522" t="s">
        <v>9</v>
      </c>
      <c r="E1522" t="s">
        <v>774</v>
      </c>
      <c r="F1522" t="s">
        <v>779</v>
      </c>
      <c r="G1522">
        <v>185</v>
      </c>
      <c r="H1522" t="s">
        <v>789</v>
      </c>
    </row>
    <row r="1523" spans="1:8" x14ac:dyDescent="0.25">
      <c r="A1523" s="75">
        <v>41337</v>
      </c>
      <c r="B1523" s="76">
        <v>11648</v>
      </c>
      <c r="C1523" s="75">
        <v>41337</v>
      </c>
      <c r="D1523" t="s">
        <v>9</v>
      </c>
      <c r="E1523" t="s">
        <v>782</v>
      </c>
      <c r="F1523" t="s">
        <v>787</v>
      </c>
      <c r="G1523">
        <v>110</v>
      </c>
      <c r="H1523" t="s">
        <v>789</v>
      </c>
    </row>
    <row r="1524" spans="1:8" x14ac:dyDescent="0.25">
      <c r="A1524" s="75">
        <v>41337</v>
      </c>
      <c r="B1524" s="76">
        <v>11649</v>
      </c>
      <c r="C1524" s="75">
        <v>41337</v>
      </c>
      <c r="D1524" t="s">
        <v>8</v>
      </c>
      <c r="E1524" t="s">
        <v>770</v>
      </c>
      <c r="F1524" t="s">
        <v>775</v>
      </c>
      <c r="G1524">
        <v>375</v>
      </c>
      <c r="H1524" t="s">
        <v>789</v>
      </c>
    </row>
    <row r="1525" spans="1:8" x14ac:dyDescent="0.25">
      <c r="A1525" s="75">
        <v>41337</v>
      </c>
      <c r="B1525" s="76">
        <v>11650</v>
      </c>
      <c r="C1525" s="75">
        <v>41337</v>
      </c>
      <c r="D1525" t="s">
        <v>8</v>
      </c>
      <c r="E1525" t="s">
        <v>774</v>
      </c>
      <c r="F1525" t="s">
        <v>771</v>
      </c>
      <c r="G1525">
        <v>550</v>
      </c>
      <c r="H1525" t="s">
        <v>789</v>
      </c>
    </row>
    <row r="1526" spans="1:8" x14ac:dyDescent="0.25">
      <c r="A1526" s="75">
        <v>41337</v>
      </c>
      <c r="B1526" s="76">
        <v>11651</v>
      </c>
      <c r="C1526" s="75">
        <v>41337</v>
      </c>
      <c r="D1526" t="s">
        <v>7</v>
      </c>
      <c r="E1526" t="s">
        <v>782</v>
      </c>
      <c r="F1526" t="s">
        <v>777</v>
      </c>
      <c r="G1526">
        <v>280</v>
      </c>
      <c r="H1526" t="s">
        <v>789</v>
      </c>
    </row>
    <row r="1527" spans="1:8" x14ac:dyDescent="0.25">
      <c r="A1527" s="75">
        <v>41337</v>
      </c>
      <c r="B1527" s="76">
        <v>11652</v>
      </c>
      <c r="C1527" s="75">
        <v>41337</v>
      </c>
      <c r="D1527" t="s">
        <v>9</v>
      </c>
      <c r="E1527" t="s">
        <v>776</v>
      </c>
      <c r="F1527" t="s">
        <v>775</v>
      </c>
      <c r="G1527">
        <v>185</v>
      </c>
      <c r="H1527" t="s">
        <v>789</v>
      </c>
    </row>
    <row r="1528" spans="1:8" x14ac:dyDescent="0.25">
      <c r="A1528" s="75">
        <v>41337</v>
      </c>
      <c r="B1528" s="76">
        <v>11653</v>
      </c>
      <c r="C1528" s="75">
        <v>41337</v>
      </c>
      <c r="D1528" t="s">
        <v>8</v>
      </c>
      <c r="E1528" t="s">
        <v>770</v>
      </c>
      <c r="F1528" t="s">
        <v>781</v>
      </c>
      <c r="G1528">
        <v>375</v>
      </c>
      <c r="H1528" t="s">
        <v>789</v>
      </c>
    </row>
    <row r="1529" spans="1:8" x14ac:dyDescent="0.25">
      <c r="A1529" s="75">
        <v>41337</v>
      </c>
      <c r="B1529" s="76">
        <v>11654</v>
      </c>
      <c r="C1529" s="75">
        <v>41337</v>
      </c>
      <c r="D1529" t="s">
        <v>10</v>
      </c>
      <c r="E1529" t="s">
        <v>774</v>
      </c>
      <c r="F1529" t="s">
        <v>781</v>
      </c>
      <c r="G1529">
        <v>145</v>
      </c>
      <c r="H1529" t="s">
        <v>789</v>
      </c>
    </row>
    <row r="1530" spans="1:8" x14ac:dyDescent="0.25">
      <c r="A1530" s="75">
        <v>41337</v>
      </c>
      <c r="B1530" s="76">
        <v>11655</v>
      </c>
      <c r="C1530" s="75">
        <v>41337</v>
      </c>
      <c r="D1530" t="s">
        <v>10</v>
      </c>
      <c r="E1530" t="s">
        <v>780</v>
      </c>
      <c r="F1530" t="s">
        <v>787</v>
      </c>
      <c r="G1530">
        <v>150</v>
      </c>
      <c r="H1530" t="s">
        <v>789</v>
      </c>
    </row>
    <row r="1531" spans="1:8" x14ac:dyDescent="0.25">
      <c r="A1531" s="75">
        <v>41337</v>
      </c>
      <c r="B1531" s="76">
        <v>11656</v>
      </c>
      <c r="C1531" s="75">
        <v>41337</v>
      </c>
      <c r="D1531" t="s">
        <v>7</v>
      </c>
      <c r="E1531" t="s">
        <v>773</v>
      </c>
      <c r="F1531" t="s">
        <v>786</v>
      </c>
      <c r="G1531">
        <v>415</v>
      </c>
      <c r="H1531" t="s">
        <v>789</v>
      </c>
    </row>
    <row r="1532" spans="1:8" x14ac:dyDescent="0.25">
      <c r="A1532" s="75">
        <v>41337</v>
      </c>
      <c r="B1532" s="76">
        <v>11657</v>
      </c>
      <c r="C1532" s="75">
        <v>41337</v>
      </c>
      <c r="D1532" t="s">
        <v>10</v>
      </c>
      <c r="E1532" t="s">
        <v>778</v>
      </c>
      <c r="F1532" t="s">
        <v>777</v>
      </c>
      <c r="G1532">
        <v>210</v>
      </c>
      <c r="H1532" t="s">
        <v>789</v>
      </c>
    </row>
    <row r="1533" spans="1:8" x14ac:dyDescent="0.25">
      <c r="A1533" s="75">
        <v>41337</v>
      </c>
      <c r="B1533" s="76">
        <v>11658</v>
      </c>
      <c r="C1533" s="75">
        <v>41337</v>
      </c>
      <c r="D1533" t="s">
        <v>7</v>
      </c>
      <c r="E1533" t="s">
        <v>774</v>
      </c>
      <c r="F1533" t="s">
        <v>777</v>
      </c>
      <c r="G1533">
        <v>280</v>
      </c>
      <c r="H1533" t="s">
        <v>789</v>
      </c>
    </row>
    <row r="1534" spans="1:8" x14ac:dyDescent="0.25">
      <c r="A1534" s="75">
        <v>41337</v>
      </c>
      <c r="B1534" s="76">
        <v>11659</v>
      </c>
      <c r="C1534" s="75">
        <v>41337</v>
      </c>
      <c r="D1534" t="s">
        <v>8</v>
      </c>
      <c r="E1534" t="s">
        <v>778</v>
      </c>
      <c r="F1534" t="s">
        <v>785</v>
      </c>
      <c r="G1534">
        <v>550</v>
      </c>
      <c r="H1534" t="s">
        <v>789</v>
      </c>
    </row>
    <row r="1535" spans="1:8" x14ac:dyDescent="0.25">
      <c r="A1535" s="75">
        <v>41337</v>
      </c>
      <c r="B1535" s="76">
        <v>11660</v>
      </c>
      <c r="C1535" s="75">
        <v>41337</v>
      </c>
      <c r="D1535" t="s">
        <v>9</v>
      </c>
      <c r="E1535" t="s">
        <v>780</v>
      </c>
      <c r="F1535" t="s">
        <v>777</v>
      </c>
      <c r="G1535">
        <v>110</v>
      </c>
      <c r="H1535" t="s">
        <v>789</v>
      </c>
    </row>
    <row r="1536" spans="1:8" x14ac:dyDescent="0.25">
      <c r="A1536" s="75">
        <v>41337</v>
      </c>
      <c r="B1536" s="76">
        <v>11661</v>
      </c>
      <c r="C1536" s="75">
        <v>41337</v>
      </c>
      <c r="D1536" t="s">
        <v>9</v>
      </c>
      <c r="E1536" t="s">
        <v>773</v>
      </c>
      <c r="F1536" t="s">
        <v>785</v>
      </c>
      <c r="G1536">
        <v>105</v>
      </c>
      <c r="H1536" t="s">
        <v>789</v>
      </c>
    </row>
    <row r="1537" spans="1:8" x14ac:dyDescent="0.25">
      <c r="A1537" s="75">
        <v>41337</v>
      </c>
      <c r="B1537" s="76">
        <v>11662</v>
      </c>
      <c r="C1537" s="75">
        <v>41337</v>
      </c>
      <c r="D1537" t="s">
        <v>8</v>
      </c>
      <c r="E1537" t="s">
        <v>782</v>
      </c>
      <c r="F1537" t="s">
        <v>786</v>
      </c>
      <c r="G1537">
        <v>390</v>
      </c>
      <c r="H1537" t="s">
        <v>789</v>
      </c>
    </row>
    <row r="1538" spans="1:8" x14ac:dyDescent="0.25">
      <c r="A1538" s="75">
        <v>41337</v>
      </c>
      <c r="B1538" s="76">
        <v>11663</v>
      </c>
      <c r="C1538" s="75">
        <v>41337</v>
      </c>
      <c r="D1538" t="s">
        <v>7</v>
      </c>
      <c r="E1538" t="s">
        <v>778</v>
      </c>
      <c r="F1538" t="s">
        <v>783</v>
      </c>
      <c r="G1538">
        <v>400</v>
      </c>
      <c r="H1538" t="s">
        <v>789</v>
      </c>
    </row>
    <row r="1539" spans="1:8" x14ac:dyDescent="0.25">
      <c r="A1539" s="75">
        <v>41337</v>
      </c>
      <c r="B1539" s="76">
        <v>11664</v>
      </c>
      <c r="C1539" s="75">
        <v>41337</v>
      </c>
      <c r="D1539" t="s">
        <v>10</v>
      </c>
      <c r="E1539" t="s">
        <v>773</v>
      </c>
      <c r="F1539" t="s">
        <v>777</v>
      </c>
      <c r="G1539">
        <v>150</v>
      </c>
      <c r="H1539" t="s">
        <v>789</v>
      </c>
    </row>
    <row r="1540" spans="1:8" x14ac:dyDescent="0.25">
      <c r="A1540" s="75">
        <v>41337</v>
      </c>
      <c r="B1540" s="76">
        <v>11665</v>
      </c>
      <c r="C1540" s="75">
        <v>41337</v>
      </c>
      <c r="D1540" t="s">
        <v>9</v>
      </c>
      <c r="E1540" t="s">
        <v>778</v>
      </c>
      <c r="F1540" t="s">
        <v>781</v>
      </c>
      <c r="G1540">
        <v>185</v>
      </c>
      <c r="H1540" t="s">
        <v>789</v>
      </c>
    </row>
    <row r="1541" spans="1:8" x14ac:dyDescent="0.25">
      <c r="A1541" s="75">
        <v>41337</v>
      </c>
      <c r="B1541" s="76">
        <v>11666</v>
      </c>
      <c r="C1541" s="75">
        <v>41337</v>
      </c>
      <c r="D1541" t="s">
        <v>8</v>
      </c>
      <c r="E1541" t="s">
        <v>780</v>
      </c>
      <c r="F1541" t="s">
        <v>784</v>
      </c>
      <c r="G1541">
        <v>200</v>
      </c>
      <c r="H1541" t="s">
        <v>789</v>
      </c>
    </row>
    <row r="1542" spans="1:8" x14ac:dyDescent="0.25">
      <c r="A1542" s="75">
        <v>41338</v>
      </c>
      <c r="B1542" s="76">
        <v>11667</v>
      </c>
      <c r="C1542" s="75">
        <v>41338</v>
      </c>
      <c r="D1542" t="s">
        <v>10</v>
      </c>
      <c r="E1542" t="s">
        <v>780</v>
      </c>
      <c r="F1542" t="s">
        <v>786</v>
      </c>
      <c r="G1542">
        <v>160</v>
      </c>
      <c r="H1542" t="s">
        <v>789</v>
      </c>
    </row>
    <row r="1543" spans="1:8" x14ac:dyDescent="0.25">
      <c r="A1543" s="75">
        <v>41338</v>
      </c>
      <c r="B1543" s="76">
        <v>11668</v>
      </c>
      <c r="C1543" s="75">
        <v>41338</v>
      </c>
      <c r="D1543" t="s">
        <v>6</v>
      </c>
      <c r="E1543" t="s">
        <v>778</v>
      </c>
      <c r="F1543" t="s">
        <v>785</v>
      </c>
      <c r="G1543">
        <v>475</v>
      </c>
      <c r="H1543" t="s">
        <v>789</v>
      </c>
    </row>
    <row r="1544" spans="1:8" x14ac:dyDescent="0.25">
      <c r="A1544" s="75">
        <v>41338</v>
      </c>
      <c r="B1544" s="76">
        <v>11669</v>
      </c>
      <c r="C1544" s="75">
        <v>41338</v>
      </c>
      <c r="D1544" t="s">
        <v>6</v>
      </c>
      <c r="E1544" t="s">
        <v>773</v>
      </c>
      <c r="F1544" t="s">
        <v>777</v>
      </c>
      <c r="G1544">
        <v>180</v>
      </c>
      <c r="H1544" t="s">
        <v>789</v>
      </c>
    </row>
    <row r="1545" spans="1:8" x14ac:dyDescent="0.25">
      <c r="A1545" s="75">
        <v>41338</v>
      </c>
      <c r="B1545" s="76">
        <v>11670</v>
      </c>
      <c r="C1545" s="75">
        <v>41338</v>
      </c>
      <c r="D1545" t="s">
        <v>8</v>
      </c>
      <c r="E1545" t="s">
        <v>773</v>
      </c>
      <c r="F1545" t="s">
        <v>783</v>
      </c>
      <c r="G1545">
        <v>375</v>
      </c>
      <c r="H1545" t="s">
        <v>789</v>
      </c>
    </row>
    <row r="1546" spans="1:8" x14ac:dyDescent="0.25">
      <c r="A1546" s="75">
        <v>41338</v>
      </c>
      <c r="B1546" s="76">
        <v>11671</v>
      </c>
      <c r="C1546" s="75">
        <v>41338</v>
      </c>
      <c r="D1546" t="s">
        <v>7</v>
      </c>
      <c r="E1546" t="s">
        <v>780</v>
      </c>
      <c r="F1546" t="s">
        <v>781</v>
      </c>
      <c r="G1546">
        <v>275</v>
      </c>
      <c r="H1546" t="s">
        <v>789</v>
      </c>
    </row>
    <row r="1547" spans="1:8" x14ac:dyDescent="0.25">
      <c r="A1547" s="75">
        <v>41338</v>
      </c>
      <c r="B1547" s="76">
        <v>11672</v>
      </c>
      <c r="C1547" s="75">
        <v>41338</v>
      </c>
      <c r="D1547" t="s">
        <v>10</v>
      </c>
      <c r="E1547" t="s">
        <v>782</v>
      </c>
      <c r="F1547" t="s">
        <v>783</v>
      </c>
      <c r="G1547">
        <v>85</v>
      </c>
      <c r="H1547" t="s">
        <v>789</v>
      </c>
    </row>
    <row r="1548" spans="1:8" x14ac:dyDescent="0.25">
      <c r="A1548" s="75">
        <v>41338</v>
      </c>
      <c r="B1548" s="76">
        <v>11673</v>
      </c>
      <c r="C1548" s="75">
        <v>41338</v>
      </c>
      <c r="D1548" t="s">
        <v>9</v>
      </c>
      <c r="E1548" t="s">
        <v>774</v>
      </c>
      <c r="F1548" t="s">
        <v>771</v>
      </c>
      <c r="G1548">
        <v>265</v>
      </c>
      <c r="H1548" t="s">
        <v>789</v>
      </c>
    </row>
    <row r="1549" spans="1:8" x14ac:dyDescent="0.25">
      <c r="A1549" s="75">
        <v>41338</v>
      </c>
      <c r="B1549" s="76">
        <v>11674</v>
      </c>
      <c r="C1549" s="75">
        <v>41338</v>
      </c>
      <c r="D1549" t="s">
        <v>8</v>
      </c>
      <c r="E1549" t="s">
        <v>774</v>
      </c>
      <c r="F1549" t="s">
        <v>775</v>
      </c>
      <c r="G1549">
        <v>375</v>
      </c>
      <c r="H1549" t="s">
        <v>789</v>
      </c>
    </row>
    <row r="1550" spans="1:8" x14ac:dyDescent="0.25">
      <c r="A1550" s="75">
        <v>41338</v>
      </c>
      <c r="B1550" s="76">
        <v>11675</v>
      </c>
      <c r="C1550" s="75">
        <v>41338</v>
      </c>
      <c r="D1550" t="s">
        <v>7</v>
      </c>
      <c r="E1550" t="s">
        <v>778</v>
      </c>
      <c r="F1550" t="s">
        <v>783</v>
      </c>
      <c r="G1550">
        <v>275</v>
      </c>
      <c r="H1550" t="s">
        <v>789</v>
      </c>
    </row>
    <row r="1551" spans="1:8" x14ac:dyDescent="0.25">
      <c r="A1551" s="75">
        <v>41338</v>
      </c>
      <c r="B1551" s="76">
        <v>11676</v>
      </c>
      <c r="C1551" s="75">
        <v>41338</v>
      </c>
      <c r="D1551" t="s">
        <v>7</v>
      </c>
      <c r="E1551" t="s">
        <v>770</v>
      </c>
      <c r="F1551" t="s">
        <v>775</v>
      </c>
      <c r="G1551">
        <v>150</v>
      </c>
      <c r="H1551" t="s">
        <v>789</v>
      </c>
    </row>
    <row r="1552" spans="1:8" x14ac:dyDescent="0.25">
      <c r="A1552" s="75">
        <v>41338</v>
      </c>
      <c r="B1552" s="76">
        <v>11677</v>
      </c>
      <c r="C1552" s="75">
        <v>41338</v>
      </c>
      <c r="D1552" t="s">
        <v>8</v>
      </c>
      <c r="E1552" t="s">
        <v>776</v>
      </c>
      <c r="F1552" t="s">
        <v>786</v>
      </c>
      <c r="G1552">
        <v>390</v>
      </c>
      <c r="H1552" t="s">
        <v>789</v>
      </c>
    </row>
    <row r="1553" spans="1:8" x14ac:dyDescent="0.25">
      <c r="A1553" s="75">
        <v>41338</v>
      </c>
      <c r="B1553" s="76">
        <v>11678</v>
      </c>
      <c r="C1553" s="75">
        <v>41338</v>
      </c>
      <c r="D1553" t="s">
        <v>7</v>
      </c>
      <c r="E1553" t="s">
        <v>773</v>
      </c>
      <c r="F1553" t="s">
        <v>785</v>
      </c>
      <c r="G1553">
        <v>400</v>
      </c>
      <c r="H1553" t="s">
        <v>789</v>
      </c>
    </row>
    <row r="1554" spans="1:8" x14ac:dyDescent="0.25">
      <c r="A1554" s="75">
        <v>41338</v>
      </c>
      <c r="B1554" s="76">
        <v>11679</v>
      </c>
      <c r="C1554" s="75">
        <v>41338</v>
      </c>
      <c r="D1554" t="s">
        <v>7</v>
      </c>
      <c r="E1554" t="s">
        <v>782</v>
      </c>
      <c r="F1554" t="s">
        <v>787</v>
      </c>
      <c r="G1554">
        <v>155</v>
      </c>
      <c r="H1554" t="s">
        <v>789</v>
      </c>
    </row>
    <row r="1555" spans="1:8" x14ac:dyDescent="0.25">
      <c r="A1555" s="75">
        <v>41338</v>
      </c>
      <c r="B1555" s="76">
        <v>11680</v>
      </c>
      <c r="C1555" s="75">
        <v>41338</v>
      </c>
      <c r="D1555" t="s">
        <v>9</v>
      </c>
      <c r="E1555" t="s">
        <v>770</v>
      </c>
      <c r="F1555" t="s">
        <v>781</v>
      </c>
      <c r="G1555">
        <v>265</v>
      </c>
      <c r="H1555" t="s">
        <v>789</v>
      </c>
    </row>
    <row r="1556" spans="1:8" x14ac:dyDescent="0.25">
      <c r="A1556" s="75">
        <v>41338</v>
      </c>
      <c r="B1556" s="76">
        <v>11681</v>
      </c>
      <c r="C1556" s="75">
        <v>41338</v>
      </c>
      <c r="D1556" t="s">
        <v>7</v>
      </c>
      <c r="E1556" t="s">
        <v>774</v>
      </c>
      <c r="F1556" t="s">
        <v>775</v>
      </c>
      <c r="G1556">
        <v>275</v>
      </c>
      <c r="H1556" t="s">
        <v>789</v>
      </c>
    </row>
    <row r="1557" spans="1:8" x14ac:dyDescent="0.25">
      <c r="A1557" s="75">
        <v>41338</v>
      </c>
      <c r="B1557" s="76">
        <v>11682</v>
      </c>
      <c r="C1557" s="75">
        <v>41338</v>
      </c>
      <c r="D1557" t="s">
        <v>6</v>
      </c>
      <c r="E1557" t="s">
        <v>773</v>
      </c>
      <c r="F1557" t="s">
        <v>786</v>
      </c>
      <c r="G1557">
        <v>190</v>
      </c>
      <c r="H1557" t="s">
        <v>789</v>
      </c>
    </row>
    <row r="1558" spans="1:8" x14ac:dyDescent="0.25">
      <c r="A1558" s="75">
        <v>41338</v>
      </c>
      <c r="B1558" s="76">
        <v>11683</v>
      </c>
      <c r="C1558" s="75">
        <v>41338</v>
      </c>
      <c r="D1558" t="s">
        <v>9</v>
      </c>
      <c r="E1558" t="s">
        <v>782</v>
      </c>
      <c r="F1558" t="s">
        <v>777</v>
      </c>
      <c r="G1558">
        <v>110</v>
      </c>
      <c r="H1558" t="s">
        <v>789</v>
      </c>
    </row>
    <row r="1559" spans="1:8" x14ac:dyDescent="0.25">
      <c r="A1559" s="75">
        <v>41338</v>
      </c>
      <c r="B1559" s="76">
        <v>11684</v>
      </c>
      <c r="C1559" s="75">
        <v>41338</v>
      </c>
      <c r="D1559" t="s">
        <v>6</v>
      </c>
      <c r="E1559" t="s">
        <v>774</v>
      </c>
      <c r="F1559" t="s">
        <v>787</v>
      </c>
      <c r="G1559">
        <v>330</v>
      </c>
      <c r="H1559" t="s">
        <v>789</v>
      </c>
    </row>
    <row r="1560" spans="1:8" x14ac:dyDescent="0.25">
      <c r="A1560" s="75">
        <v>41338</v>
      </c>
      <c r="B1560" s="76">
        <v>11685</v>
      </c>
      <c r="C1560" s="75">
        <v>41338</v>
      </c>
      <c r="D1560" t="s">
        <v>9</v>
      </c>
      <c r="E1560" t="s">
        <v>782</v>
      </c>
      <c r="F1560" t="s">
        <v>775</v>
      </c>
      <c r="G1560">
        <v>105</v>
      </c>
      <c r="H1560" t="s">
        <v>789</v>
      </c>
    </row>
    <row r="1561" spans="1:8" x14ac:dyDescent="0.25">
      <c r="A1561" s="75">
        <v>41338</v>
      </c>
      <c r="B1561" s="76">
        <v>11686</v>
      </c>
      <c r="C1561" s="75">
        <v>41338</v>
      </c>
      <c r="D1561" t="s">
        <v>7</v>
      </c>
      <c r="E1561" t="s">
        <v>780</v>
      </c>
      <c r="F1561" t="s">
        <v>787</v>
      </c>
      <c r="G1561">
        <v>405</v>
      </c>
      <c r="H1561" t="s">
        <v>789</v>
      </c>
    </row>
    <row r="1562" spans="1:8" x14ac:dyDescent="0.25">
      <c r="A1562" s="75">
        <v>41338</v>
      </c>
      <c r="B1562" s="76">
        <v>11687</v>
      </c>
      <c r="C1562" s="75">
        <v>41338</v>
      </c>
      <c r="D1562" t="s">
        <v>9</v>
      </c>
      <c r="E1562" t="s">
        <v>776</v>
      </c>
      <c r="F1562" t="s">
        <v>781</v>
      </c>
      <c r="G1562">
        <v>105</v>
      </c>
      <c r="H1562" t="s">
        <v>789</v>
      </c>
    </row>
    <row r="1563" spans="1:8" x14ac:dyDescent="0.25">
      <c r="A1563" s="75">
        <v>41338</v>
      </c>
      <c r="B1563" s="76">
        <v>11688</v>
      </c>
      <c r="C1563" s="75">
        <v>41338</v>
      </c>
      <c r="D1563" t="s">
        <v>10</v>
      </c>
      <c r="E1563" t="s">
        <v>774</v>
      </c>
      <c r="F1563" t="s">
        <v>781</v>
      </c>
      <c r="G1563">
        <v>205</v>
      </c>
      <c r="H1563" t="s">
        <v>789</v>
      </c>
    </row>
    <row r="1564" spans="1:8" x14ac:dyDescent="0.25">
      <c r="A1564" s="75">
        <v>41338</v>
      </c>
      <c r="B1564" s="76">
        <v>11689</v>
      </c>
      <c r="C1564" s="75">
        <v>41338</v>
      </c>
      <c r="D1564" t="s">
        <v>9</v>
      </c>
      <c r="E1564" t="s">
        <v>770</v>
      </c>
      <c r="F1564" t="s">
        <v>777</v>
      </c>
      <c r="G1564">
        <v>110</v>
      </c>
      <c r="H1564" t="s">
        <v>789</v>
      </c>
    </row>
    <row r="1565" spans="1:8" x14ac:dyDescent="0.25">
      <c r="A1565" s="75">
        <v>41338</v>
      </c>
      <c r="B1565" s="76">
        <v>11690</v>
      </c>
      <c r="C1565" s="75">
        <v>41338</v>
      </c>
      <c r="D1565" t="s">
        <v>6</v>
      </c>
      <c r="E1565" t="s">
        <v>774</v>
      </c>
      <c r="F1565" t="s">
        <v>784</v>
      </c>
      <c r="G1565">
        <v>175</v>
      </c>
      <c r="H1565" t="s">
        <v>789</v>
      </c>
    </row>
    <row r="1566" spans="1:8" x14ac:dyDescent="0.25">
      <c r="A1566" s="75">
        <v>41338</v>
      </c>
      <c r="B1566" s="76">
        <v>11691</v>
      </c>
      <c r="C1566" s="75">
        <v>41338</v>
      </c>
      <c r="D1566" t="s">
        <v>9</v>
      </c>
      <c r="E1566" t="s">
        <v>770</v>
      </c>
      <c r="F1566" t="s">
        <v>786</v>
      </c>
      <c r="G1566">
        <v>200</v>
      </c>
      <c r="H1566" t="s">
        <v>789</v>
      </c>
    </row>
    <row r="1567" spans="1:8" x14ac:dyDescent="0.25">
      <c r="A1567" s="75">
        <v>41339</v>
      </c>
      <c r="B1567" s="76">
        <v>11692</v>
      </c>
      <c r="C1567" s="75">
        <v>41339</v>
      </c>
      <c r="D1567" t="s">
        <v>9</v>
      </c>
      <c r="E1567" t="s">
        <v>780</v>
      </c>
      <c r="F1567" t="s">
        <v>779</v>
      </c>
      <c r="G1567">
        <v>265</v>
      </c>
      <c r="H1567" t="s">
        <v>789</v>
      </c>
    </row>
    <row r="1568" spans="1:8" x14ac:dyDescent="0.25">
      <c r="A1568" s="75">
        <v>41339</v>
      </c>
      <c r="B1568" s="76">
        <v>11693</v>
      </c>
      <c r="C1568" s="75">
        <v>41339</v>
      </c>
      <c r="D1568" t="s">
        <v>8</v>
      </c>
      <c r="E1568" t="s">
        <v>782</v>
      </c>
      <c r="F1568" t="s">
        <v>787</v>
      </c>
      <c r="G1568">
        <v>380</v>
      </c>
      <c r="H1568" t="s">
        <v>789</v>
      </c>
    </row>
    <row r="1569" spans="1:8" x14ac:dyDescent="0.25">
      <c r="A1569" s="75">
        <v>41339</v>
      </c>
      <c r="B1569" s="76">
        <v>11694</v>
      </c>
      <c r="C1569" s="75">
        <v>41339</v>
      </c>
      <c r="D1569" t="s">
        <v>10</v>
      </c>
      <c r="E1569" t="s">
        <v>773</v>
      </c>
      <c r="F1569" t="s">
        <v>779</v>
      </c>
      <c r="G1569">
        <v>85</v>
      </c>
      <c r="H1569" t="s">
        <v>789</v>
      </c>
    </row>
    <row r="1570" spans="1:8" x14ac:dyDescent="0.25">
      <c r="A1570" s="75">
        <v>41339</v>
      </c>
      <c r="B1570" s="76">
        <v>11695</v>
      </c>
      <c r="C1570" s="75">
        <v>41339</v>
      </c>
      <c r="D1570" t="s">
        <v>10</v>
      </c>
      <c r="E1570" t="s">
        <v>774</v>
      </c>
      <c r="F1570" t="s">
        <v>779</v>
      </c>
      <c r="G1570">
        <v>205</v>
      </c>
      <c r="H1570" t="s">
        <v>789</v>
      </c>
    </row>
    <row r="1571" spans="1:8" x14ac:dyDescent="0.25">
      <c r="A1571" s="75">
        <v>41339</v>
      </c>
      <c r="B1571" s="76">
        <v>11696</v>
      </c>
      <c r="C1571" s="75">
        <v>41339</v>
      </c>
      <c r="D1571" t="s">
        <v>9</v>
      </c>
      <c r="E1571" t="s">
        <v>782</v>
      </c>
      <c r="F1571" t="s">
        <v>786</v>
      </c>
      <c r="G1571">
        <v>120</v>
      </c>
      <c r="H1571" t="s">
        <v>789</v>
      </c>
    </row>
    <row r="1572" spans="1:8" x14ac:dyDescent="0.25">
      <c r="A1572" s="75">
        <v>41339</v>
      </c>
      <c r="B1572" s="76">
        <v>11697</v>
      </c>
      <c r="C1572" s="75">
        <v>41339</v>
      </c>
      <c r="D1572" t="s">
        <v>6</v>
      </c>
      <c r="E1572" t="s">
        <v>776</v>
      </c>
      <c r="F1572" t="s">
        <v>787</v>
      </c>
      <c r="G1572">
        <v>480</v>
      </c>
      <c r="H1572" t="s">
        <v>789</v>
      </c>
    </row>
    <row r="1573" spans="1:8" x14ac:dyDescent="0.25">
      <c r="A1573" s="75">
        <v>41339</v>
      </c>
      <c r="B1573" s="76">
        <v>11698</v>
      </c>
      <c r="C1573" s="75">
        <v>41339</v>
      </c>
      <c r="D1573" t="s">
        <v>9</v>
      </c>
      <c r="E1573" t="s">
        <v>770</v>
      </c>
      <c r="F1573" t="s">
        <v>771</v>
      </c>
      <c r="G1573">
        <v>185</v>
      </c>
      <c r="H1573" t="s">
        <v>789</v>
      </c>
    </row>
    <row r="1574" spans="1:8" x14ac:dyDescent="0.25">
      <c r="A1574" s="75">
        <v>41339</v>
      </c>
      <c r="B1574" s="76">
        <v>11699</v>
      </c>
      <c r="C1574" s="75">
        <v>41339</v>
      </c>
      <c r="D1574" t="s">
        <v>6</v>
      </c>
      <c r="E1574" t="s">
        <v>773</v>
      </c>
      <c r="F1574" t="s">
        <v>779</v>
      </c>
      <c r="G1574">
        <v>325</v>
      </c>
      <c r="H1574" t="s">
        <v>789</v>
      </c>
    </row>
    <row r="1575" spans="1:8" x14ac:dyDescent="0.25">
      <c r="A1575" s="75">
        <v>41339</v>
      </c>
      <c r="B1575" s="76">
        <v>11700</v>
      </c>
      <c r="C1575" s="75">
        <v>41339</v>
      </c>
      <c r="D1575" t="s">
        <v>6</v>
      </c>
      <c r="E1575" t="s">
        <v>774</v>
      </c>
      <c r="F1575" t="s">
        <v>777</v>
      </c>
      <c r="G1575">
        <v>480</v>
      </c>
      <c r="H1575" t="s">
        <v>789</v>
      </c>
    </row>
    <row r="1576" spans="1:8" x14ac:dyDescent="0.25">
      <c r="A1576" s="75">
        <v>41339</v>
      </c>
      <c r="B1576" s="76">
        <v>11701</v>
      </c>
      <c r="C1576" s="75">
        <v>41339</v>
      </c>
      <c r="D1576" t="s">
        <v>7</v>
      </c>
      <c r="E1576" t="s">
        <v>782</v>
      </c>
      <c r="F1576" t="s">
        <v>787</v>
      </c>
      <c r="G1576">
        <v>280</v>
      </c>
      <c r="H1576" t="s">
        <v>789</v>
      </c>
    </row>
    <row r="1577" spans="1:8" x14ac:dyDescent="0.25">
      <c r="A1577" s="75">
        <v>41339</v>
      </c>
      <c r="B1577" s="76">
        <v>11702</v>
      </c>
      <c r="C1577" s="75">
        <v>41339</v>
      </c>
      <c r="D1577" t="s">
        <v>9</v>
      </c>
      <c r="E1577" t="s">
        <v>774</v>
      </c>
      <c r="F1577" t="s">
        <v>777</v>
      </c>
      <c r="G1577">
        <v>190</v>
      </c>
      <c r="H1577" t="s">
        <v>789</v>
      </c>
    </row>
    <row r="1578" spans="1:8" x14ac:dyDescent="0.25">
      <c r="A1578" s="75">
        <v>41339</v>
      </c>
      <c r="B1578" s="76">
        <v>11703</v>
      </c>
      <c r="C1578" s="75">
        <v>41339</v>
      </c>
      <c r="D1578" t="s">
        <v>10</v>
      </c>
      <c r="E1578" t="s">
        <v>782</v>
      </c>
      <c r="F1578" t="s">
        <v>784</v>
      </c>
      <c r="G1578">
        <v>205</v>
      </c>
      <c r="H1578" t="s">
        <v>789</v>
      </c>
    </row>
    <row r="1579" spans="1:8" x14ac:dyDescent="0.25">
      <c r="A1579" s="75">
        <v>41339</v>
      </c>
      <c r="B1579" s="76">
        <v>11704</v>
      </c>
      <c r="C1579" s="75">
        <v>41339</v>
      </c>
      <c r="D1579" t="s">
        <v>6</v>
      </c>
      <c r="E1579" t="s">
        <v>773</v>
      </c>
      <c r="F1579" t="s">
        <v>786</v>
      </c>
      <c r="G1579">
        <v>490</v>
      </c>
      <c r="H1579" t="s">
        <v>789</v>
      </c>
    </row>
    <row r="1580" spans="1:8" x14ac:dyDescent="0.25">
      <c r="A1580" s="75">
        <v>41339</v>
      </c>
      <c r="B1580" s="76">
        <v>11705</v>
      </c>
      <c r="C1580" s="75">
        <v>41339</v>
      </c>
      <c r="D1580" t="s">
        <v>6</v>
      </c>
      <c r="E1580" t="s">
        <v>774</v>
      </c>
      <c r="F1580" t="s">
        <v>785</v>
      </c>
      <c r="G1580">
        <v>325</v>
      </c>
      <c r="H1580" t="s">
        <v>789</v>
      </c>
    </row>
    <row r="1581" spans="1:8" x14ac:dyDescent="0.25">
      <c r="A1581" s="75">
        <v>41339</v>
      </c>
      <c r="B1581" s="76">
        <v>11706</v>
      </c>
      <c r="C1581" s="75">
        <v>41339</v>
      </c>
      <c r="D1581" t="s">
        <v>10</v>
      </c>
      <c r="E1581" t="s">
        <v>780</v>
      </c>
      <c r="F1581" t="s">
        <v>777</v>
      </c>
      <c r="G1581">
        <v>210</v>
      </c>
      <c r="H1581" t="s">
        <v>789</v>
      </c>
    </row>
    <row r="1582" spans="1:8" x14ac:dyDescent="0.25">
      <c r="A1582" s="75">
        <v>41339</v>
      </c>
      <c r="B1582" s="76">
        <v>11707</v>
      </c>
      <c r="C1582" s="75">
        <v>41339</v>
      </c>
      <c r="D1582" t="s">
        <v>9</v>
      </c>
      <c r="E1582" t="s">
        <v>778</v>
      </c>
      <c r="F1582" t="s">
        <v>784</v>
      </c>
      <c r="G1582">
        <v>185</v>
      </c>
      <c r="H1582" t="s">
        <v>789</v>
      </c>
    </row>
    <row r="1583" spans="1:8" x14ac:dyDescent="0.25">
      <c r="A1583" s="75">
        <v>41339</v>
      </c>
      <c r="B1583" s="76">
        <v>11708</v>
      </c>
      <c r="C1583" s="75">
        <v>41339</v>
      </c>
      <c r="D1583" t="s">
        <v>8</v>
      </c>
      <c r="E1583" t="s">
        <v>774</v>
      </c>
      <c r="F1583" t="s">
        <v>771</v>
      </c>
      <c r="G1583">
        <v>550</v>
      </c>
      <c r="H1583" t="s">
        <v>789</v>
      </c>
    </row>
    <row r="1584" spans="1:8" x14ac:dyDescent="0.25">
      <c r="A1584" s="75">
        <v>41339</v>
      </c>
      <c r="B1584" s="76">
        <v>11709</v>
      </c>
      <c r="C1584" s="75">
        <v>41339</v>
      </c>
      <c r="D1584" t="s">
        <v>10</v>
      </c>
      <c r="E1584" t="s">
        <v>770</v>
      </c>
      <c r="F1584" t="s">
        <v>783</v>
      </c>
      <c r="G1584">
        <v>85</v>
      </c>
      <c r="H1584" t="s">
        <v>789</v>
      </c>
    </row>
    <row r="1585" spans="1:8" x14ac:dyDescent="0.25">
      <c r="A1585" s="75">
        <v>41339</v>
      </c>
      <c r="B1585" s="76">
        <v>11710</v>
      </c>
      <c r="C1585" s="75">
        <v>41339</v>
      </c>
      <c r="D1585" t="s">
        <v>7</v>
      </c>
      <c r="E1585" t="s">
        <v>774</v>
      </c>
      <c r="F1585" t="s">
        <v>783</v>
      </c>
      <c r="G1585">
        <v>150</v>
      </c>
      <c r="H1585" t="s">
        <v>789</v>
      </c>
    </row>
    <row r="1586" spans="1:8" x14ac:dyDescent="0.25">
      <c r="A1586" s="75">
        <v>41339</v>
      </c>
      <c r="B1586" s="76">
        <v>11711</v>
      </c>
      <c r="C1586" s="75">
        <v>41339</v>
      </c>
      <c r="D1586" t="s">
        <v>6</v>
      </c>
      <c r="E1586" t="s">
        <v>773</v>
      </c>
      <c r="F1586" t="s">
        <v>785</v>
      </c>
      <c r="G1586">
        <v>325</v>
      </c>
      <c r="H1586" t="s">
        <v>789</v>
      </c>
    </row>
    <row r="1587" spans="1:8" x14ac:dyDescent="0.25">
      <c r="A1587" s="75">
        <v>41339</v>
      </c>
      <c r="B1587" s="76">
        <v>11712</v>
      </c>
      <c r="C1587" s="75">
        <v>41339</v>
      </c>
      <c r="D1587" t="s">
        <v>9</v>
      </c>
      <c r="E1587" t="s">
        <v>778</v>
      </c>
      <c r="F1587" t="s">
        <v>783</v>
      </c>
      <c r="G1587">
        <v>185</v>
      </c>
      <c r="H1587" t="s">
        <v>789</v>
      </c>
    </row>
    <row r="1588" spans="1:8" x14ac:dyDescent="0.25">
      <c r="A1588" s="75">
        <v>41339</v>
      </c>
      <c r="B1588" s="76">
        <v>11713</v>
      </c>
      <c r="C1588" s="75">
        <v>41339</v>
      </c>
      <c r="D1588" t="s">
        <v>9</v>
      </c>
      <c r="E1588" t="s">
        <v>776</v>
      </c>
      <c r="F1588" t="s">
        <v>779</v>
      </c>
      <c r="G1588">
        <v>265</v>
      </c>
      <c r="H1588" t="s">
        <v>789</v>
      </c>
    </row>
    <row r="1589" spans="1:8" x14ac:dyDescent="0.25">
      <c r="A1589" s="75">
        <v>41339</v>
      </c>
      <c r="B1589" s="76">
        <v>11714</v>
      </c>
      <c r="C1589" s="75">
        <v>41339</v>
      </c>
      <c r="D1589" t="s">
        <v>10</v>
      </c>
      <c r="E1589" t="s">
        <v>778</v>
      </c>
      <c r="F1589" t="s">
        <v>783</v>
      </c>
      <c r="G1589">
        <v>85</v>
      </c>
      <c r="H1589" t="s">
        <v>789</v>
      </c>
    </row>
    <row r="1590" spans="1:8" x14ac:dyDescent="0.25">
      <c r="A1590" s="75">
        <v>41339</v>
      </c>
      <c r="B1590" s="76">
        <v>11715</v>
      </c>
      <c r="C1590" s="75">
        <v>41339</v>
      </c>
      <c r="D1590" t="s">
        <v>6</v>
      </c>
      <c r="E1590" t="s">
        <v>770</v>
      </c>
      <c r="F1590" t="s">
        <v>787</v>
      </c>
      <c r="G1590">
        <v>330</v>
      </c>
      <c r="H1590" t="s">
        <v>789</v>
      </c>
    </row>
    <row r="1591" spans="1:8" x14ac:dyDescent="0.25">
      <c r="A1591" s="75">
        <v>41339</v>
      </c>
      <c r="B1591" s="76">
        <v>11716</v>
      </c>
      <c r="C1591" s="75">
        <v>41339</v>
      </c>
      <c r="D1591" t="s">
        <v>7</v>
      </c>
      <c r="E1591" t="s">
        <v>774</v>
      </c>
      <c r="F1591" t="s">
        <v>785</v>
      </c>
      <c r="G1591">
        <v>275</v>
      </c>
      <c r="H1591" t="s">
        <v>789</v>
      </c>
    </row>
    <row r="1592" spans="1:8" x14ac:dyDescent="0.25">
      <c r="A1592" s="75">
        <v>41340</v>
      </c>
      <c r="B1592" s="76">
        <v>11717</v>
      </c>
      <c r="C1592" s="75">
        <v>41340</v>
      </c>
      <c r="D1592" t="s">
        <v>9</v>
      </c>
      <c r="E1592" t="s">
        <v>770</v>
      </c>
      <c r="F1592" t="s">
        <v>785</v>
      </c>
      <c r="G1592">
        <v>265</v>
      </c>
      <c r="H1592" t="s">
        <v>789</v>
      </c>
    </row>
    <row r="1593" spans="1:8" x14ac:dyDescent="0.25">
      <c r="A1593" s="75">
        <v>41340</v>
      </c>
      <c r="B1593" s="76">
        <v>11718</v>
      </c>
      <c r="C1593" s="75">
        <v>41340</v>
      </c>
      <c r="D1593" t="s">
        <v>8</v>
      </c>
      <c r="E1593" t="s">
        <v>780</v>
      </c>
      <c r="F1593" t="s">
        <v>781</v>
      </c>
      <c r="G1593">
        <v>550</v>
      </c>
      <c r="H1593" t="s">
        <v>789</v>
      </c>
    </row>
    <row r="1594" spans="1:8" x14ac:dyDescent="0.25">
      <c r="A1594" s="75">
        <v>41340</v>
      </c>
      <c r="B1594" s="76">
        <v>11719</v>
      </c>
      <c r="C1594" s="75">
        <v>41340</v>
      </c>
      <c r="D1594" t="s">
        <v>8</v>
      </c>
      <c r="E1594" t="s">
        <v>780</v>
      </c>
      <c r="F1594" t="s">
        <v>775</v>
      </c>
      <c r="G1594">
        <v>375</v>
      </c>
      <c r="H1594" t="s">
        <v>789</v>
      </c>
    </row>
    <row r="1595" spans="1:8" x14ac:dyDescent="0.25">
      <c r="A1595" s="75">
        <v>41340</v>
      </c>
      <c r="B1595" s="76">
        <v>11720</v>
      </c>
      <c r="C1595" s="75">
        <v>41340</v>
      </c>
      <c r="D1595" t="s">
        <v>9</v>
      </c>
      <c r="E1595" t="s">
        <v>774</v>
      </c>
      <c r="F1595" t="s">
        <v>787</v>
      </c>
      <c r="G1595">
        <v>190</v>
      </c>
      <c r="H1595" t="s">
        <v>789</v>
      </c>
    </row>
    <row r="1596" spans="1:8" x14ac:dyDescent="0.25">
      <c r="A1596" s="75">
        <v>41340</v>
      </c>
      <c r="B1596" s="76">
        <v>11721</v>
      </c>
      <c r="C1596" s="75">
        <v>41340</v>
      </c>
      <c r="D1596" t="s">
        <v>6</v>
      </c>
      <c r="E1596" t="s">
        <v>770</v>
      </c>
      <c r="F1596" t="s">
        <v>786</v>
      </c>
      <c r="G1596">
        <v>190</v>
      </c>
      <c r="H1596" t="s">
        <v>789</v>
      </c>
    </row>
    <row r="1597" spans="1:8" x14ac:dyDescent="0.25">
      <c r="A1597" s="75">
        <v>41340</v>
      </c>
      <c r="B1597" s="76">
        <v>11722</v>
      </c>
      <c r="C1597" s="75">
        <v>41340</v>
      </c>
      <c r="D1597" t="s">
        <v>9</v>
      </c>
      <c r="E1597" t="s">
        <v>773</v>
      </c>
      <c r="F1597" t="s">
        <v>787</v>
      </c>
      <c r="G1597">
        <v>190</v>
      </c>
      <c r="H1597" t="s">
        <v>789</v>
      </c>
    </row>
    <row r="1598" spans="1:8" x14ac:dyDescent="0.25">
      <c r="A1598" s="75">
        <v>41340</v>
      </c>
      <c r="B1598" s="76">
        <v>11723</v>
      </c>
      <c r="C1598" s="75">
        <v>41340</v>
      </c>
      <c r="D1598" t="s">
        <v>6</v>
      </c>
      <c r="E1598" t="s">
        <v>776</v>
      </c>
      <c r="F1598" t="s">
        <v>784</v>
      </c>
      <c r="G1598">
        <v>325</v>
      </c>
      <c r="H1598" t="s">
        <v>789</v>
      </c>
    </row>
    <row r="1599" spans="1:8" x14ac:dyDescent="0.25">
      <c r="A1599" s="75">
        <v>41340</v>
      </c>
      <c r="B1599" s="76">
        <v>11724</v>
      </c>
      <c r="C1599" s="75">
        <v>41340</v>
      </c>
      <c r="D1599" t="s">
        <v>8</v>
      </c>
      <c r="E1599" t="s">
        <v>778</v>
      </c>
      <c r="F1599" t="s">
        <v>783</v>
      </c>
      <c r="G1599">
        <v>375</v>
      </c>
      <c r="H1599" t="s">
        <v>789</v>
      </c>
    </row>
    <row r="1600" spans="1:8" x14ac:dyDescent="0.25">
      <c r="A1600" s="75">
        <v>41340</v>
      </c>
      <c r="B1600" s="76">
        <v>11725</v>
      </c>
      <c r="C1600" s="75">
        <v>41340</v>
      </c>
      <c r="D1600" t="s">
        <v>8</v>
      </c>
      <c r="E1600" t="s">
        <v>770</v>
      </c>
      <c r="F1600" t="s">
        <v>777</v>
      </c>
      <c r="G1600">
        <v>555</v>
      </c>
      <c r="H1600" t="s">
        <v>789</v>
      </c>
    </row>
    <row r="1601" spans="1:8" x14ac:dyDescent="0.25">
      <c r="A1601" s="75">
        <v>41340</v>
      </c>
      <c r="B1601" s="76">
        <v>11726</v>
      </c>
      <c r="C1601" s="75">
        <v>41340</v>
      </c>
      <c r="D1601" t="s">
        <v>8</v>
      </c>
      <c r="E1601" t="s">
        <v>782</v>
      </c>
      <c r="F1601" t="s">
        <v>787</v>
      </c>
      <c r="G1601">
        <v>380</v>
      </c>
      <c r="H1601" t="s">
        <v>789</v>
      </c>
    </row>
    <row r="1602" spans="1:8" x14ac:dyDescent="0.25">
      <c r="A1602" s="75">
        <v>41340</v>
      </c>
      <c r="B1602" s="76">
        <v>11727</v>
      </c>
      <c r="C1602" s="75">
        <v>41340</v>
      </c>
      <c r="D1602" t="s">
        <v>10</v>
      </c>
      <c r="E1602" t="s">
        <v>776</v>
      </c>
      <c r="F1602" t="s">
        <v>775</v>
      </c>
      <c r="G1602">
        <v>85</v>
      </c>
      <c r="H1602" t="s">
        <v>789</v>
      </c>
    </row>
    <row r="1603" spans="1:8" x14ac:dyDescent="0.25">
      <c r="A1603" s="75">
        <v>41340</v>
      </c>
      <c r="B1603" s="76">
        <v>11728</v>
      </c>
      <c r="C1603" s="75">
        <v>41340</v>
      </c>
      <c r="D1603" t="s">
        <v>10</v>
      </c>
      <c r="E1603" t="s">
        <v>774</v>
      </c>
      <c r="F1603" t="s">
        <v>784</v>
      </c>
      <c r="G1603">
        <v>85</v>
      </c>
      <c r="H1603" t="s">
        <v>789</v>
      </c>
    </row>
    <row r="1604" spans="1:8" x14ac:dyDescent="0.25">
      <c r="A1604" s="75">
        <v>41340</v>
      </c>
      <c r="B1604" s="76">
        <v>11729</v>
      </c>
      <c r="C1604" s="75">
        <v>41340</v>
      </c>
      <c r="D1604" t="s">
        <v>10</v>
      </c>
      <c r="E1604" t="s">
        <v>773</v>
      </c>
      <c r="F1604" t="s">
        <v>771</v>
      </c>
      <c r="G1604">
        <v>85</v>
      </c>
      <c r="H1604" t="s">
        <v>789</v>
      </c>
    </row>
    <row r="1605" spans="1:8" x14ac:dyDescent="0.25">
      <c r="A1605" s="75">
        <v>41340</v>
      </c>
      <c r="B1605" s="76">
        <v>11730</v>
      </c>
      <c r="C1605" s="75">
        <v>41340</v>
      </c>
      <c r="D1605" t="s">
        <v>8</v>
      </c>
      <c r="E1605" t="s">
        <v>770</v>
      </c>
      <c r="F1605" t="s">
        <v>771</v>
      </c>
      <c r="G1605">
        <v>200</v>
      </c>
      <c r="H1605" t="s">
        <v>789</v>
      </c>
    </row>
    <row r="1606" spans="1:8" x14ac:dyDescent="0.25">
      <c r="A1606" s="75">
        <v>41340</v>
      </c>
      <c r="B1606" s="76">
        <v>11731</v>
      </c>
      <c r="C1606" s="75">
        <v>41340</v>
      </c>
      <c r="D1606" t="s">
        <v>6</v>
      </c>
      <c r="E1606" t="s">
        <v>774</v>
      </c>
      <c r="F1606" t="s">
        <v>786</v>
      </c>
      <c r="G1606">
        <v>190</v>
      </c>
      <c r="H1606" t="s">
        <v>789</v>
      </c>
    </row>
    <row r="1607" spans="1:8" x14ac:dyDescent="0.25">
      <c r="A1607" s="75">
        <v>41340</v>
      </c>
      <c r="B1607" s="76">
        <v>11732</v>
      </c>
      <c r="C1607" s="75">
        <v>41340</v>
      </c>
      <c r="D1607" t="s">
        <v>6</v>
      </c>
      <c r="E1607" t="s">
        <v>778</v>
      </c>
      <c r="F1607" t="s">
        <v>771</v>
      </c>
      <c r="G1607">
        <v>325</v>
      </c>
      <c r="H1607" t="s">
        <v>789</v>
      </c>
    </row>
    <row r="1608" spans="1:8" x14ac:dyDescent="0.25">
      <c r="A1608" s="75">
        <v>41340</v>
      </c>
      <c r="B1608" s="76">
        <v>11733</v>
      </c>
      <c r="C1608" s="75">
        <v>41340</v>
      </c>
      <c r="D1608" t="s">
        <v>10</v>
      </c>
      <c r="E1608" t="s">
        <v>780</v>
      </c>
      <c r="F1608" t="s">
        <v>777</v>
      </c>
      <c r="G1608">
        <v>210</v>
      </c>
      <c r="H1608" t="s">
        <v>789</v>
      </c>
    </row>
    <row r="1609" spans="1:8" x14ac:dyDescent="0.25">
      <c r="A1609" s="75">
        <v>41340</v>
      </c>
      <c r="B1609" s="76">
        <v>11734</v>
      </c>
      <c r="C1609" s="75">
        <v>41340</v>
      </c>
      <c r="D1609" t="s">
        <v>6</v>
      </c>
      <c r="E1609" t="s">
        <v>774</v>
      </c>
      <c r="F1609" t="s">
        <v>777</v>
      </c>
      <c r="G1609">
        <v>480</v>
      </c>
      <c r="H1609" t="s">
        <v>789</v>
      </c>
    </row>
    <row r="1610" spans="1:8" x14ac:dyDescent="0.25">
      <c r="A1610" s="75">
        <v>41340</v>
      </c>
      <c r="B1610" s="76">
        <v>11735</v>
      </c>
      <c r="C1610" s="75">
        <v>41340</v>
      </c>
      <c r="D1610" t="s">
        <v>9</v>
      </c>
      <c r="E1610" t="s">
        <v>778</v>
      </c>
      <c r="F1610" t="s">
        <v>786</v>
      </c>
      <c r="G1610">
        <v>200</v>
      </c>
      <c r="H1610" t="s">
        <v>789</v>
      </c>
    </row>
    <row r="1611" spans="1:8" x14ac:dyDescent="0.25">
      <c r="A1611" s="75">
        <v>41340</v>
      </c>
      <c r="B1611" s="76">
        <v>11736</v>
      </c>
      <c r="C1611" s="75">
        <v>41340</v>
      </c>
      <c r="D1611" t="s">
        <v>6</v>
      </c>
      <c r="E1611" t="s">
        <v>780</v>
      </c>
      <c r="F1611" t="s">
        <v>785</v>
      </c>
      <c r="G1611">
        <v>475</v>
      </c>
      <c r="H1611" t="s">
        <v>789</v>
      </c>
    </row>
    <row r="1612" spans="1:8" x14ac:dyDescent="0.25">
      <c r="A1612" s="75">
        <v>41340</v>
      </c>
      <c r="B1612" s="76">
        <v>11737</v>
      </c>
      <c r="C1612" s="75">
        <v>41340</v>
      </c>
      <c r="D1612" t="s">
        <v>8</v>
      </c>
      <c r="E1612" t="s">
        <v>774</v>
      </c>
      <c r="F1612" t="s">
        <v>781</v>
      </c>
      <c r="G1612">
        <v>200</v>
      </c>
      <c r="H1612" t="s">
        <v>789</v>
      </c>
    </row>
    <row r="1613" spans="1:8" x14ac:dyDescent="0.25">
      <c r="A1613" s="75">
        <v>41340</v>
      </c>
      <c r="B1613" s="76">
        <v>11738</v>
      </c>
      <c r="C1613" s="75">
        <v>41340</v>
      </c>
      <c r="D1613" t="s">
        <v>7</v>
      </c>
      <c r="E1613" t="s">
        <v>773</v>
      </c>
      <c r="F1613" t="s">
        <v>785</v>
      </c>
      <c r="G1613">
        <v>150</v>
      </c>
      <c r="H1613" t="s">
        <v>789</v>
      </c>
    </row>
    <row r="1614" spans="1:8" x14ac:dyDescent="0.25">
      <c r="A1614" s="75">
        <v>41340</v>
      </c>
      <c r="B1614" s="76">
        <v>11739</v>
      </c>
      <c r="C1614" s="75">
        <v>41340</v>
      </c>
      <c r="D1614" t="s">
        <v>9</v>
      </c>
      <c r="E1614" t="s">
        <v>776</v>
      </c>
      <c r="F1614" t="s">
        <v>784</v>
      </c>
      <c r="G1614">
        <v>185</v>
      </c>
      <c r="H1614" t="s">
        <v>789</v>
      </c>
    </row>
    <row r="1615" spans="1:8" x14ac:dyDescent="0.25">
      <c r="A1615" s="75">
        <v>41340</v>
      </c>
      <c r="B1615" s="76">
        <v>11740</v>
      </c>
      <c r="C1615" s="75">
        <v>41340</v>
      </c>
      <c r="D1615" t="s">
        <v>10</v>
      </c>
      <c r="E1615" t="s">
        <v>778</v>
      </c>
      <c r="F1615" t="s">
        <v>787</v>
      </c>
      <c r="G1615">
        <v>150</v>
      </c>
      <c r="H1615" t="s">
        <v>789</v>
      </c>
    </row>
    <row r="1616" spans="1:8" x14ac:dyDescent="0.25">
      <c r="A1616" s="75">
        <v>41340</v>
      </c>
      <c r="B1616" s="76">
        <v>11741</v>
      </c>
      <c r="C1616" s="75">
        <v>41340</v>
      </c>
      <c r="D1616" t="s">
        <v>7</v>
      </c>
      <c r="E1616" t="s">
        <v>780</v>
      </c>
      <c r="F1616" t="s">
        <v>786</v>
      </c>
      <c r="G1616">
        <v>290</v>
      </c>
      <c r="H1616" t="s">
        <v>789</v>
      </c>
    </row>
    <row r="1617" spans="1:8" x14ac:dyDescent="0.25">
      <c r="A1617" s="75">
        <v>41341</v>
      </c>
      <c r="B1617" s="76">
        <v>11742</v>
      </c>
      <c r="C1617" s="75">
        <v>41348</v>
      </c>
      <c r="D1617" t="s">
        <v>6</v>
      </c>
      <c r="E1617" t="s">
        <v>778</v>
      </c>
      <c r="F1617" t="s">
        <v>781</v>
      </c>
      <c r="G1617">
        <v>175</v>
      </c>
      <c r="H1617" t="s">
        <v>789</v>
      </c>
    </row>
    <row r="1618" spans="1:8" x14ac:dyDescent="0.25">
      <c r="A1618" s="75">
        <v>41341</v>
      </c>
      <c r="B1618" s="76">
        <v>11743</v>
      </c>
      <c r="C1618" s="75">
        <v>41348</v>
      </c>
      <c r="D1618" t="s">
        <v>7</v>
      </c>
      <c r="E1618" t="s">
        <v>773</v>
      </c>
      <c r="F1618" t="s">
        <v>781</v>
      </c>
      <c r="G1618">
        <v>150</v>
      </c>
      <c r="H1618" t="s">
        <v>789</v>
      </c>
    </row>
    <row r="1619" spans="1:8" x14ac:dyDescent="0.25">
      <c r="A1619" s="75">
        <v>41341</v>
      </c>
      <c r="B1619" s="76">
        <v>11744</v>
      </c>
      <c r="C1619" s="75">
        <v>41348</v>
      </c>
      <c r="D1619" t="s">
        <v>7</v>
      </c>
      <c r="E1619" t="s">
        <v>778</v>
      </c>
      <c r="F1619" t="s">
        <v>785</v>
      </c>
      <c r="G1619">
        <v>275</v>
      </c>
      <c r="H1619" t="s">
        <v>789</v>
      </c>
    </row>
    <row r="1620" spans="1:8" x14ac:dyDescent="0.25">
      <c r="A1620" s="75">
        <v>41341</v>
      </c>
      <c r="B1620" s="76">
        <v>11745</v>
      </c>
      <c r="C1620" s="75">
        <v>41348</v>
      </c>
      <c r="D1620" t="s">
        <v>6</v>
      </c>
      <c r="E1620" t="s">
        <v>773</v>
      </c>
      <c r="F1620" t="s">
        <v>771</v>
      </c>
      <c r="G1620">
        <v>325</v>
      </c>
      <c r="H1620" t="s">
        <v>789</v>
      </c>
    </row>
    <row r="1621" spans="1:8" x14ac:dyDescent="0.25">
      <c r="A1621" s="75">
        <v>41341</v>
      </c>
      <c r="B1621" s="76">
        <v>11746</v>
      </c>
      <c r="C1621" s="75">
        <v>41348</v>
      </c>
      <c r="D1621" t="s">
        <v>8</v>
      </c>
      <c r="E1621" t="s">
        <v>780</v>
      </c>
      <c r="F1621" t="s">
        <v>783</v>
      </c>
      <c r="G1621">
        <v>200</v>
      </c>
      <c r="H1621" t="s">
        <v>789</v>
      </c>
    </row>
    <row r="1622" spans="1:8" x14ac:dyDescent="0.25">
      <c r="A1622" s="75">
        <v>41341</v>
      </c>
      <c r="B1622" s="76">
        <v>11747</v>
      </c>
      <c r="C1622" s="75">
        <v>41348</v>
      </c>
      <c r="D1622" t="s">
        <v>10</v>
      </c>
      <c r="E1622" t="s">
        <v>776</v>
      </c>
      <c r="F1622" t="s">
        <v>781</v>
      </c>
      <c r="G1622">
        <v>85</v>
      </c>
      <c r="H1622" t="s">
        <v>789</v>
      </c>
    </row>
    <row r="1623" spans="1:8" x14ac:dyDescent="0.25">
      <c r="A1623" s="75">
        <v>41341</v>
      </c>
      <c r="B1623" s="76">
        <v>11748</v>
      </c>
      <c r="C1623" s="75">
        <v>41348</v>
      </c>
      <c r="D1623" t="s">
        <v>8</v>
      </c>
      <c r="E1623" t="s">
        <v>773</v>
      </c>
      <c r="F1623" t="s">
        <v>785</v>
      </c>
      <c r="G1623">
        <v>375</v>
      </c>
      <c r="H1623" t="s">
        <v>789</v>
      </c>
    </row>
    <row r="1624" spans="1:8" x14ac:dyDescent="0.25">
      <c r="A1624" s="75">
        <v>41341</v>
      </c>
      <c r="B1624" s="76">
        <v>11749</v>
      </c>
      <c r="C1624" s="75">
        <v>41348</v>
      </c>
      <c r="D1624" t="s">
        <v>8</v>
      </c>
      <c r="E1624" t="s">
        <v>780</v>
      </c>
      <c r="F1624" t="s">
        <v>786</v>
      </c>
      <c r="G1624">
        <v>390</v>
      </c>
      <c r="H1624" t="s">
        <v>789</v>
      </c>
    </row>
    <row r="1625" spans="1:8" x14ac:dyDescent="0.25">
      <c r="A1625" s="75">
        <v>41341</v>
      </c>
      <c r="B1625" s="76">
        <v>11750</v>
      </c>
      <c r="C1625" s="75">
        <v>41348</v>
      </c>
      <c r="D1625" t="s">
        <v>8</v>
      </c>
      <c r="E1625" t="s">
        <v>776</v>
      </c>
      <c r="F1625" t="s">
        <v>771</v>
      </c>
      <c r="G1625">
        <v>200</v>
      </c>
      <c r="H1625" t="s">
        <v>789</v>
      </c>
    </row>
    <row r="1626" spans="1:8" x14ac:dyDescent="0.25">
      <c r="A1626" s="75">
        <v>41341</v>
      </c>
      <c r="B1626" s="76">
        <v>11751</v>
      </c>
      <c r="C1626" s="75">
        <v>41348</v>
      </c>
      <c r="D1626" t="s">
        <v>6</v>
      </c>
      <c r="E1626" t="s">
        <v>770</v>
      </c>
      <c r="F1626" t="s">
        <v>781</v>
      </c>
      <c r="G1626">
        <v>325</v>
      </c>
      <c r="H1626" t="s">
        <v>789</v>
      </c>
    </row>
    <row r="1627" spans="1:8" x14ac:dyDescent="0.25">
      <c r="A1627" s="75">
        <v>41341</v>
      </c>
      <c r="B1627" s="76">
        <v>11752</v>
      </c>
      <c r="C1627" s="75">
        <v>41348</v>
      </c>
      <c r="D1627" t="s">
        <v>10</v>
      </c>
      <c r="E1627" t="s">
        <v>774</v>
      </c>
      <c r="F1627" t="s">
        <v>787</v>
      </c>
      <c r="G1627">
        <v>210</v>
      </c>
      <c r="H1627" t="s">
        <v>789</v>
      </c>
    </row>
    <row r="1628" spans="1:8" x14ac:dyDescent="0.25">
      <c r="A1628" s="75">
        <v>41341</v>
      </c>
      <c r="B1628" s="76">
        <v>11753</v>
      </c>
      <c r="C1628" s="75">
        <v>41348</v>
      </c>
      <c r="D1628" t="s">
        <v>6</v>
      </c>
      <c r="E1628" t="s">
        <v>773</v>
      </c>
      <c r="F1628" t="s">
        <v>775</v>
      </c>
      <c r="G1628">
        <v>325</v>
      </c>
      <c r="H1628" t="s">
        <v>789</v>
      </c>
    </row>
    <row r="1629" spans="1:8" x14ac:dyDescent="0.25">
      <c r="A1629" s="75">
        <v>41341</v>
      </c>
      <c r="B1629" s="76">
        <v>11754</v>
      </c>
      <c r="C1629" s="75">
        <v>41348</v>
      </c>
      <c r="D1629" t="s">
        <v>10</v>
      </c>
      <c r="E1629" t="s">
        <v>782</v>
      </c>
      <c r="F1629" t="s">
        <v>771</v>
      </c>
      <c r="G1629">
        <v>145</v>
      </c>
      <c r="H1629" t="s">
        <v>789</v>
      </c>
    </row>
    <row r="1630" spans="1:8" x14ac:dyDescent="0.25">
      <c r="A1630" s="75">
        <v>41341</v>
      </c>
      <c r="B1630" s="76">
        <v>11755</v>
      </c>
      <c r="C1630" s="75">
        <v>41348</v>
      </c>
      <c r="D1630" t="s">
        <v>6</v>
      </c>
      <c r="E1630" t="s">
        <v>780</v>
      </c>
      <c r="F1630" t="s">
        <v>777</v>
      </c>
      <c r="G1630">
        <v>480</v>
      </c>
      <c r="H1630" t="s">
        <v>789</v>
      </c>
    </row>
    <row r="1631" spans="1:8" x14ac:dyDescent="0.25">
      <c r="A1631" s="75">
        <v>41341</v>
      </c>
      <c r="B1631" s="76">
        <v>11756</v>
      </c>
      <c r="C1631" s="75">
        <v>41348</v>
      </c>
      <c r="D1631" t="s">
        <v>10</v>
      </c>
      <c r="E1631" t="s">
        <v>774</v>
      </c>
      <c r="F1631" t="s">
        <v>785</v>
      </c>
      <c r="G1631">
        <v>85</v>
      </c>
      <c r="H1631" t="s">
        <v>789</v>
      </c>
    </row>
    <row r="1632" spans="1:8" x14ac:dyDescent="0.25">
      <c r="A1632" s="75">
        <v>41341</v>
      </c>
      <c r="B1632" s="76">
        <v>11757</v>
      </c>
      <c r="C1632" s="75">
        <v>41348</v>
      </c>
      <c r="D1632" t="s">
        <v>8</v>
      </c>
      <c r="E1632" t="s">
        <v>778</v>
      </c>
      <c r="F1632" t="s">
        <v>786</v>
      </c>
      <c r="G1632">
        <v>390</v>
      </c>
      <c r="H1632" t="s">
        <v>789</v>
      </c>
    </row>
    <row r="1633" spans="1:8" x14ac:dyDescent="0.25">
      <c r="A1633" s="75">
        <v>41341</v>
      </c>
      <c r="B1633" s="76">
        <v>11758</v>
      </c>
      <c r="C1633" s="75">
        <v>41348</v>
      </c>
      <c r="D1633" t="s">
        <v>6</v>
      </c>
      <c r="E1633" t="s">
        <v>780</v>
      </c>
      <c r="F1633" t="s">
        <v>787</v>
      </c>
      <c r="G1633">
        <v>330</v>
      </c>
      <c r="H1633" t="s">
        <v>789</v>
      </c>
    </row>
    <row r="1634" spans="1:8" x14ac:dyDescent="0.25">
      <c r="A1634" s="75">
        <v>41341</v>
      </c>
      <c r="B1634" s="76">
        <v>11759</v>
      </c>
      <c r="C1634" s="75">
        <v>41348</v>
      </c>
      <c r="D1634" t="s">
        <v>7</v>
      </c>
      <c r="E1634" t="s">
        <v>782</v>
      </c>
      <c r="F1634" t="s">
        <v>779</v>
      </c>
      <c r="G1634">
        <v>150</v>
      </c>
      <c r="H1634" t="s">
        <v>789</v>
      </c>
    </row>
    <row r="1635" spans="1:8" x14ac:dyDescent="0.25">
      <c r="A1635" s="75">
        <v>41341</v>
      </c>
      <c r="B1635" s="76">
        <v>11760</v>
      </c>
      <c r="C1635" s="75">
        <v>41348</v>
      </c>
      <c r="D1635" t="s">
        <v>10</v>
      </c>
      <c r="E1635" t="s">
        <v>780</v>
      </c>
      <c r="F1635" t="s">
        <v>777</v>
      </c>
      <c r="G1635">
        <v>90</v>
      </c>
      <c r="H1635" t="s">
        <v>789</v>
      </c>
    </row>
    <row r="1636" spans="1:8" x14ac:dyDescent="0.25">
      <c r="A1636" s="75">
        <v>41341</v>
      </c>
      <c r="B1636" s="76">
        <v>11761</v>
      </c>
      <c r="C1636" s="75">
        <v>41348</v>
      </c>
      <c r="D1636" t="s">
        <v>7</v>
      </c>
      <c r="E1636" t="s">
        <v>782</v>
      </c>
      <c r="F1636" t="s">
        <v>787</v>
      </c>
      <c r="G1636">
        <v>155</v>
      </c>
      <c r="H1636" t="s">
        <v>789</v>
      </c>
    </row>
    <row r="1637" spans="1:8" x14ac:dyDescent="0.25">
      <c r="A1637" s="75">
        <v>41341</v>
      </c>
      <c r="B1637" s="76">
        <v>11762</v>
      </c>
      <c r="C1637" s="75">
        <v>41348</v>
      </c>
      <c r="D1637" t="s">
        <v>10</v>
      </c>
      <c r="E1637" t="s">
        <v>773</v>
      </c>
      <c r="F1637" t="s">
        <v>775</v>
      </c>
      <c r="G1637">
        <v>205</v>
      </c>
      <c r="H1637" t="s">
        <v>789</v>
      </c>
    </row>
    <row r="1638" spans="1:8" x14ac:dyDescent="0.25">
      <c r="A1638" s="75">
        <v>41341</v>
      </c>
      <c r="B1638" s="76">
        <v>11763</v>
      </c>
      <c r="C1638" s="75">
        <v>41348</v>
      </c>
      <c r="D1638" t="s">
        <v>7</v>
      </c>
      <c r="E1638" t="s">
        <v>774</v>
      </c>
      <c r="F1638" t="s">
        <v>784</v>
      </c>
      <c r="G1638">
        <v>275</v>
      </c>
      <c r="H1638" t="s">
        <v>789</v>
      </c>
    </row>
    <row r="1639" spans="1:8" x14ac:dyDescent="0.25">
      <c r="A1639" s="75">
        <v>41341</v>
      </c>
      <c r="B1639" s="76">
        <v>11764</v>
      </c>
      <c r="C1639" s="75">
        <v>41348</v>
      </c>
      <c r="D1639" t="s">
        <v>7</v>
      </c>
      <c r="E1639" t="s">
        <v>773</v>
      </c>
      <c r="F1639" t="s">
        <v>775</v>
      </c>
      <c r="G1639">
        <v>400</v>
      </c>
      <c r="H1639" t="s">
        <v>789</v>
      </c>
    </row>
    <row r="1640" spans="1:8" x14ac:dyDescent="0.25">
      <c r="A1640" s="75">
        <v>41341</v>
      </c>
      <c r="B1640" s="76">
        <v>11765</v>
      </c>
      <c r="C1640" s="75">
        <v>41348</v>
      </c>
      <c r="D1640" t="s">
        <v>9</v>
      </c>
      <c r="E1640" t="s">
        <v>776</v>
      </c>
      <c r="F1640" t="s">
        <v>771</v>
      </c>
      <c r="G1640">
        <v>265</v>
      </c>
      <c r="H1640" t="s">
        <v>789</v>
      </c>
    </row>
    <row r="1641" spans="1:8" x14ac:dyDescent="0.25">
      <c r="A1641" s="75">
        <v>41341</v>
      </c>
      <c r="B1641" s="76">
        <v>11766</v>
      </c>
      <c r="C1641" s="75">
        <v>41348</v>
      </c>
      <c r="D1641" t="s">
        <v>10</v>
      </c>
      <c r="E1641" t="s">
        <v>782</v>
      </c>
      <c r="F1641" t="s">
        <v>781</v>
      </c>
      <c r="G1641">
        <v>85</v>
      </c>
      <c r="H1641" t="s">
        <v>789</v>
      </c>
    </row>
    <row r="1642" spans="1:8" x14ac:dyDescent="0.25">
      <c r="A1642" s="75">
        <v>41341</v>
      </c>
      <c r="B1642" s="76">
        <v>11767</v>
      </c>
      <c r="C1642" s="75">
        <v>41348</v>
      </c>
      <c r="D1642" t="s">
        <v>6</v>
      </c>
      <c r="E1642" t="s">
        <v>773</v>
      </c>
      <c r="F1642" t="s">
        <v>784</v>
      </c>
      <c r="G1642">
        <v>325</v>
      </c>
      <c r="H1642" t="s">
        <v>789</v>
      </c>
    </row>
    <row r="1643" spans="1:8" x14ac:dyDescent="0.25">
      <c r="A1643" s="75">
        <v>41341</v>
      </c>
      <c r="B1643" s="76">
        <v>11768</v>
      </c>
      <c r="C1643" s="75">
        <v>41348</v>
      </c>
      <c r="D1643" t="s">
        <v>8</v>
      </c>
      <c r="E1643" t="s">
        <v>778</v>
      </c>
      <c r="F1643" t="s">
        <v>777</v>
      </c>
      <c r="G1643">
        <v>380</v>
      </c>
      <c r="H1643" t="s">
        <v>789</v>
      </c>
    </row>
    <row r="1644" spans="1:8" x14ac:dyDescent="0.25">
      <c r="A1644" s="75">
        <v>41341</v>
      </c>
      <c r="B1644" s="76">
        <v>11769</v>
      </c>
      <c r="C1644" s="75">
        <v>41348</v>
      </c>
      <c r="D1644" t="s">
        <v>10</v>
      </c>
      <c r="E1644" t="s">
        <v>780</v>
      </c>
      <c r="F1644" t="s">
        <v>783</v>
      </c>
      <c r="G1644">
        <v>85</v>
      </c>
      <c r="H1644" t="s">
        <v>789</v>
      </c>
    </row>
    <row r="1645" spans="1:8" x14ac:dyDescent="0.25">
      <c r="A1645" s="75">
        <v>41341</v>
      </c>
      <c r="B1645" s="76">
        <v>11770</v>
      </c>
      <c r="C1645" s="75">
        <v>41348</v>
      </c>
      <c r="D1645" t="s">
        <v>10</v>
      </c>
      <c r="E1645" t="s">
        <v>776</v>
      </c>
      <c r="F1645" t="s">
        <v>787</v>
      </c>
      <c r="G1645">
        <v>90</v>
      </c>
      <c r="H1645" t="s">
        <v>789</v>
      </c>
    </row>
    <row r="1646" spans="1:8" x14ac:dyDescent="0.25">
      <c r="A1646" s="75">
        <v>41342</v>
      </c>
      <c r="B1646" s="76">
        <v>11771</v>
      </c>
      <c r="C1646" s="75">
        <v>41343</v>
      </c>
      <c r="D1646" t="s">
        <v>9</v>
      </c>
      <c r="E1646" t="s">
        <v>780</v>
      </c>
      <c r="F1646" t="s">
        <v>771</v>
      </c>
      <c r="G1646">
        <v>105</v>
      </c>
      <c r="H1646" t="s">
        <v>789</v>
      </c>
    </row>
    <row r="1647" spans="1:8" x14ac:dyDescent="0.25">
      <c r="A1647" s="75">
        <v>41342</v>
      </c>
      <c r="B1647" s="76">
        <v>11772</v>
      </c>
      <c r="C1647" s="75">
        <v>41343</v>
      </c>
      <c r="D1647" t="s">
        <v>7</v>
      </c>
      <c r="E1647" t="s">
        <v>782</v>
      </c>
      <c r="F1647" t="s">
        <v>781</v>
      </c>
      <c r="G1647">
        <v>150</v>
      </c>
      <c r="H1647" t="s">
        <v>789</v>
      </c>
    </row>
    <row r="1648" spans="1:8" x14ac:dyDescent="0.25">
      <c r="A1648" s="75">
        <v>41342</v>
      </c>
      <c r="B1648" s="76">
        <v>11773</v>
      </c>
      <c r="C1648" s="75">
        <v>41343</v>
      </c>
      <c r="D1648" t="s">
        <v>10</v>
      </c>
      <c r="E1648" t="s">
        <v>782</v>
      </c>
      <c r="F1648" t="s">
        <v>784</v>
      </c>
      <c r="G1648">
        <v>145</v>
      </c>
      <c r="H1648" t="s">
        <v>789</v>
      </c>
    </row>
    <row r="1649" spans="1:8" x14ac:dyDescent="0.25">
      <c r="A1649" s="75">
        <v>41342</v>
      </c>
      <c r="B1649" s="76">
        <v>11774</v>
      </c>
      <c r="C1649" s="75">
        <v>41343</v>
      </c>
      <c r="D1649" t="s">
        <v>8</v>
      </c>
      <c r="E1649" t="s">
        <v>776</v>
      </c>
      <c r="F1649" t="s">
        <v>779</v>
      </c>
      <c r="G1649">
        <v>375</v>
      </c>
      <c r="H1649" t="s">
        <v>789</v>
      </c>
    </row>
    <row r="1650" spans="1:8" x14ac:dyDescent="0.25">
      <c r="A1650" s="75">
        <v>41342</v>
      </c>
      <c r="B1650" s="76">
        <v>11775</v>
      </c>
      <c r="C1650" s="75">
        <v>41343</v>
      </c>
      <c r="D1650" t="s">
        <v>8</v>
      </c>
      <c r="E1650" t="s">
        <v>770</v>
      </c>
      <c r="F1650" t="s">
        <v>779</v>
      </c>
      <c r="G1650">
        <v>200</v>
      </c>
      <c r="H1650" t="s">
        <v>789</v>
      </c>
    </row>
    <row r="1651" spans="1:8" x14ac:dyDescent="0.25">
      <c r="A1651" s="75">
        <v>41342</v>
      </c>
      <c r="B1651" s="76">
        <v>11776</v>
      </c>
      <c r="C1651" s="75">
        <v>41343</v>
      </c>
      <c r="D1651" t="s">
        <v>10</v>
      </c>
      <c r="E1651" t="s">
        <v>782</v>
      </c>
      <c r="F1651" t="s">
        <v>781</v>
      </c>
      <c r="G1651">
        <v>205</v>
      </c>
      <c r="H1651" t="s">
        <v>789</v>
      </c>
    </row>
    <row r="1652" spans="1:8" x14ac:dyDescent="0.25">
      <c r="A1652" s="75">
        <v>41342</v>
      </c>
      <c r="B1652" s="76">
        <v>11777</v>
      </c>
      <c r="C1652" s="75">
        <v>41343</v>
      </c>
      <c r="D1652" t="s">
        <v>8</v>
      </c>
      <c r="E1652" t="s">
        <v>782</v>
      </c>
      <c r="F1652" t="s">
        <v>771</v>
      </c>
      <c r="G1652">
        <v>550</v>
      </c>
      <c r="H1652" t="s">
        <v>789</v>
      </c>
    </row>
    <row r="1653" spans="1:8" x14ac:dyDescent="0.25">
      <c r="A1653" s="75">
        <v>41342</v>
      </c>
      <c r="B1653" s="76">
        <v>11778</v>
      </c>
      <c r="C1653" s="75">
        <v>41343</v>
      </c>
      <c r="D1653" t="s">
        <v>8</v>
      </c>
      <c r="E1653" t="s">
        <v>782</v>
      </c>
      <c r="F1653" t="s">
        <v>783</v>
      </c>
      <c r="G1653">
        <v>375</v>
      </c>
      <c r="H1653" t="s">
        <v>789</v>
      </c>
    </row>
    <row r="1654" spans="1:8" x14ac:dyDescent="0.25">
      <c r="A1654" s="75">
        <v>41342</v>
      </c>
      <c r="B1654" s="76">
        <v>11779</v>
      </c>
      <c r="C1654" s="75">
        <v>41343</v>
      </c>
      <c r="D1654" t="s">
        <v>8</v>
      </c>
      <c r="E1654" t="s">
        <v>770</v>
      </c>
      <c r="F1654" t="s">
        <v>779</v>
      </c>
      <c r="G1654">
        <v>200</v>
      </c>
      <c r="H1654" t="s">
        <v>789</v>
      </c>
    </row>
    <row r="1655" spans="1:8" x14ac:dyDescent="0.25">
      <c r="A1655" s="75">
        <v>41342</v>
      </c>
      <c r="B1655" s="76">
        <v>11780</v>
      </c>
      <c r="C1655" s="75">
        <v>41343</v>
      </c>
      <c r="D1655" t="s">
        <v>8</v>
      </c>
      <c r="E1655" t="s">
        <v>782</v>
      </c>
      <c r="F1655" t="s">
        <v>783</v>
      </c>
      <c r="G1655">
        <v>200</v>
      </c>
      <c r="H1655" t="s">
        <v>789</v>
      </c>
    </row>
    <row r="1656" spans="1:8" x14ac:dyDescent="0.25">
      <c r="A1656" s="75">
        <v>41342</v>
      </c>
      <c r="B1656" s="76">
        <v>11781</v>
      </c>
      <c r="C1656" s="75">
        <v>41343</v>
      </c>
      <c r="D1656" t="s">
        <v>10</v>
      </c>
      <c r="E1656" t="s">
        <v>782</v>
      </c>
      <c r="F1656" t="s">
        <v>783</v>
      </c>
      <c r="G1656">
        <v>205</v>
      </c>
      <c r="H1656" t="s">
        <v>789</v>
      </c>
    </row>
    <row r="1657" spans="1:8" x14ac:dyDescent="0.25">
      <c r="A1657" s="75">
        <v>41342</v>
      </c>
      <c r="B1657" s="76">
        <v>11782</v>
      </c>
      <c r="C1657" s="75">
        <v>41343</v>
      </c>
      <c r="D1657" t="s">
        <v>10</v>
      </c>
      <c r="E1657" t="s">
        <v>773</v>
      </c>
      <c r="F1657" t="s">
        <v>786</v>
      </c>
      <c r="G1657">
        <v>220</v>
      </c>
      <c r="H1657" t="s">
        <v>789</v>
      </c>
    </row>
    <row r="1658" spans="1:8" x14ac:dyDescent="0.25">
      <c r="A1658" s="75">
        <v>41342</v>
      </c>
      <c r="B1658" s="76">
        <v>11783</v>
      </c>
      <c r="C1658" s="75">
        <v>41343</v>
      </c>
      <c r="D1658" t="s">
        <v>7</v>
      </c>
      <c r="E1658" t="s">
        <v>773</v>
      </c>
      <c r="F1658" t="s">
        <v>779</v>
      </c>
      <c r="G1658">
        <v>275</v>
      </c>
      <c r="H1658" t="s">
        <v>789</v>
      </c>
    </row>
    <row r="1659" spans="1:8" x14ac:dyDescent="0.25">
      <c r="A1659" s="75">
        <v>41342</v>
      </c>
      <c r="B1659" s="76">
        <v>11784</v>
      </c>
      <c r="C1659" s="75">
        <v>41343</v>
      </c>
      <c r="D1659" t="s">
        <v>7</v>
      </c>
      <c r="E1659" t="s">
        <v>773</v>
      </c>
      <c r="F1659" t="s">
        <v>787</v>
      </c>
      <c r="G1659">
        <v>405</v>
      </c>
      <c r="H1659" t="s">
        <v>789</v>
      </c>
    </row>
    <row r="1660" spans="1:8" x14ac:dyDescent="0.25">
      <c r="A1660" s="75">
        <v>41342</v>
      </c>
      <c r="B1660" s="76">
        <v>11785</v>
      </c>
      <c r="C1660" s="75">
        <v>41343</v>
      </c>
      <c r="D1660" t="s">
        <v>6</v>
      </c>
      <c r="E1660" t="s">
        <v>770</v>
      </c>
      <c r="F1660" t="s">
        <v>775</v>
      </c>
      <c r="G1660">
        <v>475</v>
      </c>
      <c r="H1660" t="s">
        <v>789</v>
      </c>
    </row>
    <row r="1661" spans="1:8" x14ac:dyDescent="0.25">
      <c r="A1661" s="75">
        <v>41342</v>
      </c>
      <c r="B1661" s="76">
        <v>11786</v>
      </c>
      <c r="C1661" s="75">
        <v>41343</v>
      </c>
      <c r="D1661" t="s">
        <v>6</v>
      </c>
      <c r="E1661" t="s">
        <v>773</v>
      </c>
      <c r="F1661" t="s">
        <v>783</v>
      </c>
      <c r="G1661">
        <v>475</v>
      </c>
      <c r="H1661" t="s">
        <v>789</v>
      </c>
    </row>
    <row r="1662" spans="1:8" x14ac:dyDescent="0.25">
      <c r="A1662" s="75">
        <v>41342</v>
      </c>
      <c r="B1662" s="76">
        <v>11787</v>
      </c>
      <c r="C1662" s="75">
        <v>41343</v>
      </c>
      <c r="D1662" t="s">
        <v>6</v>
      </c>
      <c r="E1662" t="s">
        <v>770</v>
      </c>
      <c r="F1662" t="s">
        <v>775</v>
      </c>
      <c r="G1662">
        <v>175</v>
      </c>
      <c r="H1662" t="s">
        <v>789</v>
      </c>
    </row>
    <row r="1663" spans="1:8" x14ac:dyDescent="0.25">
      <c r="A1663" s="75">
        <v>41342</v>
      </c>
      <c r="B1663" s="76">
        <v>11788</v>
      </c>
      <c r="C1663" s="75">
        <v>41343</v>
      </c>
      <c r="D1663" t="s">
        <v>7</v>
      </c>
      <c r="E1663" t="s">
        <v>776</v>
      </c>
      <c r="F1663" t="s">
        <v>779</v>
      </c>
      <c r="G1663">
        <v>400</v>
      </c>
      <c r="H1663" t="s">
        <v>789</v>
      </c>
    </row>
    <row r="1664" spans="1:8" x14ac:dyDescent="0.25">
      <c r="A1664" s="75">
        <v>41342</v>
      </c>
      <c r="B1664" s="76">
        <v>11789</v>
      </c>
      <c r="C1664" s="75">
        <v>41343</v>
      </c>
      <c r="D1664" t="s">
        <v>7</v>
      </c>
      <c r="E1664" t="s">
        <v>780</v>
      </c>
      <c r="F1664" t="s">
        <v>777</v>
      </c>
      <c r="G1664">
        <v>155</v>
      </c>
      <c r="H1664" t="s">
        <v>789</v>
      </c>
    </row>
    <row r="1665" spans="1:8" x14ac:dyDescent="0.25">
      <c r="A1665" s="75">
        <v>41342</v>
      </c>
      <c r="B1665" s="76">
        <v>11790</v>
      </c>
      <c r="C1665" s="75">
        <v>41343</v>
      </c>
      <c r="D1665" t="s">
        <v>8</v>
      </c>
      <c r="E1665" t="s">
        <v>773</v>
      </c>
      <c r="F1665" t="s">
        <v>783</v>
      </c>
      <c r="G1665">
        <v>200</v>
      </c>
      <c r="H1665" t="s">
        <v>789</v>
      </c>
    </row>
    <row r="1666" spans="1:8" x14ac:dyDescent="0.25">
      <c r="A1666" s="75">
        <v>41342</v>
      </c>
      <c r="B1666" s="76">
        <v>11791</v>
      </c>
      <c r="C1666" s="75">
        <v>41343</v>
      </c>
      <c r="D1666" t="s">
        <v>10</v>
      </c>
      <c r="E1666" t="s">
        <v>780</v>
      </c>
      <c r="F1666" t="s">
        <v>784</v>
      </c>
      <c r="G1666">
        <v>85</v>
      </c>
      <c r="H1666" t="s">
        <v>789</v>
      </c>
    </row>
    <row r="1667" spans="1:8" x14ac:dyDescent="0.25">
      <c r="A1667" s="75">
        <v>41342</v>
      </c>
      <c r="B1667" s="76">
        <v>11792</v>
      </c>
      <c r="C1667" s="75">
        <v>41343</v>
      </c>
      <c r="D1667" t="s">
        <v>8</v>
      </c>
      <c r="E1667" t="s">
        <v>770</v>
      </c>
      <c r="F1667" t="s">
        <v>784</v>
      </c>
      <c r="G1667">
        <v>375</v>
      </c>
      <c r="H1667" t="s">
        <v>789</v>
      </c>
    </row>
    <row r="1668" spans="1:8" x14ac:dyDescent="0.25">
      <c r="A1668" s="75">
        <v>41342</v>
      </c>
      <c r="B1668" s="76">
        <v>11793</v>
      </c>
      <c r="C1668" s="75">
        <v>41343</v>
      </c>
      <c r="D1668" t="s">
        <v>10</v>
      </c>
      <c r="E1668" t="s">
        <v>770</v>
      </c>
      <c r="F1668" t="s">
        <v>775</v>
      </c>
      <c r="G1668">
        <v>205</v>
      </c>
      <c r="H1668" t="s">
        <v>789</v>
      </c>
    </row>
    <row r="1669" spans="1:8" x14ac:dyDescent="0.25">
      <c r="A1669" s="75">
        <v>41343</v>
      </c>
      <c r="B1669" s="76">
        <v>11794</v>
      </c>
      <c r="C1669" s="75">
        <v>41343</v>
      </c>
      <c r="D1669" t="s">
        <v>6</v>
      </c>
      <c r="E1669" t="s">
        <v>780</v>
      </c>
      <c r="F1669" t="s">
        <v>775</v>
      </c>
      <c r="G1669">
        <v>175</v>
      </c>
      <c r="H1669" t="s">
        <v>789</v>
      </c>
    </row>
    <row r="1670" spans="1:8" x14ac:dyDescent="0.25">
      <c r="A1670" s="75">
        <v>41343</v>
      </c>
      <c r="B1670" s="76">
        <v>11795</v>
      </c>
      <c r="C1670" s="75">
        <v>41343</v>
      </c>
      <c r="D1670" t="s">
        <v>10</v>
      </c>
      <c r="E1670" t="s">
        <v>782</v>
      </c>
      <c r="F1670" t="s">
        <v>771</v>
      </c>
      <c r="G1670">
        <v>85</v>
      </c>
      <c r="H1670" t="s">
        <v>789</v>
      </c>
    </row>
    <row r="1671" spans="1:8" x14ac:dyDescent="0.25">
      <c r="A1671" s="75">
        <v>41343</v>
      </c>
      <c r="B1671" s="76">
        <v>11796</v>
      </c>
      <c r="C1671" s="75">
        <v>41343</v>
      </c>
      <c r="D1671" t="s">
        <v>9</v>
      </c>
      <c r="E1671" t="s">
        <v>773</v>
      </c>
      <c r="F1671" t="s">
        <v>771</v>
      </c>
      <c r="G1671">
        <v>105</v>
      </c>
      <c r="H1671" t="s">
        <v>789</v>
      </c>
    </row>
    <row r="1672" spans="1:8" x14ac:dyDescent="0.25">
      <c r="A1672" s="75">
        <v>41343</v>
      </c>
      <c r="B1672" s="76">
        <v>11797</v>
      </c>
      <c r="C1672" s="75">
        <v>41343</v>
      </c>
      <c r="D1672" t="s">
        <v>8</v>
      </c>
      <c r="E1672" t="s">
        <v>774</v>
      </c>
      <c r="F1672" t="s">
        <v>784</v>
      </c>
      <c r="G1672">
        <v>200</v>
      </c>
      <c r="H1672" t="s">
        <v>789</v>
      </c>
    </row>
    <row r="1673" spans="1:8" x14ac:dyDescent="0.25">
      <c r="A1673" s="75">
        <v>41343</v>
      </c>
      <c r="B1673" s="76">
        <v>11798</v>
      </c>
      <c r="C1673" s="75">
        <v>41343</v>
      </c>
      <c r="D1673" t="s">
        <v>10</v>
      </c>
      <c r="E1673" t="s">
        <v>776</v>
      </c>
      <c r="F1673" t="s">
        <v>784</v>
      </c>
      <c r="G1673">
        <v>145</v>
      </c>
      <c r="H1673" t="s">
        <v>789</v>
      </c>
    </row>
    <row r="1674" spans="1:8" x14ac:dyDescent="0.25">
      <c r="A1674" s="75">
        <v>41343</v>
      </c>
      <c r="B1674" s="76">
        <v>11799</v>
      </c>
      <c r="C1674" s="75">
        <v>41343</v>
      </c>
      <c r="D1674" t="s">
        <v>7</v>
      </c>
      <c r="E1674" t="s">
        <v>780</v>
      </c>
      <c r="F1674" t="s">
        <v>781</v>
      </c>
      <c r="G1674">
        <v>400</v>
      </c>
      <c r="H1674" t="s">
        <v>789</v>
      </c>
    </row>
    <row r="1675" spans="1:8" x14ac:dyDescent="0.25">
      <c r="A1675" s="75">
        <v>41343</v>
      </c>
      <c r="B1675" s="76">
        <v>11800</v>
      </c>
      <c r="C1675" s="75">
        <v>41343</v>
      </c>
      <c r="D1675" t="s">
        <v>6</v>
      </c>
      <c r="E1675" t="s">
        <v>780</v>
      </c>
      <c r="F1675" t="s">
        <v>787</v>
      </c>
      <c r="G1675">
        <v>330</v>
      </c>
      <c r="H1675" t="s">
        <v>789</v>
      </c>
    </row>
    <row r="1676" spans="1:8" x14ac:dyDescent="0.25">
      <c r="A1676" s="75">
        <v>41343</v>
      </c>
      <c r="B1676" s="76">
        <v>11801</v>
      </c>
      <c r="C1676" s="75">
        <v>41343</v>
      </c>
      <c r="D1676" t="s">
        <v>6</v>
      </c>
      <c r="E1676" t="s">
        <v>778</v>
      </c>
      <c r="F1676" t="s">
        <v>771</v>
      </c>
      <c r="G1676">
        <v>475</v>
      </c>
      <c r="H1676" t="s">
        <v>789</v>
      </c>
    </row>
    <row r="1677" spans="1:8" x14ac:dyDescent="0.25">
      <c r="A1677" s="75">
        <v>41343</v>
      </c>
      <c r="B1677" s="76">
        <v>11802</v>
      </c>
      <c r="C1677" s="75">
        <v>41343</v>
      </c>
      <c r="D1677" t="s">
        <v>7</v>
      </c>
      <c r="E1677" t="s">
        <v>770</v>
      </c>
      <c r="F1677" t="s">
        <v>775</v>
      </c>
      <c r="G1677">
        <v>275</v>
      </c>
      <c r="H1677" t="s">
        <v>789</v>
      </c>
    </row>
    <row r="1678" spans="1:8" x14ac:dyDescent="0.25">
      <c r="A1678" s="75">
        <v>41343</v>
      </c>
      <c r="B1678" s="76">
        <v>11803</v>
      </c>
      <c r="C1678" s="75">
        <v>41343</v>
      </c>
      <c r="D1678" t="s">
        <v>6</v>
      </c>
      <c r="E1678" t="s">
        <v>770</v>
      </c>
      <c r="F1678" t="s">
        <v>781</v>
      </c>
      <c r="G1678">
        <v>325</v>
      </c>
      <c r="H1678" t="s">
        <v>789</v>
      </c>
    </row>
    <row r="1679" spans="1:8" x14ac:dyDescent="0.25">
      <c r="A1679" s="75">
        <v>41343</v>
      </c>
      <c r="B1679" s="76">
        <v>11804</v>
      </c>
      <c r="C1679" s="75">
        <v>41343</v>
      </c>
      <c r="D1679" t="s">
        <v>6</v>
      </c>
      <c r="E1679" t="s">
        <v>773</v>
      </c>
      <c r="F1679" t="s">
        <v>785</v>
      </c>
      <c r="G1679">
        <v>325</v>
      </c>
      <c r="H1679" t="s">
        <v>789</v>
      </c>
    </row>
    <row r="1680" spans="1:8" x14ac:dyDescent="0.25">
      <c r="A1680" s="75">
        <v>41343</v>
      </c>
      <c r="B1680" s="76">
        <v>11805</v>
      </c>
      <c r="C1680" s="75">
        <v>41343</v>
      </c>
      <c r="D1680" t="s">
        <v>7</v>
      </c>
      <c r="E1680" t="s">
        <v>776</v>
      </c>
      <c r="F1680" t="s">
        <v>771</v>
      </c>
      <c r="G1680">
        <v>150</v>
      </c>
      <c r="H1680" t="s">
        <v>789</v>
      </c>
    </row>
    <row r="1681" spans="1:8" x14ac:dyDescent="0.25">
      <c r="A1681" s="75">
        <v>41343</v>
      </c>
      <c r="B1681" s="76">
        <v>11806</v>
      </c>
      <c r="C1681" s="75">
        <v>41343</v>
      </c>
      <c r="D1681" t="s">
        <v>10</v>
      </c>
      <c r="E1681" t="s">
        <v>782</v>
      </c>
      <c r="F1681" t="s">
        <v>783</v>
      </c>
      <c r="G1681">
        <v>205</v>
      </c>
      <c r="H1681" t="s">
        <v>789</v>
      </c>
    </row>
    <row r="1682" spans="1:8" x14ac:dyDescent="0.25">
      <c r="A1682" s="75">
        <v>41343</v>
      </c>
      <c r="B1682" s="76">
        <v>11807</v>
      </c>
      <c r="C1682" s="75">
        <v>41343</v>
      </c>
      <c r="D1682" t="s">
        <v>7</v>
      </c>
      <c r="E1682" t="s">
        <v>776</v>
      </c>
      <c r="F1682" t="s">
        <v>779</v>
      </c>
      <c r="G1682">
        <v>400</v>
      </c>
      <c r="H1682" t="s">
        <v>789</v>
      </c>
    </row>
    <row r="1683" spans="1:8" x14ac:dyDescent="0.25">
      <c r="A1683" s="75">
        <v>41343</v>
      </c>
      <c r="B1683" s="76">
        <v>11808</v>
      </c>
      <c r="C1683" s="75">
        <v>41343</v>
      </c>
      <c r="D1683" t="s">
        <v>6</v>
      </c>
      <c r="E1683" t="s">
        <v>782</v>
      </c>
      <c r="F1683" t="s">
        <v>771</v>
      </c>
      <c r="G1683">
        <v>475</v>
      </c>
      <c r="H1683" t="s">
        <v>789</v>
      </c>
    </row>
    <row r="1684" spans="1:8" x14ac:dyDescent="0.25">
      <c r="A1684" s="75">
        <v>41343</v>
      </c>
      <c r="B1684" s="76">
        <v>11809</v>
      </c>
      <c r="C1684" s="75">
        <v>41343</v>
      </c>
      <c r="D1684" t="s">
        <v>8</v>
      </c>
      <c r="E1684" t="s">
        <v>770</v>
      </c>
      <c r="F1684" t="s">
        <v>787</v>
      </c>
      <c r="G1684">
        <v>205</v>
      </c>
      <c r="H1684" t="s">
        <v>789</v>
      </c>
    </row>
    <row r="1685" spans="1:8" x14ac:dyDescent="0.25">
      <c r="A1685" s="75">
        <v>41343</v>
      </c>
      <c r="B1685" s="76">
        <v>11810</v>
      </c>
      <c r="C1685" s="75">
        <v>41343</v>
      </c>
      <c r="D1685" t="s">
        <v>9</v>
      </c>
      <c r="E1685" t="s">
        <v>778</v>
      </c>
      <c r="F1685" t="s">
        <v>787</v>
      </c>
      <c r="G1685">
        <v>190</v>
      </c>
      <c r="H1685" t="s">
        <v>789</v>
      </c>
    </row>
    <row r="1686" spans="1:8" x14ac:dyDescent="0.25">
      <c r="A1686" s="75">
        <v>41343</v>
      </c>
      <c r="B1686" s="76">
        <v>11811</v>
      </c>
      <c r="C1686" s="75">
        <v>41343</v>
      </c>
      <c r="D1686" t="s">
        <v>10</v>
      </c>
      <c r="E1686" t="s">
        <v>782</v>
      </c>
      <c r="F1686" t="s">
        <v>785</v>
      </c>
      <c r="G1686">
        <v>205</v>
      </c>
      <c r="H1686" t="s">
        <v>789</v>
      </c>
    </row>
    <row r="1687" spans="1:8" x14ac:dyDescent="0.25">
      <c r="A1687" s="75">
        <v>41343</v>
      </c>
      <c r="B1687" s="76">
        <v>11812</v>
      </c>
      <c r="C1687" s="75">
        <v>41343</v>
      </c>
      <c r="D1687" t="s">
        <v>10</v>
      </c>
      <c r="E1687" t="s">
        <v>774</v>
      </c>
      <c r="F1687" t="s">
        <v>784</v>
      </c>
      <c r="G1687">
        <v>85</v>
      </c>
      <c r="H1687" t="s">
        <v>789</v>
      </c>
    </row>
    <row r="1688" spans="1:8" x14ac:dyDescent="0.25">
      <c r="A1688" s="75">
        <v>41343</v>
      </c>
      <c r="B1688" s="76">
        <v>11813</v>
      </c>
      <c r="C1688" s="75">
        <v>41343</v>
      </c>
      <c r="D1688" t="s">
        <v>8</v>
      </c>
      <c r="E1688" t="s">
        <v>770</v>
      </c>
      <c r="F1688" t="s">
        <v>786</v>
      </c>
      <c r="G1688">
        <v>215</v>
      </c>
      <c r="H1688" t="s">
        <v>789</v>
      </c>
    </row>
    <row r="1689" spans="1:8" x14ac:dyDescent="0.25">
      <c r="A1689" s="75">
        <v>41343</v>
      </c>
      <c r="B1689" s="76">
        <v>11814</v>
      </c>
      <c r="C1689" s="75">
        <v>41343</v>
      </c>
      <c r="D1689" t="s">
        <v>7</v>
      </c>
      <c r="E1689" t="s">
        <v>774</v>
      </c>
      <c r="F1689" t="s">
        <v>777</v>
      </c>
      <c r="G1689">
        <v>155</v>
      </c>
      <c r="H1689" t="s">
        <v>789</v>
      </c>
    </row>
    <row r="1690" spans="1:8" x14ac:dyDescent="0.25">
      <c r="A1690" s="75">
        <v>41343</v>
      </c>
      <c r="B1690" s="76">
        <v>11815</v>
      </c>
      <c r="C1690" s="75">
        <v>41343</v>
      </c>
      <c r="D1690" t="s">
        <v>7</v>
      </c>
      <c r="E1690" t="s">
        <v>770</v>
      </c>
      <c r="F1690" t="s">
        <v>777</v>
      </c>
      <c r="G1690">
        <v>280</v>
      </c>
      <c r="H1690" t="s">
        <v>789</v>
      </c>
    </row>
    <row r="1691" spans="1:8" x14ac:dyDescent="0.25">
      <c r="A1691" s="75">
        <v>41343</v>
      </c>
      <c r="B1691" s="76">
        <v>11816</v>
      </c>
      <c r="C1691" s="75">
        <v>41343</v>
      </c>
      <c r="D1691" t="s">
        <v>10</v>
      </c>
      <c r="E1691" t="s">
        <v>776</v>
      </c>
      <c r="F1691" t="s">
        <v>777</v>
      </c>
      <c r="G1691">
        <v>90</v>
      </c>
      <c r="H1691" t="s">
        <v>789</v>
      </c>
    </row>
    <row r="1692" spans="1:8" x14ac:dyDescent="0.25">
      <c r="A1692" s="75">
        <v>41343</v>
      </c>
      <c r="B1692" s="76">
        <v>11817</v>
      </c>
      <c r="C1692" s="75">
        <v>41343</v>
      </c>
      <c r="D1692" t="s">
        <v>6</v>
      </c>
      <c r="E1692" t="s">
        <v>776</v>
      </c>
      <c r="F1692" t="s">
        <v>787</v>
      </c>
      <c r="G1692">
        <v>330</v>
      </c>
      <c r="H1692" t="s">
        <v>789</v>
      </c>
    </row>
    <row r="1693" spans="1:8" x14ac:dyDescent="0.25">
      <c r="A1693" s="75">
        <v>41343</v>
      </c>
      <c r="B1693" s="76">
        <v>11818</v>
      </c>
      <c r="C1693" s="75">
        <v>41343</v>
      </c>
      <c r="D1693" t="s">
        <v>6</v>
      </c>
      <c r="E1693" t="s">
        <v>773</v>
      </c>
      <c r="F1693" t="s">
        <v>779</v>
      </c>
      <c r="G1693">
        <v>475</v>
      </c>
      <c r="H1693" t="s">
        <v>789</v>
      </c>
    </row>
    <row r="1694" spans="1:8" x14ac:dyDescent="0.25">
      <c r="A1694" s="75">
        <v>41343</v>
      </c>
      <c r="B1694" s="76">
        <v>11819</v>
      </c>
      <c r="C1694" s="75">
        <v>41343</v>
      </c>
      <c r="D1694" t="s">
        <v>9</v>
      </c>
      <c r="E1694" t="s">
        <v>780</v>
      </c>
      <c r="F1694" t="s">
        <v>784</v>
      </c>
      <c r="G1694">
        <v>105</v>
      </c>
      <c r="H1694" t="s">
        <v>789</v>
      </c>
    </row>
    <row r="1695" spans="1:8" x14ac:dyDescent="0.25">
      <c r="A1695" s="75">
        <v>41343</v>
      </c>
      <c r="B1695" s="76">
        <v>11820</v>
      </c>
      <c r="C1695" s="75">
        <v>41343</v>
      </c>
      <c r="D1695" t="s">
        <v>6</v>
      </c>
      <c r="E1695" t="s">
        <v>774</v>
      </c>
      <c r="F1695" t="s">
        <v>777</v>
      </c>
      <c r="G1695">
        <v>330</v>
      </c>
      <c r="H1695" t="s">
        <v>789</v>
      </c>
    </row>
    <row r="1696" spans="1:8" x14ac:dyDescent="0.25">
      <c r="A1696" s="75">
        <v>41343</v>
      </c>
      <c r="B1696" s="76">
        <v>11821</v>
      </c>
      <c r="C1696" s="75">
        <v>41343</v>
      </c>
      <c r="D1696" t="s">
        <v>10</v>
      </c>
      <c r="E1696" t="s">
        <v>782</v>
      </c>
      <c r="F1696" t="s">
        <v>783</v>
      </c>
      <c r="G1696">
        <v>205</v>
      </c>
      <c r="H1696" t="s">
        <v>789</v>
      </c>
    </row>
    <row r="1697" spans="1:8" x14ac:dyDescent="0.25">
      <c r="A1697" s="75">
        <v>41343</v>
      </c>
      <c r="B1697" s="76">
        <v>11822</v>
      </c>
      <c r="C1697" s="75">
        <v>41343</v>
      </c>
      <c r="D1697" t="s">
        <v>9</v>
      </c>
      <c r="E1697" t="s">
        <v>770</v>
      </c>
      <c r="F1697" t="s">
        <v>775</v>
      </c>
      <c r="G1697">
        <v>265</v>
      </c>
      <c r="H1697" t="s">
        <v>789</v>
      </c>
    </row>
    <row r="1698" spans="1:8" x14ac:dyDescent="0.25">
      <c r="A1698" s="75">
        <v>41343</v>
      </c>
      <c r="B1698" s="76">
        <v>11823</v>
      </c>
      <c r="C1698" s="75">
        <v>41343</v>
      </c>
      <c r="D1698" t="s">
        <v>9</v>
      </c>
      <c r="E1698" t="s">
        <v>774</v>
      </c>
      <c r="F1698" t="s">
        <v>781</v>
      </c>
      <c r="G1698">
        <v>185</v>
      </c>
      <c r="H1698" t="s">
        <v>789</v>
      </c>
    </row>
    <row r="1699" spans="1:8" x14ac:dyDescent="0.25">
      <c r="A1699" s="75">
        <v>41344</v>
      </c>
      <c r="B1699" s="76">
        <v>11824</v>
      </c>
      <c r="C1699" s="75">
        <v>41344</v>
      </c>
      <c r="D1699" t="s">
        <v>10</v>
      </c>
      <c r="E1699" t="s">
        <v>778</v>
      </c>
      <c r="F1699" t="s">
        <v>779</v>
      </c>
      <c r="G1699">
        <v>145</v>
      </c>
      <c r="H1699" t="s">
        <v>789</v>
      </c>
    </row>
    <row r="1700" spans="1:8" x14ac:dyDescent="0.25">
      <c r="A1700" s="75">
        <v>41344</v>
      </c>
      <c r="B1700" s="76">
        <v>11825</v>
      </c>
      <c r="C1700" s="75">
        <v>41344</v>
      </c>
      <c r="D1700" t="s">
        <v>6</v>
      </c>
      <c r="E1700" t="s">
        <v>778</v>
      </c>
      <c r="F1700" t="s">
        <v>784</v>
      </c>
      <c r="G1700">
        <v>175</v>
      </c>
      <c r="H1700" t="s">
        <v>789</v>
      </c>
    </row>
    <row r="1701" spans="1:8" x14ac:dyDescent="0.25">
      <c r="A1701" s="75">
        <v>41344</v>
      </c>
      <c r="B1701" s="76">
        <v>11826</v>
      </c>
      <c r="C1701" s="75">
        <v>41344</v>
      </c>
      <c r="D1701" t="s">
        <v>9</v>
      </c>
      <c r="E1701" t="s">
        <v>776</v>
      </c>
      <c r="F1701" t="s">
        <v>784</v>
      </c>
      <c r="G1701">
        <v>185</v>
      </c>
      <c r="H1701" t="s">
        <v>789</v>
      </c>
    </row>
    <row r="1702" spans="1:8" x14ac:dyDescent="0.25">
      <c r="A1702" s="75">
        <v>41344</v>
      </c>
      <c r="B1702" s="76">
        <v>11827</v>
      </c>
      <c r="C1702" s="75">
        <v>41344</v>
      </c>
      <c r="D1702" t="s">
        <v>9</v>
      </c>
      <c r="E1702" t="s">
        <v>776</v>
      </c>
      <c r="F1702" t="s">
        <v>771</v>
      </c>
      <c r="G1702">
        <v>265</v>
      </c>
      <c r="H1702" t="s">
        <v>789</v>
      </c>
    </row>
    <row r="1703" spans="1:8" x14ac:dyDescent="0.25">
      <c r="A1703" s="75">
        <v>41344</v>
      </c>
      <c r="B1703" s="76">
        <v>11828</v>
      </c>
      <c r="C1703" s="75">
        <v>41344</v>
      </c>
      <c r="D1703" t="s">
        <v>9</v>
      </c>
      <c r="E1703" t="s">
        <v>780</v>
      </c>
      <c r="F1703" t="s">
        <v>779</v>
      </c>
      <c r="G1703">
        <v>265</v>
      </c>
      <c r="H1703" t="s">
        <v>789</v>
      </c>
    </row>
    <row r="1704" spans="1:8" x14ac:dyDescent="0.25">
      <c r="A1704" s="75">
        <v>41344</v>
      </c>
      <c r="B1704" s="76">
        <v>11829</v>
      </c>
      <c r="C1704" s="75">
        <v>41344</v>
      </c>
      <c r="D1704" t="s">
        <v>6</v>
      </c>
      <c r="E1704" t="s">
        <v>774</v>
      </c>
      <c r="F1704" t="s">
        <v>771</v>
      </c>
      <c r="G1704">
        <v>475</v>
      </c>
      <c r="H1704" t="s">
        <v>789</v>
      </c>
    </row>
    <row r="1705" spans="1:8" x14ac:dyDescent="0.25">
      <c r="A1705" s="75">
        <v>41344</v>
      </c>
      <c r="B1705" s="76">
        <v>11830</v>
      </c>
      <c r="C1705" s="75">
        <v>41344</v>
      </c>
      <c r="D1705" t="s">
        <v>7</v>
      </c>
      <c r="E1705" t="s">
        <v>774</v>
      </c>
      <c r="F1705" t="s">
        <v>783</v>
      </c>
      <c r="G1705">
        <v>400</v>
      </c>
      <c r="H1705" t="s">
        <v>789</v>
      </c>
    </row>
    <row r="1706" spans="1:8" x14ac:dyDescent="0.25">
      <c r="A1706" s="75">
        <v>41344</v>
      </c>
      <c r="B1706" s="76">
        <v>11831</v>
      </c>
      <c r="C1706" s="75">
        <v>41344</v>
      </c>
      <c r="D1706" t="s">
        <v>7</v>
      </c>
      <c r="E1706" t="s">
        <v>782</v>
      </c>
      <c r="F1706" t="s">
        <v>784</v>
      </c>
      <c r="G1706">
        <v>400</v>
      </c>
      <c r="H1706" t="s">
        <v>789</v>
      </c>
    </row>
    <row r="1707" spans="1:8" x14ac:dyDescent="0.25">
      <c r="A1707" s="75">
        <v>41344</v>
      </c>
      <c r="B1707" s="76">
        <v>11832</v>
      </c>
      <c r="C1707" s="75">
        <v>41344</v>
      </c>
      <c r="D1707" t="s">
        <v>7</v>
      </c>
      <c r="E1707" t="s">
        <v>780</v>
      </c>
      <c r="F1707" t="s">
        <v>775</v>
      </c>
      <c r="G1707">
        <v>275</v>
      </c>
      <c r="H1707" t="s">
        <v>789</v>
      </c>
    </row>
    <row r="1708" spans="1:8" x14ac:dyDescent="0.25">
      <c r="A1708" s="75">
        <v>41344</v>
      </c>
      <c r="B1708" s="76">
        <v>11833</v>
      </c>
      <c r="C1708" s="75">
        <v>41344</v>
      </c>
      <c r="D1708" t="s">
        <v>6</v>
      </c>
      <c r="E1708" t="s">
        <v>773</v>
      </c>
      <c r="F1708" t="s">
        <v>783</v>
      </c>
      <c r="G1708">
        <v>475</v>
      </c>
      <c r="H1708" t="s">
        <v>789</v>
      </c>
    </row>
    <row r="1709" spans="1:8" x14ac:dyDescent="0.25">
      <c r="A1709" s="75">
        <v>41344</v>
      </c>
      <c r="B1709" s="76">
        <v>11834</v>
      </c>
      <c r="C1709" s="75">
        <v>41344</v>
      </c>
      <c r="D1709" t="s">
        <v>8</v>
      </c>
      <c r="E1709" t="s">
        <v>773</v>
      </c>
      <c r="F1709" t="s">
        <v>786</v>
      </c>
      <c r="G1709">
        <v>215</v>
      </c>
      <c r="H1709" t="s">
        <v>789</v>
      </c>
    </row>
    <row r="1710" spans="1:8" x14ac:dyDescent="0.25">
      <c r="A1710" s="75">
        <v>41344</v>
      </c>
      <c r="B1710" s="76">
        <v>11835</v>
      </c>
      <c r="C1710" s="75">
        <v>41344</v>
      </c>
      <c r="D1710" t="s">
        <v>9</v>
      </c>
      <c r="E1710" t="s">
        <v>774</v>
      </c>
      <c r="F1710" t="s">
        <v>775</v>
      </c>
      <c r="G1710">
        <v>105</v>
      </c>
      <c r="H1710" t="s">
        <v>789</v>
      </c>
    </row>
    <row r="1711" spans="1:8" x14ac:dyDescent="0.25">
      <c r="A1711" s="75">
        <v>41344</v>
      </c>
      <c r="B1711" s="76">
        <v>11836</v>
      </c>
      <c r="C1711" s="75">
        <v>41344</v>
      </c>
      <c r="D1711" t="s">
        <v>10</v>
      </c>
      <c r="E1711" t="s">
        <v>778</v>
      </c>
      <c r="F1711" t="s">
        <v>786</v>
      </c>
      <c r="G1711">
        <v>100</v>
      </c>
      <c r="H1711" t="s">
        <v>789</v>
      </c>
    </row>
    <row r="1712" spans="1:8" x14ac:dyDescent="0.25">
      <c r="A1712" s="75">
        <v>41344</v>
      </c>
      <c r="B1712" s="76">
        <v>11837</v>
      </c>
      <c r="C1712" s="75">
        <v>41344</v>
      </c>
      <c r="D1712" t="s">
        <v>10</v>
      </c>
      <c r="E1712" t="s">
        <v>774</v>
      </c>
      <c r="F1712" t="s">
        <v>781</v>
      </c>
      <c r="G1712">
        <v>85</v>
      </c>
      <c r="H1712" t="s">
        <v>789</v>
      </c>
    </row>
    <row r="1713" spans="1:8" x14ac:dyDescent="0.25">
      <c r="A1713" s="75">
        <v>41344</v>
      </c>
      <c r="B1713" s="76">
        <v>11838</v>
      </c>
      <c r="C1713" s="75">
        <v>41344</v>
      </c>
      <c r="D1713" t="s">
        <v>10</v>
      </c>
      <c r="E1713" t="s">
        <v>773</v>
      </c>
      <c r="F1713" t="s">
        <v>783</v>
      </c>
      <c r="G1713">
        <v>205</v>
      </c>
      <c r="H1713" t="s">
        <v>789</v>
      </c>
    </row>
    <row r="1714" spans="1:8" x14ac:dyDescent="0.25">
      <c r="A1714" s="75">
        <v>41344</v>
      </c>
      <c r="B1714" s="76">
        <v>11839</v>
      </c>
      <c r="C1714" s="75">
        <v>41344</v>
      </c>
      <c r="D1714" t="s">
        <v>10</v>
      </c>
      <c r="E1714" t="s">
        <v>778</v>
      </c>
      <c r="F1714" t="s">
        <v>775</v>
      </c>
      <c r="G1714">
        <v>85</v>
      </c>
      <c r="H1714" t="s">
        <v>789</v>
      </c>
    </row>
    <row r="1715" spans="1:8" x14ac:dyDescent="0.25">
      <c r="A1715" s="75">
        <v>41344</v>
      </c>
      <c r="B1715" s="76">
        <v>11840</v>
      </c>
      <c r="C1715" s="75">
        <v>41344</v>
      </c>
      <c r="D1715" t="s">
        <v>10</v>
      </c>
      <c r="E1715" t="s">
        <v>770</v>
      </c>
      <c r="F1715" t="s">
        <v>783</v>
      </c>
      <c r="G1715">
        <v>205</v>
      </c>
      <c r="H1715" t="s">
        <v>789</v>
      </c>
    </row>
    <row r="1716" spans="1:8" x14ac:dyDescent="0.25">
      <c r="A1716" s="75">
        <v>41344</v>
      </c>
      <c r="B1716" s="76">
        <v>11841</v>
      </c>
      <c r="C1716" s="75">
        <v>41344</v>
      </c>
      <c r="D1716" t="s">
        <v>10</v>
      </c>
      <c r="E1716" t="s">
        <v>773</v>
      </c>
      <c r="F1716" t="s">
        <v>783</v>
      </c>
      <c r="G1716">
        <v>205</v>
      </c>
      <c r="H1716" t="s">
        <v>789</v>
      </c>
    </row>
    <row r="1717" spans="1:8" x14ac:dyDescent="0.25">
      <c r="A1717" s="75">
        <v>41344</v>
      </c>
      <c r="B1717" s="76">
        <v>11842</v>
      </c>
      <c r="C1717" s="75">
        <v>41344</v>
      </c>
      <c r="D1717" t="s">
        <v>9</v>
      </c>
      <c r="E1717" t="s">
        <v>770</v>
      </c>
      <c r="F1717" t="s">
        <v>787</v>
      </c>
      <c r="G1717">
        <v>110</v>
      </c>
      <c r="H1717" t="s">
        <v>789</v>
      </c>
    </row>
    <row r="1718" spans="1:8" x14ac:dyDescent="0.25">
      <c r="A1718" s="75">
        <v>41344</v>
      </c>
      <c r="B1718" s="76">
        <v>11843</v>
      </c>
      <c r="C1718" s="75">
        <v>41344</v>
      </c>
      <c r="D1718" t="s">
        <v>6</v>
      </c>
      <c r="E1718" t="s">
        <v>780</v>
      </c>
      <c r="F1718" t="s">
        <v>785</v>
      </c>
      <c r="G1718">
        <v>325</v>
      </c>
      <c r="H1718" t="s">
        <v>789</v>
      </c>
    </row>
    <row r="1719" spans="1:8" x14ac:dyDescent="0.25">
      <c r="A1719" s="75">
        <v>41344</v>
      </c>
      <c r="B1719" s="76">
        <v>11844</v>
      </c>
      <c r="C1719" s="75">
        <v>41344</v>
      </c>
      <c r="D1719" t="s">
        <v>6</v>
      </c>
      <c r="E1719" t="s">
        <v>782</v>
      </c>
      <c r="F1719" t="s">
        <v>787</v>
      </c>
      <c r="G1719">
        <v>480</v>
      </c>
      <c r="H1719" t="s">
        <v>789</v>
      </c>
    </row>
    <row r="1720" spans="1:8" x14ac:dyDescent="0.25">
      <c r="A1720" s="75">
        <v>41345</v>
      </c>
      <c r="B1720" s="76">
        <v>11845</v>
      </c>
      <c r="C1720" s="75">
        <v>41345</v>
      </c>
      <c r="D1720" t="s">
        <v>9</v>
      </c>
      <c r="E1720" t="s">
        <v>770</v>
      </c>
      <c r="F1720" t="s">
        <v>787</v>
      </c>
      <c r="G1720">
        <v>190</v>
      </c>
      <c r="H1720" t="s">
        <v>789</v>
      </c>
    </row>
    <row r="1721" spans="1:8" x14ac:dyDescent="0.25">
      <c r="A1721" s="75">
        <v>41345</v>
      </c>
      <c r="B1721" s="76">
        <v>11846</v>
      </c>
      <c r="C1721" s="75">
        <v>41345</v>
      </c>
      <c r="D1721" t="s">
        <v>9</v>
      </c>
      <c r="E1721" t="s">
        <v>776</v>
      </c>
      <c r="F1721" t="s">
        <v>771</v>
      </c>
      <c r="G1721">
        <v>185</v>
      </c>
      <c r="H1721" t="s">
        <v>789</v>
      </c>
    </row>
    <row r="1722" spans="1:8" x14ac:dyDescent="0.25">
      <c r="A1722" s="75">
        <v>41345</v>
      </c>
      <c r="B1722" s="76">
        <v>11847</v>
      </c>
      <c r="C1722" s="75">
        <v>41345</v>
      </c>
      <c r="D1722" t="s">
        <v>6</v>
      </c>
      <c r="E1722" t="s">
        <v>778</v>
      </c>
      <c r="F1722" t="s">
        <v>783</v>
      </c>
      <c r="G1722">
        <v>325</v>
      </c>
      <c r="H1722" t="s">
        <v>789</v>
      </c>
    </row>
    <row r="1723" spans="1:8" x14ac:dyDescent="0.25">
      <c r="A1723" s="75">
        <v>41345</v>
      </c>
      <c r="B1723" s="76">
        <v>11848</v>
      </c>
      <c r="C1723" s="75">
        <v>41345</v>
      </c>
      <c r="D1723" t="s">
        <v>9</v>
      </c>
      <c r="E1723" t="s">
        <v>780</v>
      </c>
      <c r="F1723" t="s">
        <v>771</v>
      </c>
      <c r="G1723">
        <v>105</v>
      </c>
      <c r="H1723" t="s">
        <v>789</v>
      </c>
    </row>
    <row r="1724" spans="1:8" x14ac:dyDescent="0.25">
      <c r="A1724" s="75">
        <v>41345</v>
      </c>
      <c r="B1724" s="76">
        <v>11849</v>
      </c>
      <c r="C1724" s="75">
        <v>41345</v>
      </c>
      <c r="D1724" t="s">
        <v>8</v>
      </c>
      <c r="E1724" t="s">
        <v>782</v>
      </c>
      <c r="F1724" t="s">
        <v>783</v>
      </c>
      <c r="G1724">
        <v>550</v>
      </c>
      <c r="H1724" t="s">
        <v>789</v>
      </c>
    </row>
    <row r="1725" spans="1:8" x14ac:dyDescent="0.25">
      <c r="A1725" s="75">
        <v>41345</v>
      </c>
      <c r="B1725" s="76">
        <v>11850</v>
      </c>
      <c r="C1725" s="75">
        <v>41345</v>
      </c>
      <c r="D1725" t="s">
        <v>10</v>
      </c>
      <c r="E1725" t="s">
        <v>774</v>
      </c>
      <c r="F1725" t="s">
        <v>779</v>
      </c>
      <c r="G1725">
        <v>85</v>
      </c>
      <c r="H1725" t="s">
        <v>789</v>
      </c>
    </row>
    <row r="1726" spans="1:8" x14ac:dyDescent="0.25">
      <c r="A1726" s="75">
        <v>41345</v>
      </c>
      <c r="B1726" s="76">
        <v>11851</v>
      </c>
      <c r="C1726" s="75">
        <v>41345</v>
      </c>
      <c r="D1726" t="s">
        <v>8</v>
      </c>
      <c r="E1726" t="s">
        <v>776</v>
      </c>
      <c r="F1726" t="s">
        <v>771</v>
      </c>
      <c r="G1726">
        <v>375</v>
      </c>
      <c r="H1726" t="s">
        <v>789</v>
      </c>
    </row>
    <row r="1727" spans="1:8" x14ac:dyDescent="0.25">
      <c r="A1727" s="75">
        <v>41345</v>
      </c>
      <c r="B1727" s="76">
        <v>11852</v>
      </c>
      <c r="C1727" s="75">
        <v>41345</v>
      </c>
      <c r="D1727" t="s">
        <v>8</v>
      </c>
      <c r="E1727" t="s">
        <v>774</v>
      </c>
      <c r="F1727" t="s">
        <v>775</v>
      </c>
      <c r="G1727">
        <v>550</v>
      </c>
      <c r="H1727" t="s">
        <v>789</v>
      </c>
    </row>
    <row r="1728" spans="1:8" x14ac:dyDescent="0.25">
      <c r="A1728" s="75">
        <v>41345</v>
      </c>
      <c r="B1728" s="76">
        <v>11853</v>
      </c>
      <c r="C1728" s="75">
        <v>41345</v>
      </c>
      <c r="D1728" t="s">
        <v>8</v>
      </c>
      <c r="E1728" t="s">
        <v>770</v>
      </c>
      <c r="F1728" t="s">
        <v>777</v>
      </c>
      <c r="G1728">
        <v>205</v>
      </c>
      <c r="H1728" t="s">
        <v>789</v>
      </c>
    </row>
    <row r="1729" spans="1:8" x14ac:dyDescent="0.25">
      <c r="A1729" s="75">
        <v>41345</v>
      </c>
      <c r="B1729" s="76">
        <v>11854</v>
      </c>
      <c r="C1729" s="75">
        <v>41345</v>
      </c>
      <c r="D1729" t="s">
        <v>10</v>
      </c>
      <c r="E1729" t="s">
        <v>774</v>
      </c>
      <c r="F1729" t="s">
        <v>771</v>
      </c>
      <c r="G1729">
        <v>145</v>
      </c>
      <c r="H1729" t="s">
        <v>789</v>
      </c>
    </row>
    <row r="1730" spans="1:8" x14ac:dyDescent="0.25">
      <c r="A1730" s="75">
        <v>41345</v>
      </c>
      <c r="B1730" s="76">
        <v>11855</v>
      </c>
      <c r="C1730" s="75">
        <v>41345</v>
      </c>
      <c r="D1730" t="s">
        <v>10</v>
      </c>
      <c r="E1730" t="s">
        <v>770</v>
      </c>
      <c r="F1730" t="s">
        <v>781</v>
      </c>
      <c r="G1730">
        <v>85</v>
      </c>
      <c r="H1730" t="s">
        <v>789</v>
      </c>
    </row>
    <row r="1731" spans="1:8" x14ac:dyDescent="0.25">
      <c r="A1731" s="75">
        <v>41345</v>
      </c>
      <c r="B1731" s="76">
        <v>11856</v>
      </c>
      <c r="C1731" s="75">
        <v>41345</v>
      </c>
      <c r="D1731" t="s">
        <v>10</v>
      </c>
      <c r="E1731" t="s">
        <v>773</v>
      </c>
      <c r="F1731" t="s">
        <v>783</v>
      </c>
      <c r="G1731">
        <v>145</v>
      </c>
      <c r="H1731" t="s">
        <v>789</v>
      </c>
    </row>
    <row r="1732" spans="1:8" x14ac:dyDescent="0.25">
      <c r="A1732" s="75">
        <v>41345</v>
      </c>
      <c r="B1732" s="76">
        <v>11857</v>
      </c>
      <c r="C1732" s="75">
        <v>41345</v>
      </c>
      <c r="D1732" t="s">
        <v>7</v>
      </c>
      <c r="E1732" t="s">
        <v>778</v>
      </c>
      <c r="F1732" t="s">
        <v>786</v>
      </c>
      <c r="G1732">
        <v>290</v>
      </c>
      <c r="H1732" t="s">
        <v>789</v>
      </c>
    </row>
    <row r="1733" spans="1:8" x14ac:dyDescent="0.25">
      <c r="A1733" s="75">
        <v>41345</v>
      </c>
      <c r="B1733" s="76">
        <v>11858</v>
      </c>
      <c r="C1733" s="75">
        <v>41345</v>
      </c>
      <c r="D1733" t="s">
        <v>6</v>
      </c>
      <c r="E1733" t="s">
        <v>780</v>
      </c>
      <c r="F1733" t="s">
        <v>786</v>
      </c>
      <c r="G1733">
        <v>190</v>
      </c>
      <c r="H1733" t="s">
        <v>789</v>
      </c>
    </row>
    <row r="1734" spans="1:8" x14ac:dyDescent="0.25">
      <c r="A1734" s="75">
        <v>41345</v>
      </c>
      <c r="B1734" s="76">
        <v>11859</v>
      </c>
      <c r="C1734" s="75">
        <v>41345</v>
      </c>
      <c r="D1734" t="s">
        <v>9</v>
      </c>
      <c r="E1734" t="s">
        <v>782</v>
      </c>
      <c r="F1734" t="s">
        <v>784</v>
      </c>
      <c r="G1734">
        <v>265</v>
      </c>
      <c r="H1734" t="s">
        <v>789</v>
      </c>
    </row>
    <row r="1735" spans="1:8" x14ac:dyDescent="0.25">
      <c r="A1735" s="75">
        <v>41345</v>
      </c>
      <c r="B1735" s="76">
        <v>11860</v>
      </c>
      <c r="C1735" s="75">
        <v>41345</v>
      </c>
      <c r="D1735" t="s">
        <v>7</v>
      </c>
      <c r="E1735" t="s">
        <v>782</v>
      </c>
      <c r="F1735" t="s">
        <v>777</v>
      </c>
      <c r="G1735">
        <v>155</v>
      </c>
      <c r="H1735" t="s">
        <v>789</v>
      </c>
    </row>
    <row r="1736" spans="1:8" x14ac:dyDescent="0.25">
      <c r="A1736" s="75">
        <v>41345</v>
      </c>
      <c r="B1736" s="76">
        <v>11861</v>
      </c>
      <c r="C1736" s="75">
        <v>41345</v>
      </c>
      <c r="D1736" t="s">
        <v>10</v>
      </c>
      <c r="E1736" t="s">
        <v>774</v>
      </c>
      <c r="F1736" t="s">
        <v>781</v>
      </c>
      <c r="G1736">
        <v>85</v>
      </c>
      <c r="H1736" t="s">
        <v>789</v>
      </c>
    </row>
    <row r="1737" spans="1:8" x14ac:dyDescent="0.25">
      <c r="A1737" s="75">
        <v>41345</v>
      </c>
      <c r="B1737" s="76">
        <v>11862</v>
      </c>
      <c r="C1737" s="75">
        <v>41345</v>
      </c>
      <c r="D1737" t="s">
        <v>6</v>
      </c>
      <c r="E1737" t="s">
        <v>774</v>
      </c>
      <c r="F1737" t="s">
        <v>784</v>
      </c>
      <c r="G1737">
        <v>475</v>
      </c>
      <c r="H1737" t="s">
        <v>789</v>
      </c>
    </row>
    <row r="1738" spans="1:8" x14ac:dyDescent="0.25">
      <c r="A1738" s="75">
        <v>41345</v>
      </c>
      <c r="B1738" s="76">
        <v>11863</v>
      </c>
      <c r="C1738" s="75">
        <v>41345</v>
      </c>
      <c r="D1738" t="s">
        <v>9</v>
      </c>
      <c r="E1738" t="s">
        <v>773</v>
      </c>
      <c r="F1738" t="s">
        <v>786</v>
      </c>
      <c r="G1738">
        <v>200</v>
      </c>
      <c r="H1738" t="s">
        <v>789</v>
      </c>
    </row>
    <row r="1739" spans="1:8" x14ac:dyDescent="0.25">
      <c r="A1739" s="75">
        <v>41346</v>
      </c>
      <c r="B1739" s="76">
        <v>11864</v>
      </c>
      <c r="C1739" s="75">
        <v>41346</v>
      </c>
      <c r="D1739" t="s">
        <v>6</v>
      </c>
      <c r="E1739" t="s">
        <v>773</v>
      </c>
      <c r="F1739" t="s">
        <v>785</v>
      </c>
      <c r="G1739">
        <v>175</v>
      </c>
      <c r="H1739" t="s">
        <v>789</v>
      </c>
    </row>
    <row r="1740" spans="1:8" x14ac:dyDescent="0.25">
      <c r="A1740" s="75">
        <v>41346</v>
      </c>
      <c r="B1740" s="76">
        <v>11865</v>
      </c>
      <c r="C1740" s="75">
        <v>41346</v>
      </c>
      <c r="D1740" t="s">
        <v>10</v>
      </c>
      <c r="E1740" t="s">
        <v>773</v>
      </c>
      <c r="F1740" t="s">
        <v>771</v>
      </c>
      <c r="G1740">
        <v>205</v>
      </c>
      <c r="H1740" t="s">
        <v>789</v>
      </c>
    </row>
    <row r="1741" spans="1:8" x14ac:dyDescent="0.25">
      <c r="A1741" s="75">
        <v>41346</v>
      </c>
      <c r="B1741" s="76">
        <v>11866</v>
      </c>
      <c r="C1741" s="75">
        <v>41346</v>
      </c>
      <c r="D1741" t="s">
        <v>10</v>
      </c>
      <c r="E1741" t="s">
        <v>770</v>
      </c>
      <c r="F1741" t="s">
        <v>779</v>
      </c>
      <c r="G1741">
        <v>85</v>
      </c>
      <c r="H1741" t="s">
        <v>789</v>
      </c>
    </row>
    <row r="1742" spans="1:8" x14ac:dyDescent="0.25">
      <c r="A1742" s="75">
        <v>41346</v>
      </c>
      <c r="B1742" s="76">
        <v>11867</v>
      </c>
      <c r="C1742" s="75">
        <v>41346</v>
      </c>
      <c r="D1742" t="s">
        <v>8</v>
      </c>
      <c r="E1742" t="s">
        <v>770</v>
      </c>
      <c r="F1742" t="s">
        <v>775</v>
      </c>
      <c r="G1742">
        <v>200</v>
      </c>
      <c r="H1742" t="s">
        <v>789</v>
      </c>
    </row>
    <row r="1743" spans="1:8" x14ac:dyDescent="0.25">
      <c r="A1743" s="75">
        <v>41346</v>
      </c>
      <c r="B1743" s="76">
        <v>11868</v>
      </c>
      <c r="C1743" s="75">
        <v>41346</v>
      </c>
      <c r="D1743" t="s">
        <v>6</v>
      </c>
      <c r="E1743" t="s">
        <v>782</v>
      </c>
      <c r="F1743" t="s">
        <v>781</v>
      </c>
      <c r="G1743">
        <v>475</v>
      </c>
      <c r="H1743" t="s">
        <v>789</v>
      </c>
    </row>
    <row r="1744" spans="1:8" x14ac:dyDescent="0.25">
      <c r="A1744" s="75">
        <v>41346</v>
      </c>
      <c r="B1744" s="76">
        <v>11869</v>
      </c>
      <c r="C1744" s="75">
        <v>41346</v>
      </c>
      <c r="D1744" t="s">
        <v>7</v>
      </c>
      <c r="E1744" t="s">
        <v>774</v>
      </c>
      <c r="F1744" t="s">
        <v>784</v>
      </c>
      <c r="G1744">
        <v>150</v>
      </c>
      <c r="H1744" t="s">
        <v>789</v>
      </c>
    </row>
    <row r="1745" spans="1:8" x14ac:dyDescent="0.25">
      <c r="A1745" s="75">
        <v>41346</v>
      </c>
      <c r="B1745" s="76">
        <v>11870</v>
      </c>
      <c r="C1745" s="75">
        <v>41346</v>
      </c>
      <c r="D1745" t="s">
        <v>9</v>
      </c>
      <c r="E1745" t="s">
        <v>773</v>
      </c>
      <c r="F1745" t="s">
        <v>779</v>
      </c>
      <c r="G1745">
        <v>105</v>
      </c>
      <c r="H1745" t="s">
        <v>789</v>
      </c>
    </row>
    <row r="1746" spans="1:8" x14ac:dyDescent="0.25">
      <c r="A1746" s="75">
        <v>41346</v>
      </c>
      <c r="B1746" s="76">
        <v>11871</v>
      </c>
      <c r="C1746" s="75">
        <v>41346</v>
      </c>
      <c r="D1746" t="s">
        <v>6</v>
      </c>
      <c r="E1746" t="s">
        <v>778</v>
      </c>
      <c r="F1746" t="s">
        <v>779</v>
      </c>
      <c r="G1746">
        <v>475</v>
      </c>
      <c r="H1746" t="s">
        <v>789</v>
      </c>
    </row>
    <row r="1747" spans="1:8" x14ac:dyDescent="0.25">
      <c r="A1747" s="75">
        <v>41346</v>
      </c>
      <c r="B1747" s="76">
        <v>11872</v>
      </c>
      <c r="C1747" s="75">
        <v>41346</v>
      </c>
      <c r="D1747" t="s">
        <v>10</v>
      </c>
      <c r="E1747" t="s">
        <v>776</v>
      </c>
      <c r="F1747" t="s">
        <v>781</v>
      </c>
      <c r="G1747">
        <v>205</v>
      </c>
      <c r="H1747" t="s">
        <v>789</v>
      </c>
    </row>
    <row r="1748" spans="1:8" x14ac:dyDescent="0.25">
      <c r="A1748" s="75">
        <v>41346</v>
      </c>
      <c r="B1748" s="76">
        <v>11873</v>
      </c>
      <c r="C1748" s="75">
        <v>41346</v>
      </c>
      <c r="D1748" t="s">
        <v>8</v>
      </c>
      <c r="E1748" t="s">
        <v>770</v>
      </c>
      <c r="F1748" t="s">
        <v>777</v>
      </c>
      <c r="G1748">
        <v>205</v>
      </c>
      <c r="H1748" t="s">
        <v>789</v>
      </c>
    </row>
    <row r="1749" spans="1:8" x14ac:dyDescent="0.25">
      <c r="A1749" s="75">
        <v>41346</v>
      </c>
      <c r="B1749" s="76">
        <v>11874</v>
      </c>
      <c r="C1749" s="75">
        <v>41346</v>
      </c>
      <c r="D1749" t="s">
        <v>10</v>
      </c>
      <c r="E1749" t="s">
        <v>773</v>
      </c>
      <c r="F1749" t="s">
        <v>779</v>
      </c>
      <c r="G1749">
        <v>85</v>
      </c>
      <c r="H1749" t="s">
        <v>789</v>
      </c>
    </row>
    <row r="1750" spans="1:8" x14ac:dyDescent="0.25">
      <c r="A1750" s="75">
        <v>41346</v>
      </c>
      <c r="B1750" s="76">
        <v>11875</v>
      </c>
      <c r="C1750" s="75">
        <v>41346</v>
      </c>
      <c r="D1750" t="s">
        <v>9</v>
      </c>
      <c r="E1750" t="s">
        <v>773</v>
      </c>
      <c r="F1750" t="s">
        <v>783</v>
      </c>
      <c r="G1750">
        <v>265</v>
      </c>
      <c r="H1750" t="s">
        <v>789</v>
      </c>
    </row>
    <row r="1751" spans="1:8" x14ac:dyDescent="0.25">
      <c r="A1751" s="75">
        <v>41346</v>
      </c>
      <c r="B1751" s="76">
        <v>11876</v>
      </c>
      <c r="C1751" s="75">
        <v>41346</v>
      </c>
      <c r="D1751" t="s">
        <v>10</v>
      </c>
      <c r="E1751" t="s">
        <v>782</v>
      </c>
      <c r="F1751" t="s">
        <v>785</v>
      </c>
      <c r="G1751">
        <v>205</v>
      </c>
      <c r="H1751" t="s">
        <v>789</v>
      </c>
    </row>
    <row r="1752" spans="1:8" x14ac:dyDescent="0.25">
      <c r="A1752" s="75">
        <v>41346</v>
      </c>
      <c r="B1752" s="76">
        <v>11877</v>
      </c>
      <c r="C1752" s="75">
        <v>41346</v>
      </c>
      <c r="D1752" t="s">
        <v>10</v>
      </c>
      <c r="E1752" t="s">
        <v>770</v>
      </c>
      <c r="F1752" t="s">
        <v>771</v>
      </c>
      <c r="G1752">
        <v>145</v>
      </c>
      <c r="H1752" t="s">
        <v>789</v>
      </c>
    </row>
    <row r="1753" spans="1:8" x14ac:dyDescent="0.25">
      <c r="A1753" s="75">
        <v>41346</v>
      </c>
      <c r="B1753" s="76">
        <v>11878</v>
      </c>
      <c r="C1753" s="75">
        <v>41346</v>
      </c>
      <c r="D1753" t="s">
        <v>10</v>
      </c>
      <c r="E1753" t="s">
        <v>774</v>
      </c>
      <c r="F1753" t="s">
        <v>785</v>
      </c>
      <c r="G1753">
        <v>145</v>
      </c>
      <c r="H1753" t="s">
        <v>789</v>
      </c>
    </row>
    <row r="1754" spans="1:8" x14ac:dyDescent="0.25">
      <c r="A1754" s="75">
        <v>41346</v>
      </c>
      <c r="B1754" s="76">
        <v>11879</v>
      </c>
      <c r="C1754" s="75">
        <v>41346</v>
      </c>
      <c r="D1754" t="s">
        <v>7</v>
      </c>
      <c r="E1754" t="s">
        <v>776</v>
      </c>
      <c r="F1754" t="s">
        <v>787</v>
      </c>
      <c r="G1754">
        <v>155</v>
      </c>
      <c r="H1754" t="s">
        <v>789</v>
      </c>
    </row>
    <row r="1755" spans="1:8" x14ac:dyDescent="0.25">
      <c r="A1755" s="75">
        <v>41346</v>
      </c>
      <c r="B1755" s="76">
        <v>11880</v>
      </c>
      <c r="C1755" s="75">
        <v>41346</v>
      </c>
      <c r="D1755" t="s">
        <v>7</v>
      </c>
      <c r="E1755" t="s">
        <v>776</v>
      </c>
      <c r="F1755" t="s">
        <v>786</v>
      </c>
      <c r="G1755">
        <v>290</v>
      </c>
      <c r="H1755" t="s">
        <v>789</v>
      </c>
    </row>
    <row r="1756" spans="1:8" x14ac:dyDescent="0.25">
      <c r="A1756" s="75">
        <v>41346</v>
      </c>
      <c r="B1756" s="76">
        <v>11881</v>
      </c>
      <c r="C1756" s="75">
        <v>41346</v>
      </c>
      <c r="D1756" t="s">
        <v>8</v>
      </c>
      <c r="E1756" t="s">
        <v>770</v>
      </c>
      <c r="F1756" t="s">
        <v>783</v>
      </c>
      <c r="G1756">
        <v>200</v>
      </c>
      <c r="H1756" t="s">
        <v>789</v>
      </c>
    </row>
    <row r="1757" spans="1:8" x14ac:dyDescent="0.25">
      <c r="A1757" s="75">
        <v>41346</v>
      </c>
      <c r="B1757" s="76">
        <v>11882</v>
      </c>
      <c r="C1757" s="75">
        <v>41346</v>
      </c>
      <c r="D1757" t="s">
        <v>9</v>
      </c>
      <c r="E1757" t="s">
        <v>776</v>
      </c>
      <c r="F1757" t="s">
        <v>779</v>
      </c>
      <c r="G1757">
        <v>105</v>
      </c>
      <c r="H1757" t="s">
        <v>789</v>
      </c>
    </row>
    <row r="1758" spans="1:8" x14ac:dyDescent="0.25">
      <c r="A1758" s="75">
        <v>41346</v>
      </c>
      <c r="B1758" s="76">
        <v>11883</v>
      </c>
      <c r="C1758" s="75">
        <v>41346</v>
      </c>
      <c r="D1758" t="s">
        <v>9</v>
      </c>
      <c r="E1758" t="s">
        <v>776</v>
      </c>
      <c r="F1758" t="s">
        <v>784</v>
      </c>
      <c r="G1758">
        <v>185</v>
      </c>
      <c r="H1758" t="s">
        <v>789</v>
      </c>
    </row>
    <row r="1759" spans="1:8" x14ac:dyDescent="0.25">
      <c r="A1759" s="75">
        <v>41346</v>
      </c>
      <c r="B1759" s="76">
        <v>11884</v>
      </c>
      <c r="C1759" s="75">
        <v>41346</v>
      </c>
      <c r="D1759" t="s">
        <v>7</v>
      </c>
      <c r="E1759" t="s">
        <v>774</v>
      </c>
      <c r="F1759" t="s">
        <v>786</v>
      </c>
      <c r="G1759">
        <v>415</v>
      </c>
      <c r="H1759" t="s">
        <v>789</v>
      </c>
    </row>
    <row r="1760" spans="1:8" x14ac:dyDescent="0.25">
      <c r="A1760" s="75">
        <v>41347</v>
      </c>
      <c r="B1760" s="76">
        <v>11885</v>
      </c>
      <c r="C1760" s="75">
        <v>41347</v>
      </c>
      <c r="D1760" t="s">
        <v>8</v>
      </c>
      <c r="E1760" t="s">
        <v>776</v>
      </c>
      <c r="F1760" t="s">
        <v>783</v>
      </c>
      <c r="G1760">
        <v>200</v>
      </c>
      <c r="H1760" t="s">
        <v>789</v>
      </c>
    </row>
    <row r="1761" spans="1:8" x14ac:dyDescent="0.25">
      <c r="A1761" s="75">
        <v>41347</v>
      </c>
      <c r="B1761" s="76">
        <v>11886</v>
      </c>
      <c r="C1761" s="75">
        <v>41347</v>
      </c>
      <c r="D1761" t="s">
        <v>9</v>
      </c>
      <c r="E1761" t="s">
        <v>782</v>
      </c>
      <c r="F1761" t="s">
        <v>779</v>
      </c>
      <c r="G1761">
        <v>185</v>
      </c>
      <c r="H1761" t="s">
        <v>789</v>
      </c>
    </row>
    <row r="1762" spans="1:8" x14ac:dyDescent="0.25">
      <c r="A1762" s="75">
        <v>41347</v>
      </c>
      <c r="B1762" s="76">
        <v>11887</v>
      </c>
      <c r="C1762" s="75">
        <v>41347</v>
      </c>
      <c r="D1762" t="s">
        <v>6</v>
      </c>
      <c r="E1762" t="s">
        <v>770</v>
      </c>
      <c r="F1762" t="s">
        <v>781</v>
      </c>
      <c r="G1762">
        <v>475</v>
      </c>
      <c r="H1762" t="s">
        <v>789</v>
      </c>
    </row>
    <row r="1763" spans="1:8" x14ac:dyDescent="0.25">
      <c r="A1763" s="75">
        <v>41347</v>
      </c>
      <c r="B1763" s="76">
        <v>11888</v>
      </c>
      <c r="C1763" s="75">
        <v>41347</v>
      </c>
      <c r="D1763" t="s">
        <v>7</v>
      </c>
      <c r="E1763" t="s">
        <v>776</v>
      </c>
      <c r="F1763" t="s">
        <v>787</v>
      </c>
      <c r="G1763">
        <v>280</v>
      </c>
      <c r="H1763" t="s">
        <v>789</v>
      </c>
    </row>
    <row r="1764" spans="1:8" x14ac:dyDescent="0.25">
      <c r="A1764" s="75">
        <v>41347</v>
      </c>
      <c r="B1764" s="76">
        <v>11889</v>
      </c>
      <c r="C1764" s="75">
        <v>41347</v>
      </c>
      <c r="D1764" t="s">
        <v>9</v>
      </c>
      <c r="E1764" t="s">
        <v>773</v>
      </c>
      <c r="F1764" t="s">
        <v>783</v>
      </c>
      <c r="G1764">
        <v>105</v>
      </c>
      <c r="H1764" t="s">
        <v>789</v>
      </c>
    </row>
    <row r="1765" spans="1:8" x14ac:dyDescent="0.25">
      <c r="A1765" s="75">
        <v>41347</v>
      </c>
      <c r="B1765" s="76">
        <v>11890</v>
      </c>
      <c r="C1765" s="75">
        <v>41347</v>
      </c>
      <c r="D1765" t="s">
        <v>9</v>
      </c>
      <c r="E1765" t="s">
        <v>774</v>
      </c>
      <c r="F1765" t="s">
        <v>786</v>
      </c>
      <c r="G1765">
        <v>120</v>
      </c>
      <c r="H1765" t="s">
        <v>789</v>
      </c>
    </row>
    <row r="1766" spans="1:8" x14ac:dyDescent="0.25">
      <c r="A1766" s="75">
        <v>41347</v>
      </c>
      <c r="B1766" s="76">
        <v>11891</v>
      </c>
      <c r="C1766" s="75">
        <v>41347</v>
      </c>
      <c r="D1766" t="s">
        <v>10</v>
      </c>
      <c r="E1766" t="s">
        <v>782</v>
      </c>
      <c r="F1766" t="s">
        <v>775</v>
      </c>
      <c r="G1766">
        <v>205</v>
      </c>
      <c r="H1766" t="s">
        <v>789</v>
      </c>
    </row>
    <row r="1767" spans="1:8" x14ac:dyDescent="0.25">
      <c r="A1767" s="75">
        <v>41347</v>
      </c>
      <c r="B1767" s="76">
        <v>11892</v>
      </c>
      <c r="C1767" s="75">
        <v>41347</v>
      </c>
      <c r="D1767" t="s">
        <v>8</v>
      </c>
      <c r="E1767" t="s">
        <v>776</v>
      </c>
      <c r="F1767" t="s">
        <v>785</v>
      </c>
      <c r="G1767">
        <v>375</v>
      </c>
      <c r="H1767" t="s">
        <v>789</v>
      </c>
    </row>
    <row r="1768" spans="1:8" x14ac:dyDescent="0.25">
      <c r="A1768" s="75">
        <v>41347</v>
      </c>
      <c r="B1768" s="76">
        <v>11893</v>
      </c>
      <c r="C1768" s="75">
        <v>41347</v>
      </c>
      <c r="D1768" t="s">
        <v>10</v>
      </c>
      <c r="E1768" t="s">
        <v>770</v>
      </c>
      <c r="F1768" t="s">
        <v>785</v>
      </c>
      <c r="G1768">
        <v>145</v>
      </c>
      <c r="H1768" t="s">
        <v>789</v>
      </c>
    </row>
    <row r="1769" spans="1:8" x14ac:dyDescent="0.25">
      <c r="A1769" s="75">
        <v>41347</v>
      </c>
      <c r="B1769" s="76">
        <v>11894</v>
      </c>
      <c r="C1769" s="75">
        <v>41347</v>
      </c>
      <c r="D1769" t="s">
        <v>6</v>
      </c>
      <c r="E1769" t="s">
        <v>774</v>
      </c>
      <c r="F1769" t="s">
        <v>786</v>
      </c>
      <c r="G1769">
        <v>490</v>
      </c>
      <c r="H1769" t="s">
        <v>789</v>
      </c>
    </row>
    <row r="1770" spans="1:8" x14ac:dyDescent="0.25">
      <c r="A1770" s="75">
        <v>41347</v>
      </c>
      <c r="B1770" s="76">
        <v>11895</v>
      </c>
      <c r="C1770" s="75">
        <v>41347</v>
      </c>
      <c r="D1770" t="s">
        <v>6</v>
      </c>
      <c r="E1770" t="s">
        <v>782</v>
      </c>
      <c r="F1770" t="s">
        <v>781</v>
      </c>
      <c r="G1770">
        <v>475</v>
      </c>
      <c r="H1770" t="s">
        <v>789</v>
      </c>
    </row>
    <row r="1771" spans="1:8" x14ac:dyDescent="0.25">
      <c r="A1771" s="75">
        <v>41347</v>
      </c>
      <c r="B1771" s="76">
        <v>11896</v>
      </c>
      <c r="C1771" s="75">
        <v>41347</v>
      </c>
      <c r="D1771" t="s">
        <v>6</v>
      </c>
      <c r="E1771" t="s">
        <v>778</v>
      </c>
      <c r="F1771" t="s">
        <v>781</v>
      </c>
      <c r="G1771">
        <v>175</v>
      </c>
      <c r="H1771" t="s">
        <v>789</v>
      </c>
    </row>
    <row r="1772" spans="1:8" x14ac:dyDescent="0.25">
      <c r="A1772" s="75">
        <v>41347</v>
      </c>
      <c r="B1772" s="76">
        <v>11897</v>
      </c>
      <c r="C1772" s="75">
        <v>41347</v>
      </c>
      <c r="D1772" t="s">
        <v>8</v>
      </c>
      <c r="E1772" t="s">
        <v>780</v>
      </c>
      <c r="F1772" t="s">
        <v>777</v>
      </c>
      <c r="G1772">
        <v>555</v>
      </c>
      <c r="H1772" t="s">
        <v>789</v>
      </c>
    </row>
    <row r="1773" spans="1:8" x14ac:dyDescent="0.25">
      <c r="A1773" s="75">
        <v>41347</v>
      </c>
      <c r="B1773" s="76">
        <v>11898</v>
      </c>
      <c r="C1773" s="75">
        <v>41347</v>
      </c>
      <c r="D1773" t="s">
        <v>9</v>
      </c>
      <c r="E1773" t="s">
        <v>782</v>
      </c>
      <c r="F1773" t="s">
        <v>779</v>
      </c>
      <c r="G1773">
        <v>265</v>
      </c>
      <c r="H1773" t="s">
        <v>789</v>
      </c>
    </row>
    <row r="1774" spans="1:8" x14ac:dyDescent="0.25">
      <c r="A1774" s="75">
        <v>41347</v>
      </c>
      <c r="B1774" s="76">
        <v>11899</v>
      </c>
      <c r="C1774" s="75">
        <v>41347</v>
      </c>
      <c r="D1774" t="s">
        <v>8</v>
      </c>
      <c r="E1774" t="s">
        <v>773</v>
      </c>
      <c r="F1774" t="s">
        <v>787</v>
      </c>
      <c r="G1774">
        <v>380</v>
      </c>
      <c r="H1774" t="s">
        <v>789</v>
      </c>
    </row>
    <row r="1775" spans="1:8" x14ac:dyDescent="0.25">
      <c r="A1775" s="75">
        <v>41347</v>
      </c>
      <c r="B1775" s="76">
        <v>11900</v>
      </c>
      <c r="C1775" s="75">
        <v>41347</v>
      </c>
      <c r="D1775" t="s">
        <v>9</v>
      </c>
      <c r="E1775" t="s">
        <v>778</v>
      </c>
      <c r="F1775" t="s">
        <v>775</v>
      </c>
      <c r="G1775">
        <v>185</v>
      </c>
      <c r="H1775" t="s">
        <v>789</v>
      </c>
    </row>
    <row r="1776" spans="1:8" x14ac:dyDescent="0.25">
      <c r="A1776" s="75">
        <v>41347</v>
      </c>
      <c r="B1776" s="76">
        <v>11901</v>
      </c>
      <c r="C1776" s="75">
        <v>41347</v>
      </c>
      <c r="D1776" t="s">
        <v>7</v>
      </c>
      <c r="E1776" t="s">
        <v>770</v>
      </c>
      <c r="F1776" t="s">
        <v>775</v>
      </c>
      <c r="G1776">
        <v>400</v>
      </c>
      <c r="H1776" t="s">
        <v>789</v>
      </c>
    </row>
    <row r="1777" spans="1:8" x14ac:dyDescent="0.25">
      <c r="A1777" s="75">
        <v>41347</v>
      </c>
      <c r="B1777" s="76">
        <v>11902</v>
      </c>
      <c r="C1777" s="75">
        <v>41347</v>
      </c>
      <c r="D1777" t="s">
        <v>9</v>
      </c>
      <c r="E1777" t="s">
        <v>774</v>
      </c>
      <c r="F1777" t="s">
        <v>777</v>
      </c>
      <c r="G1777">
        <v>190</v>
      </c>
      <c r="H1777" t="s">
        <v>789</v>
      </c>
    </row>
    <row r="1778" spans="1:8" x14ac:dyDescent="0.25">
      <c r="A1778" s="75">
        <v>41347</v>
      </c>
      <c r="B1778" s="76">
        <v>11903</v>
      </c>
      <c r="C1778" s="75">
        <v>41347</v>
      </c>
      <c r="D1778" t="s">
        <v>9</v>
      </c>
      <c r="E1778" t="s">
        <v>773</v>
      </c>
      <c r="F1778" t="s">
        <v>771</v>
      </c>
      <c r="G1778">
        <v>105</v>
      </c>
      <c r="H1778" t="s">
        <v>789</v>
      </c>
    </row>
    <row r="1779" spans="1:8" x14ac:dyDescent="0.25">
      <c r="A1779" s="75">
        <v>41347</v>
      </c>
      <c r="B1779" s="76">
        <v>11904</v>
      </c>
      <c r="C1779" s="75">
        <v>41347</v>
      </c>
      <c r="D1779" t="s">
        <v>8</v>
      </c>
      <c r="E1779" t="s">
        <v>776</v>
      </c>
      <c r="F1779" t="s">
        <v>781</v>
      </c>
      <c r="G1779">
        <v>550</v>
      </c>
      <c r="H1779" t="s">
        <v>789</v>
      </c>
    </row>
    <row r="1780" spans="1:8" x14ac:dyDescent="0.25">
      <c r="A1780" s="75">
        <v>41347</v>
      </c>
      <c r="B1780" s="76">
        <v>11905</v>
      </c>
      <c r="C1780" s="75">
        <v>41347</v>
      </c>
      <c r="D1780" t="s">
        <v>10</v>
      </c>
      <c r="E1780" t="s">
        <v>773</v>
      </c>
      <c r="F1780" t="s">
        <v>775</v>
      </c>
      <c r="G1780">
        <v>145</v>
      </c>
      <c r="H1780" t="s">
        <v>789</v>
      </c>
    </row>
    <row r="1781" spans="1:8" x14ac:dyDescent="0.25">
      <c r="A1781" s="75">
        <v>41347</v>
      </c>
      <c r="B1781" s="76">
        <v>11906</v>
      </c>
      <c r="C1781" s="75">
        <v>41347</v>
      </c>
      <c r="D1781" t="s">
        <v>9</v>
      </c>
      <c r="E1781" t="s">
        <v>770</v>
      </c>
      <c r="F1781" t="s">
        <v>784</v>
      </c>
      <c r="G1781">
        <v>185</v>
      </c>
      <c r="H1781" t="s">
        <v>789</v>
      </c>
    </row>
    <row r="1782" spans="1:8" x14ac:dyDescent="0.25">
      <c r="A1782" s="75">
        <v>41347</v>
      </c>
      <c r="B1782" s="76">
        <v>11907</v>
      </c>
      <c r="C1782" s="75">
        <v>41347</v>
      </c>
      <c r="D1782" t="s">
        <v>10</v>
      </c>
      <c r="E1782" t="s">
        <v>770</v>
      </c>
      <c r="F1782" t="s">
        <v>781</v>
      </c>
      <c r="G1782">
        <v>145</v>
      </c>
      <c r="H1782" t="s">
        <v>789</v>
      </c>
    </row>
    <row r="1783" spans="1:8" x14ac:dyDescent="0.25">
      <c r="A1783" s="75">
        <v>41347</v>
      </c>
      <c r="B1783" s="76">
        <v>11908</v>
      </c>
      <c r="C1783" s="75">
        <v>41347</v>
      </c>
      <c r="D1783" t="s">
        <v>9</v>
      </c>
      <c r="E1783" t="s">
        <v>782</v>
      </c>
      <c r="F1783" t="s">
        <v>777</v>
      </c>
      <c r="G1783">
        <v>110</v>
      </c>
      <c r="H1783" t="s">
        <v>789</v>
      </c>
    </row>
    <row r="1784" spans="1:8" x14ac:dyDescent="0.25">
      <c r="A1784" s="75">
        <v>41347</v>
      </c>
      <c r="B1784" s="76">
        <v>11909</v>
      </c>
      <c r="C1784" s="75">
        <v>41347</v>
      </c>
      <c r="D1784" t="s">
        <v>7</v>
      </c>
      <c r="E1784" t="s">
        <v>778</v>
      </c>
      <c r="F1784" t="s">
        <v>779</v>
      </c>
      <c r="G1784">
        <v>150</v>
      </c>
      <c r="H1784" t="s">
        <v>789</v>
      </c>
    </row>
    <row r="1785" spans="1:8" x14ac:dyDescent="0.25">
      <c r="A1785" s="75">
        <v>41347</v>
      </c>
      <c r="B1785" s="76">
        <v>11910</v>
      </c>
      <c r="C1785" s="75">
        <v>41347</v>
      </c>
      <c r="D1785" t="s">
        <v>7</v>
      </c>
      <c r="E1785" t="s">
        <v>770</v>
      </c>
      <c r="F1785" t="s">
        <v>783</v>
      </c>
      <c r="G1785">
        <v>150</v>
      </c>
      <c r="H1785" t="s">
        <v>789</v>
      </c>
    </row>
    <row r="1786" spans="1:8" x14ac:dyDescent="0.25">
      <c r="A1786" s="75">
        <v>41347</v>
      </c>
      <c r="B1786" s="76">
        <v>11911</v>
      </c>
      <c r="C1786" s="75">
        <v>41347</v>
      </c>
      <c r="D1786" t="s">
        <v>7</v>
      </c>
      <c r="E1786" t="s">
        <v>774</v>
      </c>
      <c r="F1786" t="s">
        <v>781</v>
      </c>
      <c r="G1786">
        <v>150</v>
      </c>
      <c r="H1786" t="s">
        <v>789</v>
      </c>
    </row>
    <row r="1787" spans="1:8" x14ac:dyDescent="0.25">
      <c r="A1787" s="75">
        <v>41347</v>
      </c>
      <c r="B1787" s="76">
        <v>11912</v>
      </c>
      <c r="C1787" s="75">
        <v>41347</v>
      </c>
      <c r="D1787" t="s">
        <v>8</v>
      </c>
      <c r="E1787" t="s">
        <v>780</v>
      </c>
      <c r="F1787" t="s">
        <v>781</v>
      </c>
      <c r="G1787">
        <v>375</v>
      </c>
      <c r="H1787" t="s">
        <v>789</v>
      </c>
    </row>
    <row r="1788" spans="1:8" x14ac:dyDescent="0.25">
      <c r="A1788" s="75">
        <v>41347</v>
      </c>
      <c r="B1788" s="76">
        <v>11913</v>
      </c>
      <c r="C1788" s="75">
        <v>41347</v>
      </c>
      <c r="D1788" t="s">
        <v>6</v>
      </c>
      <c r="E1788" t="s">
        <v>776</v>
      </c>
      <c r="F1788" t="s">
        <v>787</v>
      </c>
      <c r="G1788">
        <v>330</v>
      </c>
      <c r="H1788" t="s">
        <v>789</v>
      </c>
    </row>
    <row r="1789" spans="1:8" x14ac:dyDescent="0.25">
      <c r="A1789" s="75">
        <v>41348</v>
      </c>
      <c r="B1789" s="76">
        <v>11914</v>
      </c>
      <c r="C1789" s="75">
        <v>41355</v>
      </c>
      <c r="D1789" t="s">
        <v>9</v>
      </c>
      <c r="E1789" t="s">
        <v>773</v>
      </c>
      <c r="F1789" t="s">
        <v>783</v>
      </c>
      <c r="G1789">
        <v>185</v>
      </c>
      <c r="H1789" t="s">
        <v>789</v>
      </c>
    </row>
    <row r="1790" spans="1:8" x14ac:dyDescent="0.25">
      <c r="A1790" s="75">
        <v>41348</v>
      </c>
      <c r="B1790" s="76">
        <v>11915</v>
      </c>
      <c r="C1790" s="75">
        <v>41355</v>
      </c>
      <c r="D1790" t="s">
        <v>8</v>
      </c>
      <c r="E1790" t="s">
        <v>782</v>
      </c>
      <c r="F1790" t="s">
        <v>784</v>
      </c>
      <c r="G1790">
        <v>550</v>
      </c>
      <c r="H1790" t="s">
        <v>789</v>
      </c>
    </row>
    <row r="1791" spans="1:8" x14ac:dyDescent="0.25">
      <c r="A1791" s="75">
        <v>41348</v>
      </c>
      <c r="B1791" s="76">
        <v>11916</v>
      </c>
      <c r="C1791" s="75">
        <v>41355</v>
      </c>
      <c r="D1791" t="s">
        <v>8</v>
      </c>
      <c r="E1791" t="s">
        <v>776</v>
      </c>
      <c r="F1791" t="s">
        <v>771</v>
      </c>
      <c r="G1791">
        <v>550</v>
      </c>
      <c r="H1791" t="s">
        <v>789</v>
      </c>
    </row>
    <row r="1792" spans="1:8" x14ac:dyDescent="0.25">
      <c r="A1792" s="75">
        <v>41348</v>
      </c>
      <c r="B1792" s="76">
        <v>11917</v>
      </c>
      <c r="C1792" s="75">
        <v>41355</v>
      </c>
      <c r="D1792" t="s">
        <v>10</v>
      </c>
      <c r="E1792" t="s">
        <v>778</v>
      </c>
      <c r="F1792" t="s">
        <v>779</v>
      </c>
      <c r="G1792">
        <v>205</v>
      </c>
      <c r="H1792" t="s">
        <v>789</v>
      </c>
    </row>
    <row r="1793" spans="1:8" x14ac:dyDescent="0.25">
      <c r="A1793" s="75">
        <v>41348</v>
      </c>
      <c r="B1793" s="76">
        <v>11918</v>
      </c>
      <c r="C1793" s="75">
        <v>41355</v>
      </c>
      <c r="D1793" t="s">
        <v>7</v>
      </c>
      <c r="E1793" t="s">
        <v>773</v>
      </c>
      <c r="F1793" t="s">
        <v>775</v>
      </c>
      <c r="G1793">
        <v>150</v>
      </c>
      <c r="H1793" t="s">
        <v>789</v>
      </c>
    </row>
    <row r="1794" spans="1:8" x14ac:dyDescent="0.25">
      <c r="A1794" s="75">
        <v>41348</v>
      </c>
      <c r="B1794" s="76">
        <v>11919</v>
      </c>
      <c r="C1794" s="75">
        <v>41355</v>
      </c>
      <c r="D1794" t="s">
        <v>9</v>
      </c>
      <c r="E1794" t="s">
        <v>773</v>
      </c>
      <c r="F1794" t="s">
        <v>784</v>
      </c>
      <c r="G1794">
        <v>105</v>
      </c>
      <c r="H1794" t="s">
        <v>789</v>
      </c>
    </row>
    <row r="1795" spans="1:8" x14ac:dyDescent="0.25">
      <c r="A1795" s="75">
        <v>41348</v>
      </c>
      <c r="B1795" s="76">
        <v>11920</v>
      </c>
      <c r="C1795" s="75">
        <v>41355</v>
      </c>
      <c r="D1795" t="s">
        <v>6</v>
      </c>
      <c r="E1795" t="s">
        <v>778</v>
      </c>
      <c r="F1795" t="s">
        <v>779</v>
      </c>
      <c r="G1795">
        <v>475</v>
      </c>
      <c r="H1795" t="s">
        <v>789</v>
      </c>
    </row>
    <row r="1796" spans="1:8" x14ac:dyDescent="0.25">
      <c r="A1796" s="75">
        <v>41348</v>
      </c>
      <c r="B1796" s="76">
        <v>11921</v>
      </c>
      <c r="C1796" s="75">
        <v>41355</v>
      </c>
      <c r="D1796" t="s">
        <v>10</v>
      </c>
      <c r="E1796" t="s">
        <v>782</v>
      </c>
      <c r="F1796" t="s">
        <v>786</v>
      </c>
      <c r="G1796">
        <v>100</v>
      </c>
      <c r="H1796" t="s">
        <v>789</v>
      </c>
    </row>
    <row r="1797" spans="1:8" x14ac:dyDescent="0.25">
      <c r="A1797" s="75">
        <v>41348</v>
      </c>
      <c r="B1797" s="76">
        <v>11922</v>
      </c>
      <c r="C1797" s="75">
        <v>41355</v>
      </c>
      <c r="D1797" t="s">
        <v>8</v>
      </c>
      <c r="E1797" t="s">
        <v>778</v>
      </c>
      <c r="F1797" t="s">
        <v>783</v>
      </c>
      <c r="G1797">
        <v>375</v>
      </c>
      <c r="H1797" t="s">
        <v>789</v>
      </c>
    </row>
    <row r="1798" spans="1:8" x14ac:dyDescent="0.25">
      <c r="A1798" s="75">
        <v>41348</v>
      </c>
      <c r="B1798" s="76">
        <v>11923</v>
      </c>
      <c r="C1798" s="75">
        <v>41355</v>
      </c>
      <c r="D1798" t="s">
        <v>7</v>
      </c>
      <c r="E1798" t="s">
        <v>778</v>
      </c>
      <c r="F1798" t="s">
        <v>777</v>
      </c>
      <c r="G1798">
        <v>405</v>
      </c>
      <c r="H1798" t="s">
        <v>789</v>
      </c>
    </row>
    <row r="1799" spans="1:8" x14ac:dyDescent="0.25">
      <c r="A1799" s="75">
        <v>41348</v>
      </c>
      <c r="B1799" s="76">
        <v>11924</v>
      </c>
      <c r="C1799" s="75">
        <v>41355</v>
      </c>
      <c r="D1799" t="s">
        <v>9</v>
      </c>
      <c r="E1799" t="s">
        <v>770</v>
      </c>
      <c r="F1799" t="s">
        <v>785</v>
      </c>
      <c r="G1799">
        <v>105</v>
      </c>
      <c r="H1799" t="s">
        <v>789</v>
      </c>
    </row>
    <row r="1800" spans="1:8" x14ac:dyDescent="0.25">
      <c r="A1800" s="75">
        <v>41348</v>
      </c>
      <c r="B1800" s="76">
        <v>11925</v>
      </c>
      <c r="C1800" s="75">
        <v>41355</v>
      </c>
      <c r="D1800" t="s">
        <v>8</v>
      </c>
      <c r="E1800" t="s">
        <v>782</v>
      </c>
      <c r="F1800" t="s">
        <v>785</v>
      </c>
      <c r="G1800">
        <v>550</v>
      </c>
      <c r="H1800" t="s">
        <v>789</v>
      </c>
    </row>
    <row r="1801" spans="1:8" x14ac:dyDescent="0.25">
      <c r="A1801" s="75">
        <v>41348</v>
      </c>
      <c r="B1801" s="76">
        <v>11926</v>
      </c>
      <c r="C1801" s="75">
        <v>41355</v>
      </c>
      <c r="D1801" t="s">
        <v>7</v>
      </c>
      <c r="E1801" t="s">
        <v>782</v>
      </c>
      <c r="F1801" t="s">
        <v>787</v>
      </c>
      <c r="G1801">
        <v>405</v>
      </c>
      <c r="H1801" t="s">
        <v>789</v>
      </c>
    </row>
    <row r="1802" spans="1:8" x14ac:dyDescent="0.25">
      <c r="A1802" s="75">
        <v>41348</v>
      </c>
      <c r="B1802" s="76">
        <v>11927</v>
      </c>
      <c r="C1802" s="75">
        <v>41355</v>
      </c>
      <c r="D1802" t="s">
        <v>9</v>
      </c>
      <c r="E1802" t="s">
        <v>782</v>
      </c>
      <c r="F1802" t="s">
        <v>787</v>
      </c>
      <c r="G1802">
        <v>110</v>
      </c>
      <c r="H1802" t="s">
        <v>789</v>
      </c>
    </row>
    <row r="1803" spans="1:8" x14ac:dyDescent="0.25">
      <c r="A1803" s="75">
        <v>41348</v>
      </c>
      <c r="B1803" s="76">
        <v>11928</v>
      </c>
      <c r="C1803" s="75">
        <v>41355</v>
      </c>
      <c r="D1803" t="s">
        <v>8</v>
      </c>
      <c r="E1803" t="s">
        <v>782</v>
      </c>
      <c r="F1803" t="s">
        <v>771</v>
      </c>
      <c r="G1803">
        <v>550</v>
      </c>
      <c r="H1803" t="s">
        <v>789</v>
      </c>
    </row>
    <row r="1804" spans="1:8" x14ac:dyDescent="0.25">
      <c r="A1804" s="75">
        <v>41348</v>
      </c>
      <c r="B1804" s="76">
        <v>11929</v>
      </c>
      <c r="C1804" s="75">
        <v>41355</v>
      </c>
      <c r="D1804" t="s">
        <v>10</v>
      </c>
      <c r="E1804" t="s">
        <v>778</v>
      </c>
      <c r="F1804" t="s">
        <v>775</v>
      </c>
      <c r="G1804">
        <v>85</v>
      </c>
      <c r="H1804" t="s">
        <v>789</v>
      </c>
    </row>
    <row r="1805" spans="1:8" x14ac:dyDescent="0.25">
      <c r="A1805" s="75">
        <v>41348</v>
      </c>
      <c r="B1805" s="76">
        <v>11930</v>
      </c>
      <c r="C1805" s="75">
        <v>41355</v>
      </c>
      <c r="D1805" t="s">
        <v>6</v>
      </c>
      <c r="E1805" t="s">
        <v>773</v>
      </c>
      <c r="F1805" t="s">
        <v>786</v>
      </c>
      <c r="G1805">
        <v>340</v>
      </c>
      <c r="H1805" t="s">
        <v>789</v>
      </c>
    </row>
    <row r="1806" spans="1:8" x14ac:dyDescent="0.25">
      <c r="A1806" s="75">
        <v>41348</v>
      </c>
      <c r="B1806" s="76">
        <v>11931</v>
      </c>
      <c r="C1806" s="75">
        <v>41355</v>
      </c>
      <c r="D1806" t="s">
        <v>8</v>
      </c>
      <c r="E1806" t="s">
        <v>774</v>
      </c>
      <c r="F1806" t="s">
        <v>784</v>
      </c>
      <c r="G1806">
        <v>550</v>
      </c>
      <c r="H1806" t="s">
        <v>789</v>
      </c>
    </row>
    <row r="1807" spans="1:8" x14ac:dyDescent="0.25">
      <c r="A1807" s="75">
        <v>41348</v>
      </c>
      <c r="B1807" s="76">
        <v>11932</v>
      </c>
      <c r="C1807" s="75">
        <v>41355</v>
      </c>
      <c r="D1807" t="s">
        <v>6</v>
      </c>
      <c r="E1807" t="s">
        <v>780</v>
      </c>
      <c r="F1807" t="s">
        <v>775</v>
      </c>
      <c r="G1807">
        <v>325</v>
      </c>
      <c r="H1807" t="s">
        <v>789</v>
      </c>
    </row>
    <row r="1808" spans="1:8" x14ac:dyDescent="0.25">
      <c r="A1808" s="75">
        <v>41348</v>
      </c>
      <c r="B1808" s="76">
        <v>11933</v>
      </c>
      <c r="C1808" s="75">
        <v>41355</v>
      </c>
      <c r="D1808" t="s">
        <v>9</v>
      </c>
      <c r="E1808" t="s">
        <v>776</v>
      </c>
      <c r="F1808" t="s">
        <v>771</v>
      </c>
      <c r="G1808">
        <v>185</v>
      </c>
      <c r="H1808" t="s">
        <v>789</v>
      </c>
    </row>
    <row r="1809" spans="1:8" x14ac:dyDescent="0.25">
      <c r="A1809" s="75">
        <v>41348</v>
      </c>
      <c r="B1809" s="76">
        <v>11934</v>
      </c>
      <c r="C1809" s="75">
        <v>41355</v>
      </c>
      <c r="D1809" t="s">
        <v>7</v>
      </c>
      <c r="E1809" t="s">
        <v>782</v>
      </c>
      <c r="F1809" t="s">
        <v>775</v>
      </c>
      <c r="G1809">
        <v>275</v>
      </c>
      <c r="H1809" t="s">
        <v>789</v>
      </c>
    </row>
    <row r="1810" spans="1:8" x14ac:dyDescent="0.25">
      <c r="A1810" s="75">
        <v>41348</v>
      </c>
      <c r="B1810" s="76">
        <v>11935</v>
      </c>
      <c r="C1810" s="75">
        <v>41355</v>
      </c>
      <c r="D1810" t="s">
        <v>7</v>
      </c>
      <c r="E1810" t="s">
        <v>776</v>
      </c>
      <c r="F1810" t="s">
        <v>775</v>
      </c>
      <c r="G1810">
        <v>150</v>
      </c>
      <c r="H1810" t="s">
        <v>789</v>
      </c>
    </row>
    <row r="1811" spans="1:8" x14ac:dyDescent="0.25">
      <c r="A1811" s="75">
        <v>41348</v>
      </c>
      <c r="B1811" s="76">
        <v>11936</v>
      </c>
      <c r="C1811" s="75">
        <v>41355</v>
      </c>
      <c r="D1811" t="s">
        <v>8</v>
      </c>
      <c r="E1811" t="s">
        <v>774</v>
      </c>
      <c r="F1811" t="s">
        <v>786</v>
      </c>
      <c r="G1811">
        <v>390</v>
      </c>
      <c r="H1811" t="s">
        <v>789</v>
      </c>
    </row>
    <row r="1812" spans="1:8" x14ac:dyDescent="0.25">
      <c r="A1812" s="75">
        <v>41348</v>
      </c>
      <c r="B1812" s="76">
        <v>11937</v>
      </c>
      <c r="C1812" s="75">
        <v>41355</v>
      </c>
      <c r="D1812" t="s">
        <v>7</v>
      </c>
      <c r="E1812" t="s">
        <v>782</v>
      </c>
      <c r="F1812" t="s">
        <v>781</v>
      </c>
      <c r="G1812">
        <v>150</v>
      </c>
      <c r="H1812" t="s">
        <v>789</v>
      </c>
    </row>
    <row r="1813" spans="1:8" x14ac:dyDescent="0.25">
      <c r="A1813" s="75">
        <v>41348</v>
      </c>
      <c r="B1813" s="76">
        <v>11938</v>
      </c>
      <c r="C1813" s="75">
        <v>41355</v>
      </c>
      <c r="D1813" t="s">
        <v>9</v>
      </c>
      <c r="E1813" t="s">
        <v>782</v>
      </c>
      <c r="F1813" t="s">
        <v>783</v>
      </c>
      <c r="G1813">
        <v>265</v>
      </c>
      <c r="H1813" t="s">
        <v>789</v>
      </c>
    </row>
    <row r="1814" spans="1:8" x14ac:dyDescent="0.25">
      <c r="A1814" s="75">
        <v>41348</v>
      </c>
      <c r="B1814" s="76">
        <v>11939</v>
      </c>
      <c r="C1814" s="75">
        <v>41355</v>
      </c>
      <c r="D1814" t="s">
        <v>7</v>
      </c>
      <c r="E1814" t="s">
        <v>778</v>
      </c>
      <c r="F1814" t="s">
        <v>777</v>
      </c>
      <c r="G1814">
        <v>155</v>
      </c>
      <c r="H1814" t="s">
        <v>789</v>
      </c>
    </row>
    <row r="1815" spans="1:8" x14ac:dyDescent="0.25">
      <c r="A1815" s="75">
        <v>41348</v>
      </c>
      <c r="B1815" s="76">
        <v>11940</v>
      </c>
      <c r="C1815" s="75">
        <v>41355</v>
      </c>
      <c r="D1815" t="s">
        <v>8</v>
      </c>
      <c r="E1815" t="s">
        <v>774</v>
      </c>
      <c r="F1815" t="s">
        <v>783</v>
      </c>
      <c r="G1815">
        <v>550</v>
      </c>
      <c r="H1815" t="s">
        <v>789</v>
      </c>
    </row>
    <row r="1816" spans="1:8" x14ac:dyDescent="0.25">
      <c r="A1816" s="75">
        <v>41348</v>
      </c>
      <c r="B1816" s="76">
        <v>11941</v>
      </c>
      <c r="C1816" s="75">
        <v>41355</v>
      </c>
      <c r="D1816" t="s">
        <v>9</v>
      </c>
      <c r="E1816" t="s">
        <v>782</v>
      </c>
      <c r="F1816" t="s">
        <v>781</v>
      </c>
      <c r="G1816">
        <v>105</v>
      </c>
      <c r="H1816" t="s">
        <v>789</v>
      </c>
    </row>
    <row r="1817" spans="1:8" x14ac:dyDescent="0.25">
      <c r="A1817" s="75">
        <v>41348</v>
      </c>
      <c r="B1817" s="76">
        <v>11942</v>
      </c>
      <c r="C1817" s="75">
        <v>41355</v>
      </c>
      <c r="D1817" t="s">
        <v>10</v>
      </c>
      <c r="E1817" t="s">
        <v>780</v>
      </c>
      <c r="F1817" t="s">
        <v>787</v>
      </c>
      <c r="G1817">
        <v>210</v>
      </c>
      <c r="H1817" t="s">
        <v>789</v>
      </c>
    </row>
    <row r="1818" spans="1:8" x14ac:dyDescent="0.25">
      <c r="A1818" s="75">
        <v>41348</v>
      </c>
      <c r="B1818" s="76">
        <v>11943</v>
      </c>
      <c r="C1818" s="75">
        <v>41355</v>
      </c>
      <c r="D1818" t="s">
        <v>10</v>
      </c>
      <c r="E1818" t="s">
        <v>774</v>
      </c>
      <c r="F1818" t="s">
        <v>785</v>
      </c>
      <c r="G1818">
        <v>205</v>
      </c>
      <c r="H1818" t="s">
        <v>789</v>
      </c>
    </row>
    <row r="1819" spans="1:8" x14ac:dyDescent="0.25">
      <c r="A1819" s="75">
        <v>41348</v>
      </c>
      <c r="B1819" s="76">
        <v>11944</v>
      </c>
      <c r="C1819" s="75">
        <v>41355</v>
      </c>
      <c r="D1819" t="s">
        <v>6</v>
      </c>
      <c r="E1819" t="s">
        <v>778</v>
      </c>
      <c r="F1819" t="s">
        <v>779</v>
      </c>
      <c r="G1819">
        <v>475</v>
      </c>
      <c r="H1819" t="s">
        <v>789</v>
      </c>
    </row>
    <row r="1820" spans="1:8" x14ac:dyDescent="0.25">
      <c r="A1820" s="75">
        <v>41349</v>
      </c>
      <c r="B1820" s="76">
        <v>11945</v>
      </c>
      <c r="C1820" s="75">
        <v>41350</v>
      </c>
      <c r="D1820" t="s">
        <v>10</v>
      </c>
      <c r="E1820" t="s">
        <v>776</v>
      </c>
      <c r="F1820" t="s">
        <v>781</v>
      </c>
      <c r="G1820">
        <v>85</v>
      </c>
      <c r="H1820" t="s">
        <v>789</v>
      </c>
    </row>
    <row r="1821" spans="1:8" x14ac:dyDescent="0.25">
      <c r="A1821" s="75">
        <v>41349</v>
      </c>
      <c r="B1821" s="76">
        <v>11946</v>
      </c>
      <c r="C1821" s="75">
        <v>41350</v>
      </c>
      <c r="D1821" t="s">
        <v>6</v>
      </c>
      <c r="E1821" t="s">
        <v>770</v>
      </c>
      <c r="F1821" t="s">
        <v>779</v>
      </c>
      <c r="G1821">
        <v>175</v>
      </c>
      <c r="H1821" t="s">
        <v>789</v>
      </c>
    </row>
    <row r="1822" spans="1:8" x14ac:dyDescent="0.25">
      <c r="A1822" s="75">
        <v>41349</v>
      </c>
      <c r="B1822" s="76">
        <v>11947</v>
      </c>
      <c r="C1822" s="75">
        <v>41350</v>
      </c>
      <c r="D1822" t="s">
        <v>7</v>
      </c>
      <c r="E1822" t="s">
        <v>773</v>
      </c>
      <c r="F1822" t="s">
        <v>771</v>
      </c>
      <c r="G1822">
        <v>150</v>
      </c>
      <c r="H1822" t="s">
        <v>789</v>
      </c>
    </row>
    <row r="1823" spans="1:8" x14ac:dyDescent="0.25">
      <c r="A1823" s="75">
        <v>41349</v>
      </c>
      <c r="B1823" s="76">
        <v>11948</v>
      </c>
      <c r="C1823" s="75">
        <v>41350</v>
      </c>
      <c r="D1823" t="s">
        <v>7</v>
      </c>
      <c r="E1823" t="s">
        <v>770</v>
      </c>
      <c r="F1823" t="s">
        <v>775</v>
      </c>
      <c r="G1823">
        <v>150</v>
      </c>
      <c r="H1823" t="s">
        <v>789</v>
      </c>
    </row>
    <row r="1824" spans="1:8" x14ac:dyDescent="0.25">
      <c r="A1824" s="75">
        <v>41349</v>
      </c>
      <c r="B1824" s="76">
        <v>11949</v>
      </c>
      <c r="C1824" s="75">
        <v>41350</v>
      </c>
      <c r="D1824" t="s">
        <v>6</v>
      </c>
      <c r="E1824" t="s">
        <v>774</v>
      </c>
      <c r="F1824" t="s">
        <v>787</v>
      </c>
      <c r="G1824">
        <v>330</v>
      </c>
      <c r="H1824" t="s">
        <v>789</v>
      </c>
    </row>
    <row r="1825" spans="1:8" x14ac:dyDescent="0.25">
      <c r="A1825" s="75">
        <v>41349</v>
      </c>
      <c r="B1825" s="76">
        <v>11950</v>
      </c>
      <c r="C1825" s="75">
        <v>41350</v>
      </c>
      <c r="D1825" t="s">
        <v>10</v>
      </c>
      <c r="E1825" t="s">
        <v>782</v>
      </c>
      <c r="F1825" t="s">
        <v>786</v>
      </c>
      <c r="G1825">
        <v>220</v>
      </c>
      <c r="H1825" t="s">
        <v>789</v>
      </c>
    </row>
    <row r="1826" spans="1:8" x14ac:dyDescent="0.25">
      <c r="A1826" s="75">
        <v>41349</v>
      </c>
      <c r="B1826" s="76">
        <v>11951</v>
      </c>
      <c r="C1826" s="75">
        <v>41350</v>
      </c>
      <c r="D1826" t="s">
        <v>10</v>
      </c>
      <c r="E1826" t="s">
        <v>770</v>
      </c>
      <c r="F1826" t="s">
        <v>784</v>
      </c>
      <c r="G1826">
        <v>85</v>
      </c>
      <c r="H1826" t="s">
        <v>789</v>
      </c>
    </row>
    <row r="1827" spans="1:8" x14ac:dyDescent="0.25">
      <c r="A1827" s="75">
        <v>41349</v>
      </c>
      <c r="B1827" s="76">
        <v>11952</v>
      </c>
      <c r="C1827" s="75">
        <v>41350</v>
      </c>
      <c r="D1827" t="s">
        <v>10</v>
      </c>
      <c r="E1827" t="s">
        <v>773</v>
      </c>
      <c r="F1827" t="s">
        <v>777</v>
      </c>
      <c r="G1827">
        <v>210</v>
      </c>
      <c r="H1827" t="s">
        <v>789</v>
      </c>
    </row>
    <row r="1828" spans="1:8" x14ac:dyDescent="0.25">
      <c r="A1828" s="75">
        <v>41349</v>
      </c>
      <c r="B1828" s="76">
        <v>11953</v>
      </c>
      <c r="C1828" s="75">
        <v>41350</v>
      </c>
      <c r="D1828" t="s">
        <v>7</v>
      </c>
      <c r="E1828" t="s">
        <v>770</v>
      </c>
      <c r="F1828" t="s">
        <v>784</v>
      </c>
      <c r="G1828">
        <v>275</v>
      </c>
      <c r="H1828" t="s">
        <v>789</v>
      </c>
    </row>
    <row r="1829" spans="1:8" x14ac:dyDescent="0.25">
      <c r="A1829" s="75">
        <v>41349</v>
      </c>
      <c r="B1829" s="76">
        <v>11954</v>
      </c>
      <c r="C1829" s="75">
        <v>41350</v>
      </c>
      <c r="D1829" t="s">
        <v>9</v>
      </c>
      <c r="E1829" t="s">
        <v>770</v>
      </c>
      <c r="F1829" t="s">
        <v>777</v>
      </c>
      <c r="G1829">
        <v>270</v>
      </c>
      <c r="H1829" t="s">
        <v>789</v>
      </c>
    </row>
    <row r="1830" spans="1:8" x14ac:dyDescent="0.25">
      <c r="A1830" s="75">
        <v>41349</v>
      </c>
      <c r="B1830" s="76">
        <v>11955</v>
      </c>
      <c r="C1830" s="75">
        <v>41350</v>
      </c>
      <c r="D1830" t="s">
        <v>10</v>
      </c>
      <c r="E1830" t="s">
        <v>782</v>
      </c>
      <c r="F1830" t="s">
        <v>775</v>
      </c>
      <c r="G1830">
        <v>145</v>
      </c>
      <c r="H1830" t="s">
        <v>789</v>
      </c>
    </row>
    <row r="1831" spans="1:8" x14ac:dyDescent="0.25">
      <c r="A1831" s="75">
        <v>41349</v>
      </c>
      <c r="B1831" s="76">
        <v>11956</v>
      </c>
      <c r="C1831" s="75">
        <v>41350</v>
      </c>
      <c r="D1831" t="s">
        <v>6</v>
      </c>
      <c r="E1831" t="s">
        <v>774</v>
      </c>
      <c r="F1831" t="s">
        <v>777</v>
      </c>
      <c r="G1831">
        <v>180</v>
      </c>
      <c r="H1831" t="s">
        <v>789</v>
      </c>
    </row>
    <row r="1832" spans="1:8" x14ac:dyDescent="0.25">
      <c r="A1832" s="75">
        <v>41349</v>
      </c>
      <c r="B1832" s="76">
        <v>11957</v>
      </c>
      <c r="C1832" s="75">
        <v>41350</v>
      </c>
      <c r="D1832" t="s">
        <v>8</v>
      </c>
      <c r="E1832" t="s">
        <v>782</v>
      </c>
      <c r="F1832" t="s">
        <v>785</v>
      </c>
      <c r="G1832">
        <v>550</v>
      </c>
      <c r="H1832" t="s">
        <v>789</v>
      </c>
    </row>
    <row r="1833" spans="1:8" x14ac:dyDescent="0.25">
      <c r="A1833" s="75">
        <v>41349</v>
      </c>
      <c r="B1833" s="76">
        <v>11958</v>
      </c>
      <c r="C1833" s="75">
        <v>41350</v>
      </c>
      <c r="D1833" t="s">
        <v>6</v>
      </c>
      <c r="E1833" t="s">
        <v>782</v>
      </c>
      <c r="F1833" t="s">
        <v>784</v>
      </c>
      <c r="G1833">
        <v>325</v>
      </c>
      <c r="H1833" t="s">
        <v>789</v>
      </c>
    </row>
    <row r="1834" spans="1:8" x14ac:dyDescent="0.25">
      <c r="A1834" s="75">
        <v>41349</v>
      </c>
      <c r="B1834" s="76">
        <v>11959</v>
      </c>
      <c r="C1834" s="75">
        <v>41350</v>
      </c>
      <c r="D1834" t="s">
        <v>8</v>
      </c>
      <c r="E1834" t="s">
        <v>782</v>
      </c>
      <c r="F1834" t="s">
        <v>783</v>
      </c>
      <c r="G1834">
        <v>375</v>
      </c>
      <c r="H1834" t="s">
        <v>789</v>
      </c>
    </row>
    <row r="1835" spans="1:8" x14ac:dyDescent="0.25">
      <c r="A1835" s="75">
        <v>41349</v>
      </c>
      <c r="B1835" s="76">
        <v>11960</v>
      </c>
      <c r="C1835" s="75">
        <v>41350</v>
      </c>
      <c r="D1835" t="s">
        <v>6</v>
      </c>
      <c r="E1835" t="s">
        <v>776</v>
      </c>
      <c r="F1835" t="s">
        <v>785</v>
      </c>
      <c r="G1835">
        <v>475</v>
      </c>
      <c r="H1835" t="s">
        <v>789</v>
      </c>
    </row>
    <row r="1836" spans="1:8" x14ac:dyDescent="0.25">
      <c r="A1836" s="75">
        <v>41349</v>
      </c>
      <c r="B1836" s="76">
        <v>11961</v>
      </c>
      <c r="C1836" s="75">
        <v>41350</v>
      </c>
      <c r="D1836" t="s">
        <v>10</v>
      </c>
      <c r="E1836" t="s">
        <v>778</v>
      </c>
      <c r="F1836" t="s">
        <v>777</v>
      </c>
      <c r="G1836">
        <v>210</v>
      </c>
      <c r="H1836" t="s">
        <v>789</v>
      </c>
    </row>
    <row r="1837" spans="1:8" x14ac:dyDescent="0.25">
      <c r="A1837" s="75">
        <v>41349</v>
      </c>
      <c r="B1837" s="76">
        <v>11962</v>
      </c>
      <c r="C1837" s="75">
        <v>41350</v>
      </c>
      <c r="D1837" t="s">
        <v>8</v>
      </c>
      <c r="E1837" t="s">
        <v>776</v>
      </c>
      <c r="F1837" t="s">
        <v>771</v>
      </c>
      <c r="G1837">
        <v>550</v>
      </c>
      <c r="H1837" t="s">
        <v>789</v>
      </c>
    </row>
    <row r="1838" spans="1:8" x14ac:dyDescent="0.25">
      <c r="A1838" s="75">
        <v>41349</v>
      </c>
      <c r="B1838" s="76">
        <v>11963</v>
      </c>
      <c r="C1838" s="75">
        <v>41350</v>
      </c>
      <c r="D1838" t="s">
        <v>7</v>
      </c>
      <c r="E1838" t="s">
        <v>782</v>
      </c>
      <c r="F1838" t="s">
        <v>775</v>
      </c>
      <c r="G1838">
        <v>150</v>
      </c>
      <c r="H1838" t="s">
        <v>789</v>
      </c>
    </row>
    <row r="1839" spans="1:8" x14ac:dyDescent="0.25">
      <c r="A1839" s="75">
        <v>41349</v>
      </c>
      <c r="B1839" s="76">
        <v>11964</v>
      </c>
      <c r="C1839" s="75">
        <v>41350</v>
      </c>
      <c r="D1839" t="s">
        <v>7</v>
      </c>
      <c r="E1839" t="s">
        <v>770</v>
      </c>
      <c r="F1839" t="s">
        <v>779</v>
      </c>
      <c r="G1839">
        <v>150</v>
      </c>
      <c r="H1839" t="s">
        <v>789</v>
      </c>
    </row>
    <row r="1840" spans="1:8" x14ac:dyDescent="0.25">
      <c r="A1840" s="75">
        <v>41349</v>
      </c>
      <c r="B1840" s="76">
        <v>11965</v>
      </c>
      <c r="C1840" s="75">
        <v>41350</v>
      </c>
      <c r="D1840" t="s">
        <v>10</v>
      </c>
      <c r="E1840" t="s">
        <v>778</v>
      </c>
      <c r="F1840" t="s">
        <v>775</v>
      </c>
      <c r="G1840">
        <v>205</v>
      </c>
      <c r="H1840" t="s">
        <v>789</v>
      </c>
    </row>
    <row r="1841" spans="1:8" x14ac:dyDescent="0.25">
      <c r="A1841" s="75">
        <v>41349</v>
      </c>
      <c r="B1841" s="76">
        <v>11966</v>
      </c>
      <c r="C1841" s="75">
        <v>41350</v>
      </c>
      <c r="D1841" t="s">
        <v>10</v>
      </c>
      <c r="E1841" t="s">
        <v>773</v>
      </c>
      <c r="F1841" t="s">
        <v>785</v>
      </c>
      <c r="G1841">
        <v>145</v>
      </c>
      <c r="H1841" t="s">
        <v>789</v>
      </c>
    </row>
    <row r="1842" spans="1:8" x14ac:dyDescent="0.25">
      <c r="A1842" s="75">
        <v>41349</v>
      </c>
      <c r="B1842" s="76">
        <v>11967</v>
      </c>
      <c r="C1842" s="75">
        <v>41350</v>
      </c>
      <c r="D1842" t="s">
        <v>9</v>
      </c>
      <c r="E1842" t="s">
        <v>778</v>
      </c>
      <c r="F1842" t="s">
        <v>783</v>
      </c>
      <c r="G1842">
        <v>105</v>
      </c>
      <c r="H1842" t="s">
        <v>789</v>
      </c>
    </row>
    <row r="1843" spans="1:8" x14ac:dyDescent="0.25">
      <c r="A1843" s="75">
        <v>41349</v>
      </c>
      <c r="B1843" s="76">
        <v>11968</v>
      </c>
      <c r="C1843" s="75">
        <v>41350</v>
      </c>
      <c r="D1843" t="s">
        <v>10</v>
      </c>
      <c r="E1843" t="s">
        <v>773</v>
      </c>
      <c r="F1843" t="s">
        <v>785</v>
      </c>
      <c r="G1843">
        <v>145</v>
      </c>
      <c r="H1843" t="s">
        <v>789</v>
      </c>
    </row>
    <row r="1844" spans="1:8" x14ac:dyDescent="0.25">
      <c r="A1844" s="75">
        <v>41349</v>
      </c>
      <c r="B1844" s="76">
        <v>11969</v>
      </c>
      <c r="C1844" s="75">
        <v>41350</v>
      </c>
      <c r="D1844" t="s">
        <v>10</v>
      </c>
      <c r="E1844" t="s">
        <v>782</v>
      </c>
      <c r="F1844" t="s">
        <v>781</v>
      </c>
      <c r="G1844">
        <v>145</v>
      </c>
      <c r="H1844" t="s">
        <v>789</v>
      </c>
    </row>
    <row r="1845" spans="1:8" x14ac:dyDescent="0.25">
      <c r="A1845" s="75">
        <v>41349</v>
      </c>
      <c r="B1845" s="76">
        <v>11970</v>
      </c>
      <c r="C1845" s="75">
        <v>41350</v>
      </c>
      <c r="D1845" t="s">
        <v>8</v>
      </c>
      <c r="E1845" t="s">
        <v>774</v>
      </c>
      <c r="F1845" t="s">
        <v>783</v>
      </c>
      <c r="G1845">
        <v>550</v>
      </c>
      <c r="H1845" t="s">
        <v>789</v>
      </c>
    </row>
    <row r="1846" spans="1:8" x14ac:dyDescent="0.25">
      <c r="A1846" s="75">
        <v>41350</v>
      </c>
      <c r="B1846" s="76">
        <v>11971</v>
      </c>
      <c r="C1846" s="75">
        <v>41350</v>
      </c>
      <c r="D1846" t="s">
        <v>6</v>
      </c>
      <c r="E1846" t="s">
        <v>782</v>
      </c>
      <c r="F1846" t="s">
        <v>775</v>
      </c>
      <c r="G1846">
        <v>325</v>
      </c>
      <c r="H1846" t="s">
        <v>789</v>
      </c>
    </row>
    <row r="1847" spans="1:8" x14ac:dyDescent="0.25">
      <c r="A1847" s="75">
        <v>41350</v>
      </c>
      <c r="B1847" s="76">
        <v>11972</v>
      </c>
      <c r="C1847" s="75">
        <v>41350</v>
      </c>
      <c r="D1847" t="s">
        <v>9</v>
      </c>
      <c r="E1847" t="s">
        <v>782</v>
      </c>
      <c r="F1847" t="s">
        <v>777</v>
      </c>
      <c r="G1847">
        <v>110</v>
      </c>
      <c r="H1847" t="s">
        <v>789</v>
      </c>
    </row>
    <row r="1848" spans="1:8" x14ac:dyDescent="0.25">
      <c r="A1848" s="75">
        <v>41350</v>
      </c>
      <c r="B1848" s="76">
        <v>11973</v>
      </c>
      <c r="C1848" s="75">
        <v>41350</v>
      </c>
      <c r="D1848" t="s">
        <v>10</v>
      </c>
      <c r="E1848" t="s">
        <v>778</v>
      </c>
      <c r="F1848" t="s">
        <v>771</v>
      </c>
      <c r="G1848">
        <v>145</v>
      </c>
      <c r="H1848" t="s">
        <v>789</v>
      </c>
    </row>
    <row r="1849" spans="1:8" x14ac:dyDescent="0.25">
      <c r="A1849" s="75">
        <v>41350</v>
      </c>
      <c r="B1849" s="76">
        <v>11974</v>
      </c>
      <c r="C1849" s="75">
        <v>41350</v>
      </c>
      <c r="D1849" t="s">
        <v>8</v>
      </c>
      <c r="E1849" t="s">
        <v>773</v>
      </c>
      <c r="F1849" t="s">
        <v>785</v>
      </c>
      <c r="G1849">
        <v>550</v>
      </c>
      <c r="H1849" t="s">
        <v>789</v>
      </c>
    </row>
    <row r="1850" spans="1:8" x14ac:dyDescent="0.25">
      <c r="A1850" s="75">
        <v>41350</v>
      </c>
      <c r="B1850" s="76">
        <v>11975</v>
      </c>
      <c r="C1850" s="75">
        <v>41350</v>
      </c>
      <c r="D1850" t="s">
        <v>7</v>
      </c>
      <c r="E1850" t="s">
        <v>780</v>
      </c>
      <c r="F1850" t="s">
        <v>783</v>
      </c>
      <c r="G1850">
        <v>275</v>
      </c>
      <c r="H1850" t="s">
        <v>789</v>
      </c>
    </row>
    <row r="1851" spans="1:8" x14ac:dyDescent="0.25">
      <c r="A1851" s="75">
        <v>41350</v>
      </c>
      <c r="B1851" s="76">
        <v>11976</v>
      </c>
      <c r="C1851" s="75">
        <v>41350</v>
      </c>
      <c r="D1851" t="s">
        <v>6</v>
      </c>
      <c r="E1851" t="s">
        <v>782</v>
      </c>
      <c r="F1851" t="s">
        <v>786</v>
      </c>
      <c r="G1851">
        <v>490</v>
      </c>
      <c r="H1851" t="s">
        <v>789</v>
      </c>
    </row>
    <row r="1852" spans="1:8" x14ac:dyDescent="0.25">
      <c r="A1852" s="75">
        <v>41350</v>
      </c>
      <c r="B1852" s="76">
        <v>11977</v>
      </c>
      <c r="C1852" s="75">
        <v>41350</v>
      </c>
      <c r="D1852" t="s">
        <v>9</v>
      </c>
      <c r="E1852" t="s">
        <v>773</v>
      </c>
      <c r="F1852" t="s">
        <v>775</v>
      </c>
      <c r="G1852">
        <v>265</v>
      </c>
      <c r="H1852" t="s">
        <v>789</v>
      </c>
    </row>
    <row r="1853" spans="1:8" x14ac:dyDescent="0.25">
      <c r="A1853" s="75">
        <v>41350</v>
      </c>
      <c r="B1853" s="76">
        <v>11978</v>
      </c>
      <c r="C1853" s="75">
        <v>41350</v>
      </c>
      <c r="D1853" t="s">
        <v>7</v>
      </c>
      <c r="E1853" t="s">
        <v>776</v>
      </c>
      <c r="F1853" t="s">
        <v>775</v>
      </c>
      <c r="G1853">
        <v>275</v>
      </c>
      <c r="H1853" t="s">
        <v>789</v>
      </c>
    </row>
    <row r="1854" spans="1:8" x14ac:dyDescent="0.25">
      <c r="A1854" s="75">
        <v>41350</v>
      </c>
      <c r="B1854" s="76">
        <v>11979</v>
      </c>
      <c r="C1854" s="75">
        <v>41350</v>
      </c>
      <c r="D1854" t="s">
        <v>8</v>
      </c>
      <c r="E1854" t="s">
        <v>780</v>
      </c>
      <c r="F1854" t="s">
        <v>784</v>
      </c>
      <c r="G1854">
        <v>550</v>
      </c>
      <c r="H1854" t="s">
        <v>789</v>
      </c>
    </row>
    <row r="1855" spans="1:8" x14ac:dyDescent="0.25">
      <c r="A1855" s="75">
        <v>41350</v>
      </c>
      <c r="B1855" s="76">
        <v>11980</v>
      </c>
      <c r="C1855" s="75">
        <v>41350</v>
      </c>
      <c r="D1855" t="s">
        <v>10</v>
      </c>
      <c r="E1855" t="s">
        <v>778</v>
      </c>
      <c r="F1855" t="s">
        <v>783</v>
      </c>
      <c r="G1855">
        <v>145</v>
      </c>
      <c r="H1855" t="s">
        <v>789</v>
      </c>
    </row>
    <row r="1856" spans="1:8" x14ac:dyDescent="0.25">
      <c r="A1856" s="75">
        <v>41350</v>
      </c>
      <c r="B1856" s="76">
        <v>11981</v>
      </c>
      <c r="C1856" s="75">
        <v>41350</v>
      </c>
      <c r="D1856" t="s">
        <v>10</v>
      </c>
      <c r="E1856" t="s">
        <v>776</v>
      </c>
      <c r="F1856" t="s">
        <v>785</v>
      </c>
      <c r="G1856">
        <v>145</v>
      </c>
      <c r="H1856" t="s">
        <v>789</v>
      </c>
    </row>
    <row r="1857" spans="1:8" x14ac:dyDescent="0.25">
      <c r="A1857" s="75">
        <v>41350</v>
      </c>
      <c r="B1857" s="76">
        <v>11982</v>
      </c>
      <c r="C1857" s="75">
        <v>41350</v>
      </c>
      <c r="D1857" t="s">
        <v>10</v>
      </c>
      <c r="E1857" t="s">
        <v>780</v>
      </c>
      <c r="F1857" t="s">
        <v>781</v>
      </c>
      <c r="G1857">
        <v>85</v>
      </c>
      <c r="H1857" t="s">
        <v>789</v>
      </c>
    </row>
    <row r="1858" spans="1:8" x14ac:dyDescent="0.25">
      <c r="A1858" s="75">
        <v>41350</v>
      </c>
      <c r="B1858" s="76">
        <v>11983</v>
      </c>
      <c r="C1858" s="75">
        <v>41350</v>
      </c>
      <c r="D1858" t="s">
        <v>8</v>
      </c>
      <c r="E1858" t="s">
        <v>778</v>
      </c>
      <c r="F1858" t="s">
        <v>779</v>
      </c>
      <c r="G1858">
        <v>375</v>
      </c>
      <c r="H1858" t="s">
        <v>789</v>
      </c>
    </row>
    <row r="1859" spans="1:8" x14ac:dyDescent="0.25">
      <c r="A1859" s="75">
        <v>41350</v>
      </c>
      <c r="B1859" s="76">
        <v>11984</v>
      </c>
      <c r="C1859" s="75">
        <v>41350</v>
      </c>
      <c r="D1859" t="s">
        <v>8</v>
      </c>
      <c r="E1859" t="s">
        <v>774</v>
      </c>
      <c r="F1859" t="s">
        <v>784</v>
      </c>
      <c r="G1859">
        <v>200</v>
      </c>
      <c r="H1859" t="s">
        <v>789</v>
      </c>
    </row>
    <row r="1860" spans="1:8" x14ac:dyDescent="0.25">
      <c r="A1860" s="75">
        <v>41350</v>
      </c>
      <c r="B1860" s="76">
        <v>11985</v>
      </c>
      <c r="C1860" s="75">
        <v>41350</v>
      </c>
      <c r="D1860" t="s">
        <v>10</v>
      </c>
      <c r="E1860" t="s">
        <v>774</v>
      </c>
      <c r="F1860" t="s">
        <v>781</v>
      </c>
      <c r="G1860">
        <v>205</v>
      </c>
      <c r="H1860" t="s">
        <v>789</v>
      </c>
    </row>
    <row r="1861" spans="1:8" x14ac:dyDescent="0.25">
      <c r="A1861" s="75">
        <v>41350</v>
      </c>
      <c r="B1861" s="76">
        <v>11986</v>
      </c>
      <c r="C1861" s="75">
        <v>41350</v>
      </c>
      <c r="D1861" t="s">
        <v>6</v>
      </c>
      <c r="E1861" t="s">
        <v>782</v>
      </c>
      <c r="F1861" t="s">
        <v>779</v>
      </c>
      <c r="G1861">
        <v>175</v>
      </c>
      <c r="H1861" t="s">
        <v>789</v>
      </c>
    </row>
    <row r="1862" spans="1:8" x14ac:dyDescent="0.25">
      <c r="A1862" s="75">
        <v>41350</v>
      </c>
      <c r="B1862" s="76">
        <v>11987</v>
      </c>
      <c r="C1862" s="75">
        <v>41350</v>
      </c>
      <c r="D1862" t="s">
        <v>10</v>
      </c>
      <c r="E1862" t="s">
        <v>770</v>
      </c>
      <c r="F1862" t="s">
        <v>775</v>
      </c>
      <c r="G1862">
        <v>85</v>
      </c>
      <c r="H1862" t="s">
        <v>789</v>
      </c>
    </row>
    <row r="1863" spans="1:8" x14ac:dyDescent="0.25">
      <c r="A1863" s="75">
        <v>41350</v>
      </c>
      <c r="B1863" s="76">
        <v>11988</v>
      </c>
      <c r="C1863" s="75">
        <v>41350</v>
      </c>
      <c r="D1863" t="s">
        <v>9</v>
      </c>
      <c r="E1863" t="s">
        <v>780</v>
      </c>
      <c r="F1863" t="s">
        <v>786</v>
      </c>
      <c r="G1863">
        <v>120</v>
      </c>
      <c r="H1863" t="s">
        <v>789</v>
      </c>
    </row>
    <row r="1864" spans="1:8" x14ac:dyDescent="0.25">
      <c r="A1864" s="75">
        <v>41350</v>
      </c>
      <c r="B1864" s="76">
        <v>11989</v>
      </c>
      <c r="C1864" s="75">
        <v>41350</v>
      </c>
      <c r="D1864" t="s">
        <v>8</v>
      </c>
      <c r="E1864" t="s">
        <v>782</v>
      </c>
      <c r="F1864" t="s">
        <v>777</v>
      </c>
      <c r="G1864">
        <v>380</v>
      </c>
      <c r="H1864" t="s">
        <v>789</v>
      </c>
    </row>
    <row r="1865" spans="1:8" x14ac:dyDescent="0.25">
      <c r="A1865" s="75">
        <v>41350</v>
      </c>
      <c r="B1865" s="76">
        <v>11990</v>
      </c>
      <c r="C1865" s="75">
        <v>41350</v>
      </c>
      <c r="D1865" t="s">
        <v>7</v>
      </c>
      <c r="E1865" t="s">
        <v>774</v>
      </c>
      <c r="F1865" t="s">
        <v>771</v>
      </c>
      <c r="G1865">
        <v>400</v>
      </c>
      <c r="H1865" t="s">
        <v>789</v>
      </c>
    </row>
    <row r="1866" spans="1:8" x14ac:dyDescent="0.25">
      <c r="A1866" s="75">
        <v>41350</v>
      </c>
      <c r="B1866" s="76">
        <v>11991</v>
      </c>
      <c r="C1866" s="75">
        <v>41350</v>
      </c>
      <c r="D1866" t="s">
        <v>10</v>
      </c>
      <c r="E1866" t="s">
        <v>776</v>
      </c>
      <c r="F1866" t="s">
        <v>786</v>
      </c>
      <c r="G1866">
        <v>220</v>
      </c>
      <c r="H1866" t="s">
        <v>789</v>
      </c>
    </row>
    <row r="1867" spans="1:8" x14ac:dyDescent="0.25">
      <c r="A1867" s="75">
        <v>41350</v>
      </c>
      <c r="B1867" s="76">
        <v>11992</v>
      </c>
      <c r="C1867" s="75">
        <v>41350</v>
      </c>
      <c r="D1867" t="s">
        <v>7</v>
      </c>
      <c r="E1867" t="s">
        <v>774</v>
      </c>
      <c r="F1867" t="s">
        <v>784</v>
      </c>
      <c r="G1867">
        <v>400</v>
      </c>
      <c r="H1867" t="s">
        <v>789</v>
      </c>
    </row>
    <row r="1868" spans="1:8" x14ac:dyDescent="0.25">
      <c r="A1868" s="75">
        <v>41350</v>
      </c>
      <c r="B1868" s="76">
        <v>11993</v>
      </c>
      <c r="C1868" s="75">
        <v>41350</v>
      </c>
      <c r="D1868" t="s">
        <v>7</v>
      </c>
      <c r="E1868" t="s">
        <v>776</v>
      </c>
      <c r="F1868" t="s">
        <v>779</v>
      </c>
      <c r="G1868">
        <v>150</v>
      </c>
      <c r="H1868" t="s">
        <v>789</v>
      </c>
    </row>
    <row r="1869" spans="1:8" x14ac:dyDescent="0.25">
      <c r="A1869" s="75">
        <v>41350</v>
      </c>
      <c r="B1869" s="76">
        <v>11994</v>
      </c>
      <c r="C1869" s="75">
        <v>41350</v>
      </c>
      <c r="D1869" t="s">
        <v>7</v>
      </c>
      <c r="E1869" t="s">
        <v>773</v>
      </c>
      <c r="F1869" t="s">
        <v>786</v>
      </c>
      <c r="G1869">
        <v>415</v>
      </c>
      <c r="H1869" t="s">
        <v>789</v>
      </c>
    </row>
    <row r="1870" spans="1:8" x14ac:dyDescent="0.25">
      <c r="A1870" s="75">
        <v>41350</v>
      </c>
      <c r="B1870" s="76">
        <v>11995</v>
      </c>
      <c r="C1870" s="75">
        <v>41350</v>
      </c>
      <c r="D1870" t="s">
        <v>7</v>
      </c>
      <c r="E1870" t="s">
        <v>778</v>
      </c>
      <c r="F1870" t="s">
        <v>777</v>
      </c>
      <c r="G1870">
        <v>280</v>
      </c>
      <c r="H1870" t="s">
        <v>789</v>
      </c>
    </row>
    <row r="1871" spans="1:8" x14ac:dyDescent="0.25">
      <c r="A1871" s="75">
        <v>41350</v>
      </c>
      <c r="B1871" s="76">
        <v>11996</v>
      </c>
      <c r="C1871" s="75">
        <v>41350</v>
      </c>
      <c r="D1871" t="s">
        <v>6</v>
      </c>
      <c r="E1871" t="s">
        <v>776</v>
      </c>
      <c r="F1871" t="s">
        <v>777</v>
      </c>
      <c r="G1871">
        <v>330</v>
      </c>
      <c r="H1871" t="s">
        <v>789</v>
      </c>
    </row>
    <row r="1872" spans="1:8" x14ac:dyDescent="0.25">
      <c r="A1872" s="75">
        <v>41350</v>
      </c>
      <c r="B1872" s="76">
        <v>11997</v>
      </c>
      <c r="C1872" s="75">
        <v>41350</v>
      </c>
      <c r="D1872" t="s">
        <v>6</v>
      </c>
      <c r="E1872" t="s">
        <v>773</v>
      </c>
      <c r="F1872" t="s">
        <v>781</v>
      </c>
      <c r="G1872">
        <v>175</v>
      </c>
      <c r="H1872" t="s">
        <v>789</v>
      </c>
    </row>
    <row r="1873" spans="1:8" x14ac:dyDescent="0.25">
      <c r="A1873" s="75">
        <v>41350</v>
      </c>
      <c r="B1873" s="76">
        <v>11998</v>
      </c>
      <c r="C1873" s="75">
        <v>41350</v>
      </c>
      <c r="D1873" t="s">
        <v>10</v>
      </c>
      <c r="E1873" t="s">
        <v>776</v>
      </c>
      <c r="F1873" t="s">
        <v>777</v>
      </c>
      <c r="G1873">
        <v>150</v>
      </c>
      <c r="H1873" t="s">
        <v>789</v>
      </c>
    </row>
    <row r="1874" spans="1:8" x14ac:dyDescent="0.25">
      <c r="A1874" s="75">
        <v>41350</v>
      </c>
      <c r="B1874" s="76">
        <v>11999</v>
      </c>
      <c r="C1874" s="75">
        <v>41350</v>
      </c>
      <c r="D1874" t="s">
        <v>6</v>
      </c>
      <c r="E1874" t="s">
        <v>782</v>
      </c>
      <c r="F1874" t="s">
        <v>787</v>
      </c>
      <c r="G1874">
        <v>330</v>
      </c>
      <c r="H1874" t="s">
        <v>789</v>
      </c>
    </row>
    <row r="1875" spans="1:8" x14ac:dyDescent="0.25">
      <c r="A1875" s="75">
        <v>41350</v>
      </c>
      <c r="B1875" s="76">
        <v>12000</v>
      </c>
      <c r="C1875" s="75">
        <v>41350</v>
      </c>
      <c r="D1875" t="s">
        <v>9</v>
      </c>
      <c r="E1875" t="s">
        <v>776</v>
      </c>
      <c r="F1875" t="s">
        <v>779</v>
      </c>
      <c r="G1875">
        <v>265</v>
      </c>
      <c r="H1875" t="s">
        <v>789</v>
      </c>
    </row>
    <row r="1876" spans="1:8" x14ac:dyDescent="0.25">
      <c r="A1876" s="75">
        <v>41350</v>
      </c>
      <c r="B1876" s="76">
        <v>12001</v>
      </c>
      <c r="C1876" s="75">
        <v>41350</v>
      </c>
      <c r="D1876" t="s">
        <v>7</v>
      </c>
      <c r="E1876" t="s">
        <v>773</v>
      </c>
      <c r="F1876" t="s">
        <v>775</v>
      </c>
      <c r="G1876">
        <v>150</v>
      </c>
      <c r="H1876" t="s">
        <v>789</v>
      </c>
    </row>
    <row r="1877" spans="1:8" x14ac:dyDescent="0.25">
      <c r="A1877" s="75">
        <v>41351</v>
      </c>
      <c r="B1877" s="76">
        <v>12002</v>
      </c>
      <c r="C1877" s="75">
        <v>41351</v>
      </c>
      <c r="D1877" t="s">
        <v>7</v>
      </c>
      <c r="E1877" t="s">
        <v>776</v>
      </c>
      <c r="F1877" t="s">
        <v>786</v>
      </c>
      <c r="G1877">
        <v>415</v>
      </c>
      <c r="H1877" t="s">
        <v>789</v>
      </c>
    </row>
    <row r="1878" spans="1:8" x14ac:dyDescent="0.25">
      <c r="A1878" s="75">
        <v>41351</v>
      </c>
      <c r="B1878" s="76">
        <v>12003</v>
      </c>
      <c r="C1878" s="75">
        <v>41351</v>
      </c>
      <c r="D1878" t="s">
        <v>7</v>
      </c>
      <c r="E1878" t="s">
        <v>778</v>
      </c>
      <c r="F1878" t="s">
        <v>786</v>
      </c>
      <c r="G1878">
        <v>165</v>
      </c>
      <c r="H1878" t="s">
        <v>789</v>
      </c>
    </row>
    <row r="1879" spans="1:8" x14ac:dyDescent="0.25">
      <c r="A1879" s="75">
        <v>41351</v>
      </c>
      <c r="B1879" s="76">
        <v>12004</v>
      </c>
      <c r="C1879" s="75">
        <v>41351</v>
      </c>
      <c r="D1879" t="s">
        <v>9</v>
      </c>
      <c r="E1879" t="s">
        <v>780</v>
      </c>
      <c r="F1879" t="s">
        <v>777</v>
      </c>
      <c r="G1879">
        <v>110</v>
      </c>
      <c r="H1879" t="s">
        <v>789</v>
      </c>
    </row>
    <row r="1880" spans="1:8" x14ac:dyDescent="0.25">
      <c r="A1880" s="75">
        <v>41351</v>
      </c>
      <c r="B1880" s="76">
        <v>12005</v>
      </c>
      <c r="C1880" s="75">
        <v>41351</v>
      </c>
      <c r="D1880" t="s">
        <v>7</v>
      </c>
      <c r="E1880" t="s">
        <v>770</v>
      </c>
      <c r="F1880" t="s">
        <v>783</v>
      </c>
      <c r="G1880">
        <v>150</v>
      </c>
      <c r="H1880" t="s">
        <v>789</v>
      </c>
    </row>
    <row r="1881" spans="1:8" x14ac:dyDescent="0.25">
      <c r="A1881" s="75">
        <v>41351</v>
      </c>
      <c r="B1881" s="76">
        <v>12006</v>
      </c>
      <c r="C1881" s="75">
        <v>41351</v>
      </c>
      <c r="D1881" t="s">
        <v>10</v>
      </c>
      <c r="E1881" t="s">
        <v>774</v>
      </c>
      <c r="F1881" t="s">
        <v>777</v>
      </c>
      <c r="G1881">
        <v>210</v>
      </c>
      <c r="H1881" t="s">
        <v>789</v>
      </c>
    </row>
    <row r="1882" spans="1:8" x14ac:dyDescent="0.25">
      <c r="A1882" s="75">
        <v>41351</v>
      </c>
      <c r="B1882" s="76">
        <v>12007</v>
      </c>
      <c r="C1882" s="75">
        <v>41351</v>
      </c>
      <c r="D1882" t="s">
        <v>7</v>
      </c>
      <c r="E1882" t="s">
        <v>780</v>
      </c>
      <c r="F1882" t="s">
        <v>771</v>
      </c>
      <c r="G1882">
        <v>275</v>
      </c>
      <c r="H1882" t="s">
        <v>789</v>
      </c>
    </row>
    <row r="1883" spans="1:8" x14ac:dyDescent="0.25">
      <c r="A1883" s="75">
        <v>41351</v>
      </c>
      <c r="B1883" s="76">
        <v>12008</v>
      </c>
      <c r="C1883" s="75">
        <v>41351</v>
      </c>
      <c r="D1883" t="s">
        <v>6</v>
      </c>
      <c r="E1883" t="s">
        <v>782</v>
      </c>
      <c r="F1883" t="s">
        <v>784</v>
      </c>
      <c r="G1883">
        <v>175</v>
      </c>
      <c r="H1883" t="s">
        <v>789</v>
      </c>
    </row>
    <row r="1884" spans="1:8" x14ac:dyDescent="0.25">
      <c r="A1884" s="75">
        <v>41351</v>
      </c>
      <c r="B1884" s="76">
        <v>12009</v>
      </c>
      <c r="C1884" s="75">
        <v>41351</v>
      </c>
      <c r="D1884" t="s">
        <v>7</v>
      </c>
      <c r="E1884" t="s">
        <v>780</v>
      </c>
      <c r="F1884" t="s">
        <v>775</v>
      </c>
      <c r="G1884">
        <v>275</v>
      </c>
      <c r="H1884" t="s">
        <v>789</v>
      </c>
    </row>
    <row r="1885" spans="1:8" x14ac:dyDescent="0.25">
      <c r="A1885" s="75">
        <v>41351</v>
      </c>
      <c r="B1885" s="76">
        <v>12010</v>
      </c>
      <c r="C1885" s="75">
        <v>41351</v>
      </c>
      <c r="D1885" t="s">
        <v>10</v>
      </c>
      <c r="E1885" t="s">
        <v>770</v>
      </c>
      <c r="F1885" t="s">
        <v>775</v>
      </c>
      <c r="G1885">
        <v>205</v>
      </c>
      <c r="H1885" t="s">
        <v>789</v>
      </c>
    </row>
    <row r="1886" spans="1:8" x14ac:dyDescent="0.25">
      <c r="A1886" s="75">
        <v>41351</v>
      </c>
      <c r="B1886" s="76">
        <v>12011</v>
      </c>
      <c r="C1886" s="75">
        <v>41351</v>
      </c>
      <c r="D1886" t="s">
        <v>9</v>
      </c>
      <c r="E1886" t="s">
        <v>770</v>
      </c>
      <c r="F1886" t="s">
        <v>781</v>
      </c>
      <c r="G1886">
        <v>105</v>
      </c>
      <c r="H1886" t="s">
        <v>789</v>
      </c>
    </row>
    <row r="1887" spans="1:8" x14ac:dyDescent="0.25">
      <c r="A1887" s="75">
        <v>41351</v>
      </c>
      <c r="B1887" s="76">
        <v>12012</v>
      </c>
      <c r="C1887" s="75">
        <v>41351</v>
      </c>
      <c r="D1887" t="s">
        <v>8</v>
      </c>
      <c r="E1887" t="s">
        <v>770</v>
      </c>
      <c r="F1887" t="s">
        <v>771</v>
      </c>
      <c r="G1887">
        <v>550</v>
      </c>
      <c r="H1887" t="s">
        <v>789</v>
      </c>
    </row>
    <row r="1888" spans="1:8" x14ac:dyDescent="0.25">
      <c r="A1888" s="75">
        <v>41351</v>
      </c>
      <c r="B1888" s="76">
        <v>12013</v>
      </c>
      <c r="C1888" s="75">
        <v>41351</v>
      </c>
      <c r="D1888" t="s">
        <v>6</v>
      </c>
      <c r="E1888" t="s">
        <v>773</v>
      </c>
      <c r="F1888" t="s">
        <v>786</v>
      </c>
      <c r="G1888">
        <v>190</v>
      </c>
      <c r="H1888" t="s">
        <v>789</v>
      </c>
    </row>
    <row r="1889" spans="1:8" x14ac:dyDescent="0.25">
      <c r="A1889" s="75">
        <v>41351</v>
      </c>
      <c r="B1889" s="76">
        <v>12014</v>
      </c>
      <c r="C1889" s="75">
        <v>41351</v>
      </c>
      <c r="D1889" t="s">
        <v>7</v>
      </c>
      <c r="E1889" t="s">
        <v>778</v>
      </c>
      <c r="F1889" t="s">
        <v>784</v>
      </c>
      <c r="G1889">
        <v>275</v>
      </c>
      <c r="H1889" t="s">
        <v>789</v>
      </c>
    </row>
    <row r="1890" spans="1:8" x14ac:dyDescent="0.25">
      <c r="A1890" s="75">
        <v>41351</v>
      </c>
      <c r="B1890" s="76">
        <v>12015</v>
      </c>
      <c r="C1890" s="75">
        <v>41351</v>
      </c>
      <c r="D1890" t="s">
        <v>7</v>
      </c>
      <c r="E1890" t="s">
        <v>770</v>
      </c>
      <c r="F1890" t="s">
        <v>781</v>
      </c>
      <c r="G1890">
        <v>400</v>
      </c>
      <c r="H1890" t="s">
        <v>789</v>
      </c>
    </row>
    <row r="1891" spans="1:8" x14ac:dyDescent="0.25">
      <c r="A1891" s="75">
        <v>41351</v>
      </c>
      <c r="B1891" s="76">
        <v>12016</v>
      </c>
      <c r="C1891" s="75">
        <v>41351</v>
      </c>
      <c r="D1891" t="s">
        <v>10</v>
      </c>
      <c r="E1891" t="s">
        <v>782</v>
      </c>
      <c r="F1891" t="s">
        <v>781</v>
      </c>
      <c r="G1891">
        <v>85</v>
      </c>
      <c r="H1891" t="s">
        <v>789</v>
      </c>
    </row>
    <row r="1892" spans="1:8" x14ac:dyDescent="0.25">
      <c r="A1892" s="75">
        <v>41351</v>
      </c>
      <c r="B1892" s="76">
        <v>12017</v>
      </c>
      <c r="C1892" s="75">
        <v>41351</v>
      </c>
      <c r="D1892" t="s">
        <v>10</v>
      </c>
      <c r="E1892" t="s">
        <v>778</v>
      </c>
      <c r="F1892" t="s">
        <v>785</v>
      </c>
      <c r="G1892">
        <v>85</v>
      </c>
      <c r="H1892" t="s">
        <v>789</v>
      </c>
    </row>
    <row r="1893" spans="1:8" x14ac:dyDescent="0.25">
      <c r="A1893" s="75">
        <v>41351</v>
      </c>
      <c r="B1893" s="76">
        <v>12018</v>
      </c>
      <c r="C1893" s="75">
        <v>41351</v>
      </c>
      <c r="D1893" t="s">
        <v>10</v>
      </c>
      <c r="E1893" t="s">
        <v>780</v>
      </c>
      <c r="F1893" t="s">
        <v>781</v>
      </c>
      <c r="G1893">
        <v>145</v>
      </c>
      <c r="H1893" t="s">
        <v>789</v>
      </c>
    </row>
    <row r="1894" spans="1:8" x14ac:dyDescent="0.25">
      <c r="A1894" s="75">
        <v>41351</v>
      </c>
      <c r="B1894" s="76">
        <v>12019</v>
      </c>
      <c r="C1894" s="75">
        <v>41351</v>
      </c>
      <c r="D1894" t="s">
        <v>10</v>
      </c>
      <c r="E1894" t="s">
        <v>770</v>
      </c>
      <c r="F1894" t="s">
        <v>783</v>
      </c>
      <c r="G1894">
        <v>145</v>
      </c>
      <c r="H1894" t="s">
        <v>789</v>
      </c>
    </row>
    <row r="1895" spans="1:8" x14ac:dyDescent="0.25">
      <c r="A1895" s="75">
        <v>41351</v>
      </c>
      <c r="B1895" s="76">
        <v>12020</v>
      </c>
      <c r="C1895" s="75">
        <v>41351</v>
      </c>
      <c r="D1895" t="s">
        <v>10</v>
      </c>
      <c r="E1895" t="s">
        <v>773</v>
      </c>
      <c r="F1895" t="s">
        <v>771</v>
      </c>
      <c r="G1895">
        <v>205</v>
      </c>
      <c r="H1895" t="s">
        <v>789</v>
      </c>
    </row>
    <row r="1896" spans="1:8" x14ac:dyDescent="0.25">
      <c r="A1896" s="75">
        <v>41351</v>
      </c>
      <c r="B1896" s="76">
        <v>12021</v>
      </c>
      <c r="C1896" s="75">
        <v>41351</v>
      </c>
      <c r="D1896" t="s">
        <v>8</v>
      </c>
      <c r="E1896" t="s">
        <v>776</v>
      </c>
      <c r="F1896" t="s">
        <v>784</v>
      </c>
      <c r="G1896">
        <v>200</v>
      </c>
      <c r="H1896" t="s">
        <v>789</v>
      </c>
    </row>
    <row r="1897" spans="1:8" x14ac:dyDescent="0.25">
      <c r="A1897" s="75">
        <v>41351</v>
      </c>
      <c r="B1897" s="76">
        <v>12022</v>
      </c>
      <c r="C1897" s="75">
        <v>41351</v>
      </c>
      <c r="D1897" t="s">
        <v>9</v>
      </c>
      <c r="E1897" t="s">
        <v>776</v>
      </c>
      <c r="F1897" t="s">
        <v>783</v>
      </c>
      <c r="G1897">
        <v>185</v>
      </c>
      <c r="H1897" t="s">
        <v>789</v>
      </c>
    </row>
    <row r="1898" spans="1:8" x14ac:dyDescent="0.25">
      <c r="A1898" s="75">
        <v>41351</v>
      </c>
      <c r="B1898" s="76">
        <v>12023</v>
      </c>
      <c r="C1898" s="75">
        <v>41351</v>
      </c>
      <c r="D1898" t="s">
        <v>6</v>
      </c>
      <c r="E1898" t="s">
        <v>774</v>
      </c>
      <c r="F1898" t="s">
        <v>777</v>
      </c>
      <c r="G1898">
        <v>330</v>
      </c>
      <c r="H1898" t="s">
        <v>789</v>
      </c>
    </row>
    <row r="1899" spans="1:8" x14ac:dyDescent="0.25">
      <c r="A1899" s="75">
        <v>41351</v>
      </c>
      <c r="B1899" s="76">
        <v>12024</v>
      </c>
      <c r="C1899" s="75">
        <v>41351</v>
      </c>
      <c r="D1899" t="s">
        <v>8</v>
      </c>
      <c r="E1899" t="s">
        <v>782</v>
      </c>
      <c r="F1899" t="s">
        <v>777</v>
      </c>
      <c r="G1899">
        <v>380</v>
      </c>
      <c r="H1899" t="s">
        <v>789</v>
      </c>
    </row>
    <row r="1900" spans="1:8" x14ac:dyDescent="0.25">
      <c r="A1900" s="75">
        <v>41351</v>
      </c>
      <c r="B1900" s="76">
        <v>12025</v>
      </c>
      <c r="C1900" s="75">
        <v>41351</v>
      </c>
      <c r="D1900" t="s">
        <v>10</v>
      </c>
      <c r="E1900" t="s">
        <v>780</v>
      </c>
      <c r="F1900" t="s">
        <v>781</v>
      </c>
      <c r="G1900">
        <v>205</v>
      </c>
      <c r="H1900" t="s">
        <v>789</v>
      </c>
    </row>
    <row r="1901" spans="1:8" x14ac:dyDescent="0.25">
      <c r="A1901" s="75">
        <v>41351</v>
      </c>
      <c r="B1901" s="76">
        <v>12026</v>
      </c>
      <c r="C1901" s="75">
        <v>41351</v>
      </c>
      <c r="D1901" t="s">
        <v>9</v>
      </c>
      <c r="E1901" t="s">
        <v>773</v>
      </c>
      <c r="F1901" t="s">
        <v>775</v>
      </c>
      <c r="G1901">
        <v>105</v>
      </c>
      <c r="H1901" t="s">
        <v>789</v>
      </c>
    </row>
    <row r="1902" spans="1:8" x14ac:dyDescent="0.25">
      <c r="A1902" s="75">
        <v>41351</v>
      </c>
      <c r="B1902" s="76">
        <v>12027</v>
      </c>
      <c r="C1902" s="75">
        <v>41351</v>
      </c>
      <c r="D1902" t="s">
        <v>6</v>
      </c>
      <c r="E1902" t="s">
        <v>770</v>
      </c>
      <c r="F1902" t="s">
        <v>777</v>
      </c>
      <c r="G1902">
        <v>330</v>
      </c>
      <c r="H1902" t="s">
        <v>789</v>
      </c>
    </row>
    <row r="1903" spans="1:8" x14ac:dyDescent="0.25">
      <c r="A1903" s="75">
        <v>41352</v>
      </c>
      <c r="B1903" s="76">
        <v>12028</v>
      </c>
      <c r="C1903" s="75">
        <v>41352</v>
      </c>
      <c r="D1903" t="s">
        <v>8</v>
      </c>
      <c r="E1903" t="s">
        <v>778</v>
      </c>
      <c r="F1903" t="s">
        <v>777</v>
      </c>
      <c r="G1903">
        <v>380</v>
      </c>
      <c r="H1903" t="s">
        <v>789</v>
      </c>
    </row>
    <row r="1904" spans="1:8" x14ac:dyDescent="0.25">
      <c r="A1904" s="75">
        <v>41352</v>
      </c>
      <c r="B1904" s="76">
        <v>12029</v>
      </c>
      <c r="C1904" s="75">
        <v>41352</v>
      </c>
      <c r="D1904" t="s">
        <v>10</v>
      </c>
      <c r="E1904" t="s">
        <v>773</v>
      </c>
      <c r="F1904" t="s">
        <v>787</v>
      </c>
      <c r="G1904">
        <v>150</v>
      </c>
      <c r="H1904" t="s">
        <v>789</v>
      </c>
    </row>
    <row r="1905" spans="1:8" x14ac:dyDescent="0.25">
      <c r="A1905" s="75">
        <v>41352</v>
      </c>
      <c r="B1905" s="76">
        <v>12030</v>
      </c>
      <c r="C1905" s="75">
        <v>41352</v>
      </c>
      <c r="D1905" t="s">
        <v>7</v>
      </c>
      <c r="E1905" t="s">
        <v>778</v>
      </c>
      <c r="F1905" t="s">
        <v>786</v>
      </c>
      <c r="G1905">
        <v>415</v>
      </c>
      <c r="H1905" t="s">
        <v>789</v>
      </c>
    </row>
    <row r="1906" spans="1:8" x14ac:dyDescent="0.25">
      <c r="A1906" s="75">
        <v>41352</v>
      </c>
      <c r="B1906" s="76">
        <v>12031</v>
      </c>
      <c r="C1906" s="75">
        <v>41352</v>
      </c>
      <c r="D1906" t="s">
        <v>8</v>
      </c>
      <c r="E1906" t="s">
        <v>773</v>
      </c>
      <c r="F1906" t="s">
        <v>781</v>
      </c>
      <c r="G1906">
        <v>550</v>
      </c>
      <c r="H1906" t="s">
        <v>789</v>
      </c>
    </row>
    <row r="1907" spans="1:8" x14ac:dyDescent="0.25">
      <c r="A1907" s="75">
        <v>41352</v>
      </c>
      <c r="B1907" s="76">
        <v>12032</v>
      </c>
      <c r="C1907" s="75">
        <v>41352</v>
      </c>
      <c r="D1907" t="s">
        <v>8</v>
      </c>
      <c r="E1907" t="s">
        <v>773</v>
      </c>
      <c r="F1907" t="s">
        <v>779</v>
      </c>
      <c r="G1907">
        <v>200</v>
      </c>
      <c r="H1907" t="s">
        <v>789</v>
      </c>
    </row>
    <row r="1908" spans="1:8" x14ac:dyDescent="0.25">
      <c r="A1908" s="75">
        <v>41352</v>
      </c>
      <c r="B1908" s="76">
        <v>12033</v>
      </c>
      <c r="C1908" s="75">
        <v>41352</v>
      </c>
      <c r="D1908" t="s">
        <v>7</v>
      </c>
      <c r="E1908" t="s">
        <v>776</v>
      </c>
      <c r="F1908" t="s">
        <v>781</v>
      </c>
      <c r="G1908">
        <v>400</v>
      </c>
      <c r="H1908" t="s">
        <v>789</v>
      </c>
    </row>
    <row r="1909" spans="1:8" x14ac:dyDescent="0.25">
      <c r="A1909" s="75">
        <v>41352</v>
      </c>
      <c r="B1909" s="76">
        <v>12034</v>
      </c>
      <c r="C1909" s="75">
        <v>41352</v>
      </c>
      <c r="D1909" t="s">
        <v>9</v>
      </c>
      <c r="E1909" t="s">
        <v>770</v>
      </c>
      <c r="F1909" t="s">
        <v>779</v>
      </c>
      <c r="G1909">
        <v>265</v>
      </c>
      <c r="H1909" t="s">
        <v>789</v>
      </c>
    </row>
    <row r="1910" spans="1:8" x14ac:dyDescent="0.25">
      <c r="A1910" s="75">
        <v>41352</v>
      </c>
      <c r="B1910" s="76">
        <v>12035</v>
      </c>
      <c r="C1910" s="75">
        <v>41352</v>
      </c>
      <c r="D1910" t="s">
        <v>6</v>
      </c>
      <c r="E1910" t="s">
        <v>780</v>
      </c>
      <c r="F1910" t="s">
        <v>781</v>
      </c>
      <c r="G1910">
        <v>325</v>
      </c>
      <c r="H1910" t="s">
        <v>789</v>
      </c>
    </row>
    <row r="1911" spans="1:8" x14ac:dyDescent="0.25">
      <c r="A1911" s="75">
        <v>41352</v>
      </c>
      <c r="B1911" s="76">
        <v>12036</v>
      </c>
      <c r="C1911" s="75">
        <v>41352</v>
      </c>
      <c r="D1911" t="s">
        <v>10</v>
      </c>
      <c r="E1911" t="s">
        <v>780</v>
      </c>
      <c r="F1911" t="s">
        <v>781</v>
      </c>
      <c r="G1911">
        <v>85</v>
      </c>
      <c r="H1911" t="s">
        <v>789</v>
      </c>
    </row>
    <row r="1912" spans="1:8" x14ac:dyDescent="0.25">
      <c r="A1912" s="75">
        <v>41352</v>
      </c>
      <c r="B1912" s="76">
        <v>12037</v>
      </c>
      <c r="C1912" s="75">
        <v>41352</v>
      </c>
      <c r="D1912" t="s">
        <v>7</v>
      </c>
      <c r="E1912" t="s">
        <v>774</v>
      </c>
      <c r="F1912" t="s">
        <v>777</v>
      </c>
      <c r="G1912">
        <v>405</v>
      </c>
      <c r="H1912" t="s">
        <v>789</v>
      </c>
    </row>
    <row r="1913" spans="1:8" x14ac:dyDescent="0.25">
      <c r="A1913" s="75">
        <v>41352</v>
      </c>
      <c r="B1913" s="76">
        <v>12038</v>
      </c>
      <c r="C1913" s="75">
        <v>41352</v>
      </c>
      <c r="D1913" t="s">
        <v>9</v>
      </c>
      <c r="E1913" t="s">
        <v>778</v>
      </c>
      <c r="F1913" t="s">
        <v>771</v>
      </c>
      <c r="G1913">
        <v>105</v>
      </c>
      <c r="H1913" t="s">
        <v>789</v>
      </c>
    </row>
    <row r="1914" spans="1:8" x14ac:dyDescent="0.25">
      <c r="A1914" s="75">
        <v>41352</v>
      </c>
      <c r="B1914" s="76">
        <v>12039</v>
      </c>
      <c r="C1914" s="75">
        <v>41352</v>
      </c>
      <c r="D1914" t="s">
        <v>9</v>
      </c>
      <c r="E1914" t="s">
        <v>773</v>
      </c>
      <c r="F1914" t="s">
        <v>775</v>
      </c>
      <c r="G1914">
        <v>265</v>
      </c>
      <c r="H1914" t="s">
        <v>789</v>
      </c>
    </row>
    <row r="1915" spans="1:8" x14ac:dyDescent="0.25">
      <c r="A1915" s="75">
        <v>41352</v>
      </c>
      <c r="B1915" s="76">
        <v>12040</v>
      </c>
      <c r="C1915" s="75">
        <v>41352</v>
      </c>
      <c r="D1915" t="s">
        <v>8</v>
      </c>
      <c r="E1915" t="s">
        <v>780</v>
      </c>
      <c r="F1915" t="s">
        <v>785</v>
      </c>
      <c r="G1915">
        <v>375</v>
      </c>
      <c r="H1915" t="s">
        <v>789</v>
      </c>
    </row>
    <row r="1916" spans="1:8" x14ac:dyDescent="0.25">
      <c r="A1916" s="75">
        <v>41352</v>
      </c>
      <c r="B1916" s="76">
        <v>12041</v>
      </c>
      <c r="C1916" s="75">
        <v>41352</v>
      </c>
      <c r="D1916" t="s">
        <v>8</v>
      </c>
      <c r="E1916" t="s">
        <v>780</v>
      </c>
      <c r="F1916" t="s">
        <v>783</v>
      </c>
      <c r="G1916">
        <v>200</v>
      </c>
      <c r="H1916" t="s">
        <v>789</v>
      </c>
    </row>
    <row r="1917" spans="1:8" x14ac:dyDescent="0.25">
      <c r="A1917" s="75">
        <v>41352</v>
      </c>
      <c r="B1917" s="76">
        <v>12042</v>
      </c>
      <c r="C1917" s="75">
        <v>41352</v>
      </c>
      <c r="D1917" t="s">
        <v>9</v>
      </c>
      <c r="E1917" t="s">
        <v>778</v>
      </c>
      <c r="F1917" t="s">
        <v>779</v>
      </c>
      <c r="G1917">
        <v>265</v>
      </c>
      <c r="H1917" t="s">
        <v>789</v>
      </c>
    </row>
    <row r="1918" spans="1:8" x14ac:dyDescent="0.25">
      <c r="A1918" s="75">
        <v>41352</v>
      </c>
      <c r="B1918" s="76">
        <v>12043</v>
      </c>
      <c r="C1918" s="75">
        <v>41352</v>
      </c>
      <c r="D1918" t="s">
        <v>6</v>
      </c>
      <c r="E1918" t="s">
        <v>778</v>
      </c>
      <c r="F1918" t="s">
        <v>787</v>
      </c>
      <c r="G1918">
        <v>180</v>
      </c>
      <c r="H1918" t="s">
        <v>789</v>
      </c>
    </row>
    <row r="1919" spans="1:8" x14ac:dyDescent="0.25">
      <c r="A1919" s="75">
        <v>41352</v>
      </c>
      <c r="B1919" s="76">
        <v>12044</v>
      </c>
      <c r="C1919" s="75">
        <v>41352</v>
      </c>
      <c r="D1919" t="s">
        <v>6</v>
      </c>
      <c r="E1919" t="s">
        <v>782</v>
      </c>
      <c r="F1919" t="s">
        <v>786</v>
      </c>
      <c r="G1919">
        <v>190</v>
      </c>
      <c r="H1919" t="s">
        <v>789</v>
      </c>
    </row>
    <row r="1920" spans="1:8" x14ac:dyDescent="0.25">
      <c r="A1920" s="75">
        <v>41353</v>
      </c>
      <c r="B1920" s="76">
        <v>12045</v>
      </c>
      <c r="C1920" s="75">
        <v>41353</v>
      </c>
      <c r="D1920" t="s">
        <v>10</v>
      </c>
      <c r="E1920" t="s">
        <v>778</v>
      </c>
      <c r="F1920" t="s">
        <v>777</v>
      </c>
      <c r="G1920">
        <v>90</v>
      </c>
      <c r="H1920" t="s">
        <v>789</v>
      </c>
    </row>
    <row r="1921" spans="1:8" x14ac:dyDescent="0.25">
      <c r="A1921" s="75">
        <v>41353</v>
      </c>
      <c r="B1921" s="76">
        <v>12046</v>
      </c>
      <c r="C1921" s="75">
        <v>41353</v>
      </c>
      <c r="D1921" t="s">
        <v>8</v>
      </c>
      <c r="E1921" t="s">
        <v>774</v>
      </c>
      <c r="F1921" t="s">
        <v>779</v>
      </c>
      <c r="G1921">
        <v>200</v>
      </c>
      <c r="H1921" t="s">
        <v>789</v>
      </c>
    </row>
    <row r="1922" spans="1:8" x14ac:dyDescent="0.25">
      <c r="A1922" s="75">
        <v>41353</v>
      </c>
      <c r="B1922" s="76">
        <v>12047</v>
      </c>
      <c r="C1922" s="75">
        <v>41353</v>
      </c>
      <c r="D1922" t="s">
        <v>6</v>
      </c>
      <c r="E1922" t="s">
        <v>780</v>
      </c>
      <c r="F1922" t="s">
        <v>783</v>
      </c>
      <c r="G1922">
        <v>325</v>
      </c>
      <c r="H1922" t="s">
        <v>789</v>
      </c>
    </row>
    <row r="1923" spans="1:8" x14ac:dyDescent="0.25">
      <c r="A1923" s="75">
        <v>41353</v>
      </c>
      <c r="B1923" s="76">
        <v>12048</v>
      </c>
      <c r="C1923" s="75">
        <v>41353</v>
      </c>
      <c r="D1923" t="s">
        <v>10</v>
      </c>
      <c r="E1923" t="s">
        <v>782</v>
      </c>
      <c r="F1923" t="s">
        <v>771</v>
      </c>
      <c r="G1923">
        <v>85</v>
      </c>
      <c r="H1923" t="s">
        <v>789</v>
      </c>
    </row>
    <row r="1924" spans="1:8" x14ac:dyDescent="0.25">
      <c r="A1924" s="75">
        <v>41353</v>
      </c>
      <c r="B1924" s="76">
        <v>12049</v>
      </c>
      <c r="C1924" s="75">
        <v>41353</v>
      </c>
      <c r="D1924" t="s">
        <v>10</v>
      </c>
      <c r="E1924" t="s">
        <v>774</v>
      </c>
      <c r="F1924" t="s">
        <v>785</v>
      </c>
      <c r="G1924">
        <v>205</v>
      </c>
      <c r="H1924" t="s">
        <v>789</v>
      </c>
    </row>
    <row r="1925" spans="1:8" x14ac:dyDescent="0.25">
      <c r="A1925" s="75">
        <v>41353</v>
      </c>
      <c r="B1925" s="76">
        <v>12050</v>
      </c>
      <c r="C1925" s="75">
        <v>41353</v>
      </c>
      <c r="D1925" t="s">
        <v>9</v>
      </c>
      <c r="E1925" t="s">
        <v>774</v>
      </c>
      <c r="F1925" t="s">
        <v>771</v>
      </c>
      <c r="G1925">
        <v>185</v>
      </c>
      <c r="H1925" t="s">
        <v>789</v>
      </c>
    </row>
    <row r="1926" spans="1:8" x14ac:dyDescent="0.25">
      <c r="A1926" s="75">
        <v>41353</v>
      </c>
      <c r="B1926" s="76">
        <v>12051</v>
      </c>
      <c r="C1926" s="75">
        <v>41353</v>
      </c>
      <c r="D1926" t="s">
        <v>10</v>
      </c>
      <c r="E1926" t="s">
        <v>780</v>
      </c>
      <c r="F1926" t="s">
        <v>777</v>
      </c>
      <c r="G1926">
        <v>150</v>
      </c>
      <c r="H1926" t="s">
        <v>789</v>
      </c>
    </row>
    <row r="1927" spans="1:8" x14ac:dyDescent="0.25">
      <c r="A1927" s="75">
        <v>41353</v>
      </c>
      <c r="B1927" s="76">
        <v>12052</v>
      </c>
      <c r="C1927" s="75">
        <v>41353</v>
      </c>
      <c r="D1927" t="s">
        <v>10</v>
      </c>
      <c r="E1927" t="s">
        <v>780</v>
      </c>
      <c r="F1927" t="s">
        <v>787</v>
      </c>
      <c r="G1927">
        <v>90</v>
      </c>
      <c r="H1927" t="s">
        <v>789</v>
      </c>
    </row>
    <row r="1928" spans="1:8" x14ac:dyDescent="0.25">
      <c r="A1928" s="75">
        <v>41353</v>
      </c>
      <c r="B1928" s="76">
        <v>12053</v>
      </c>
      <c r="C1928" s="75">
        <v>41353</v>
      </c>
      <c r="D1928" t="s">
        <v>6</v>
      </c>
      <c r="E1928" t="s">
        <v>773</v>
      </c>
      <c r="F1928" t="s">
        <v>777</v>
      </c>
      <c r="G1928">
        <v>180</v>
      </c>
      <c r="H1928" t="s">
        <v>789</v>
      </c>
    </row>
    <row r="1929" spans="1:8" x14ac:dyDescent="0.25">
      <c r="A1929" s="75">
        <v>41353</v>
      </c>
      <c r="B1929" s="76">
        <v>12054</v>
      </c>
      <c r="C1929" s="75">
        <v>41353</v>
      </c>
      <c r="D1929" t="s">
        <v>7</v>
      </c>
      <c r="E1929" t="s">
        <v>776</v>
      </c>
      <c r="F1929" t="s">
        <v>783</v>
      </c>
      <c r="G1929">
        <v>400</v>
      </c>
      <c r="H1929" t="s">
        <v>789</v>
      </c>
    </row>
    <row r="1930" spans="1:8" x14ac:dyDescent="0.25">
      <c r="A1930" s="75">
        <v>41353</v>
      </c>
      <c r="B1930" s="76">
        <v>12055</v>
      </c>
      <c r="C1930" s="75">
        <v>41353</v>
      </c>
      <c r="D1930" t="s">
        <v>10</v>
      </c>
      <c r="E1930" t="s">
        <v>780</v>
      </c>
      <c r="F1930" t="s">
        <v>777</v>
      </c>
      <c r="G1930">
        <v>210</v>
      </c>
      <c r="H1930" t="s">
        <v>789</v>
      </c>
    </row>
    <row r="1931" spans="1:8" x14ac:dyDescent="0.25">
      <c r="A1931" s="75">
        <v>41353</v>
      </c>
      <c r="B1931" s="76">
        <v>12056</v>
      </c>
      <c r="C1931" s="75">
        <v>41353</v>
      </c>
      <c r="D1931" t="s">
        <v>9</v>
      </c>
      <c r="E1931" t="s">
        <v>780</v>
      </c>
      <c r="F1931" t="s">
        <v>787</v>
      </c>
      <c r="G1931">
        <v>110</v>
      </c>
      <c r="H1931" t="s">
        <v>789</v>
      </c>
    </row>
    <row r="1932" spans="1:8" x14ac:dyDescent="0.25">
      <c r="A1932" s="75">
        <v>41353</v>
      </c>
      <c r="B1932" s="76">
        <v>12057</v>
      </c>
      <c r="C1932" s="75">
        <v>41353</v>
      </c>
      <c r="D1932" t="s">
        <v>8</v>
      </c>
      <c r="E1932" t="s">
        <v>770</v>
      </c>
      <c r="F1932" t="s">
        <v>777</v>
      </c>
      <c r="G1932">
        <v>555</v>
      </c>
      <c r="H1932" t="s">
        <v>789</v>
      </c>
    </row>
    <row r="1933" spans="1:8" x14ac:dyDescent="0.25">
      <c r="A1933" s="75">
        <v>41353</v>
      </c>
      <c r="B1933" s="76">
        <v>12058</v>
      </c>
      <c r="C1933" s="75">
        <v>41353</v>
      </c>
      <c r="D1933" t="s">
        <v>9</v>
      </c>
      <c r="E1933" t="s">
        <v>778</v>
      </c>
      <c r="F1933" t="s">
        <v>783</v>
      </c>
      <c r="G1933">
        <v>185</v>
      </c>
      <c r="H1933" t="s">
        <v>789</v>
      </c>
    </row>
    <row r="1934" spans="1:8" x14ac:dyDescent="0.25">
      <c r="A1934" s="75">
        <v>41353</v>
      </c>
      <c r="B1934" s="76">
        <v>12059</v>
      </c>
      <c r="C1934" s="75">
        <v>41353</v>
      </c>
      <c r="D1934" t="s">
        <v>10</v>
      </c>
      <c r="E1934" t="s">
        <v>774</v>
      </c>
      <c r="F1934" t="s">
        <v>783</v>
      </c>
      <c r="G1934">
        <v>145</v>
      </c>
      <c r="H1934" t="s">
        <v>789</v>
      </c>
    </row>
    <row r="1935" spans="1:8" x14ac:dyDescent="0.25">
      <c r="A1935" s="75">
        <v>41353</v>
      </c>
      <c r="B1935" s="76">
        <v>12060</v>
      </c>
      <c r="C1935" s="75">
        <v>41353</v>
      </c>
      <c r="D1935" t="s">
        <v>10</v>
      </c>
      <c r="E1935" t="s">
        <v>770</v>
      </c>
      <c r="F1935" t="s">
        <v>781</v>
      </c>
      <c r="G1935">
        <v>145</v>
      </c>
      <c r="H1935" t="s">
        <v>789</v>
      </c>
    </row>
    <row r="1936" spans="1:8" x14ac:dyDescent="0.25">
      <c r="A1936" s="75">
        <v>41353</v>
      </c>
      <c r="B1936" s="76">
        <v>12061</v>
      </c>
      <c r="C1936" s="75">
        <v>41353</v>
      </c>
      <c r="D1936" t="s">
        <v>7</v>
      </c>
      <c r="E1936" t="s">
        <v>774</v>
      </c>
      <c r="F1936" t="s">
        <v>781</v>
      </c>
      <c r="G1936">
        <v>275</v>
      </c>
      <c r="H1936" t="s">
        <v>789</v>
      </c>
    </row>
    <row r="1937" spans="1:8" x14ac:dyDescent="0.25">
      <c r="A1937" s="75">
        <v>41353</v>
      </c>
      <c r="B1937" s="76">
        <v>12062</v>
      </c>
      <c r="C1937" s="75">
        <v>41353</v>
      </c>
      <c r="D1937" t="s">
        <v>7</v>
      </c>
      <c r="E1937" t="s">
        <v>770</v>
      </c>
      <c r="F1937" t="s">
        <v>781</v>
      </c>
      <c r="G1937">
        <v>150</v>
      </c>
      <c r="H1937" t="s">
        <v>789</v>
      </c>
    </row>
    <row r="1938" spans="1:8" x14ac:dyDescent="0.25">
      <c r="A1938" s="75">
        <v>41353</v>
      </c>
      <c r="B1938" s="76">
        <v>12063</v>
      </c>
      <c r="C1938" s="75">
        <v>41353</v>
      </c>
      <c r="D1938" t="s">
        <v>6</v>
      </c>
      <c r="E1938" t="s">
        <v>776</v>
      </c>
      <c r="F1938" t="s">
        <v>781</v>
      </c>
      <c r="G1938">
        <v>325</v>
      </c>
      <c r="H1938" t="s">
        <v>789</v>
      </c>
    </row>
    <row r="1939" spans="1:8" x14ac:dyDescent="0.25">
      <c r="A1939" s="75">
        <v>41354</v>
      </c>
      <c r="B1939" s="76">
        <v>12064</v>
      </c>
      <c r="C1939" s="75">
        <v>41354</v>
      </c>
      <c r="D1939" t="s">
        <v>7</v>
      </c>
      <c r="E1939" t="s">
        <v>782</v>
      </c>
      <c r="F1939" t="s">
        <v>771</v>
      </c>
      <c r="G1939">
        <v>275</v>
      </c>
      <c r="H1939" t="s">
        <v>789</v>
      </c>
    </row>
    <row r="1940" spans="1:8" x14ac:dyDescent="0.25">
      <c r="A1940" s="75">
        <v>41354</v>
      </c>
      <c r="B1940" s="76">
        <v>12065</v>
      </c>
      <c r="C1940" s="75">
        <v>41354</v>
      </c>
      <c r="D1940" t="s">
        <v>8</v>
      </c>
      <c r="E1940" t="s">
        <v>770</v>
      </c>
      <c r="F1940" t="s">
        <v>784</v>
      </c>
      <c r="G1940">
        <v>375</v>
      </c>
      <c r="H1940" t="s">
        <v>789</v>
      </c>
    </row>
    <row r="1941" spans="1:8" x14ac:dyDescent="0.25">
      <c r="A1941" s="75">
        <v>41354</v>
      </c>
      <c r="B1941" s="76">
        <v>12066</v>
      </c>
      <c r="C1941" s="75">
        <v>41354</v>
      </c>
      <c r="D1941" t="s">
        <v>8</v>
      </c>
      <c r="E1941" t="s">
        <v>776</v>
      </c>
      <c r="F1941" t="s">
        <v>777</v>
      </c>
      <c r="G1941">
        <v>380</v>
      </c>
      <c r="H1941" t="s">
        <v>789</v>
      </c>
    </row>
    <row r="1942" spans="1:8" x14ac:dyDescent="0.25">
      <c r="A1942" s="75">
        <v>41354</v>
      </c>
      <c r="B1942" s="76">
        <v>12067</v>
      </c>
      <c r="C1942" s="75">
        <v>41354</v>
      </c>
      <c r="D1942" t="s">
        <v>6</v>
      </c>
      <c r="E1942" t="s">
        <v>778</v>
      </c>
      <c r="F1942" t="s">
        <v>786</v>
      </c>
      <c r="G1942">
        <v>340</v>
      </c>
      <c r="H1942" t="s">
        <v>789</v>
      </c>
    </row>
    <row r="1943" spans="1:8" x14ac:dyDescent="0.25">
      <c r="A1943" s="75">
        <v>41354</v>
      </c>
      <c r="B1943" s="76">
        <v>12068</v>
      </c>
      <c r="C1943" s="75">
        <v>41354</v>
      </c>
      <c r="D1943" t="s">
        <v>9</v>
      </c>
      <c r="E1943" t="s">
        <v>778</v>
      </c>
      <c r="F1943" t="s">
        <v>771</v>
      </c>
      <c r="G1943">
        <v>265</v>
      </c>
      <c r="H1943" t="s">
        <v>789</v>
      </c>
    </row>
    <row r="1944" spans="1:8" x14ac:dyDescent="0.25">
      <c r="A1944" s="75">
        <v>41354</v>
      </c>
      <c r="B1944" s="76">
        <v>12069</v>
      </c>
      <c r="C1944" s="75">
        <v>41354</v>
      </c>
      <c r="D1944" t="s">
        <v>6</v>
      </c>
      <c r="E1944" t="s">
        <v>780</v>
      </c>
      <c r="F1944" t="s">
        <v>783</v>
      </c>
      <c r="G1944">
        <v>475</v>
      </c>
      <c r="H1944" t="s">
        <v>789</v>
      </c>
    </row>
    <row r="1945" spans="1:8" x14ac:dyDescent="0.25">
      <c r="A1945" s="75">
        <v>41354</v>
      </c>
      <c r="B1945" s="76">
        <v>12070</v>
      </c>
      <c r="C1945" s="75">
        <v>41354</v>
      </c>
      <c r="D1945" t="s">
        <v>10</v>
      </c>
      <c r="E1945" t="s">
        <v>780</v>
      </c>
      <c r="F1945" t="s">
        <v>781</v>
      </c>
      <c r="G1945">
        <v>85</v>
      </c>
      <c r="H1945" t="s">
        <v>789</v>
      </c>
    </row>
    <row r="1946" spans="1:8" x14ac:dyDescent="0.25">
      <c r="A1946" s="75">
        <v>41354</v>
      </c>
      <c r="B1946" s="76">
        <v>12071</v>
      </c>
      <c r="C1946" s="75">
        <v>41354</v>
      </c>
      <c r="D1946" t="s">
        <v>6</v>
      </c>
      <c r="E1946" t="s">
        <v>776</v>
      </c>
      <c r="F1946" t="s">
        <v>781</v>
      </c>
      <c r="G1946">
        <v>175</v>
      </c>
      <c r="H1946" t="s">
        <v>789</v>
      </c>
    </row>
    <row r="1947" spans="1:8" x14ac:dyDescent="0.25">
      <c r="A1947" s="75">
        <v>41354</v>
      </c>
      <c r="B1947" s="76">
        <v>12072</v>
      </c>
      <c r="C1947" s="75">
        <v>41354</v>
      </c>
      <c r="D1947" t="s">
        <v>9</v>
      </c>
      <c r="E1947" t="s">
        <v>773</v>
      </c>
      <c r="F1947" t="s">
        <v>784</v>
      </c>
      <c r="G1947">
        <v>105</v>
      </c>
      <c r="H1947" t="s">
        <v>789</v>
      </c>
    </row>
    <row r="1948" spans="1:8" x14ac:dyDescent="0.25">
      <c r="A1948" s="75">
        <v>41354</v>
      </c>
      <c r="B1948" s="76">
        <v>12073</v>
      </c>
      <c r="C1948" s="75">
        <v>41354</v>
      </c>
      <c r="D1948" t="s">
        <v>10</v>
      </c>
      <c r="E1948" t="s">
        <v>770</v>
      </c>
      <c r="F1948" t="s">
        <v>779</v>
      </c>
      <c r="G1948">
        <v>205</v>
      </c>
      <c r="H1948" t="s">
        <v>789</v>
      </c>
    </row>
    <row r="1949" spans="1:8" x14ac:dyDescent="0.25">
      <c r="A1949" s="75">
        <v>41354</v>
      </c>
      <c r="B1949" s="76">
        <v>12074</v>
      </c>
      <c r="C1949" s="75">
        <v>41354</v>
      </c>
      <c r="D1949" t="s">
        <v>10</v>
      </c>
      <c r="E1949" t="s">
        <v>774</v>
      </c>
      <c r="F1949" t="s">
        <v>775</v>
      </c>
      <c r="G1949">
        <v>145</v>
      </c>
      <c r="H1949" t="s">
        <v>789</v>
      </c>
    </row>
    <row r="1950" spans="1:8" x14ac:dyDescent="0.25">
      <c r="A1950" s="75">
        <v>41354</v>
      </c>
      <c r="B1950" s="76">
        <v>12075</v>
      </c>
      <c r="C1950" s="75">
        <v>41354</v>
      </c>
      <c r="D1950" t="s">
        <v>10</v>
      </c>
      <c r="E1950" t="s">
        <v>770</v>
      </c>
      <c r="F1950" t="s">
        <v>783</v>
      </c>
      <c r="G1950">
        <v>85</v>
      </c>
      <c r="H1950" t="s">
        <v>789</v>
      </c>
    </row>
    <row r="1951" spans="1:8" x14ac:dyDescent="0.25">
      <c r="A1951" s="75">
        <v>41354</v>
      </c>
      <c r="B1951" s="76">
        <v>12076</v>
      </c>
      <c r="C1951" s="75">
        <v>41354</v>
      </c>
      <c r="D1951" t="s">
        <v>8</v>
      </c>
      <c r="E1951" t="s">
        <v>774</v>
      </c>
      <c r="F1951" t="s">
        <v>779</v>
      </c>
      <c r="G1951">
        <v>375</v>
      </c>
      <c r="H1951" t="s">
        <v>789</v>
      </c>
    </row>
    <row r="1952" spans="1:8" x14ac:dyDescent="0.25">
      <c r="A1952" s="75">
        <v>41354</v>
      </c>
      <c r="B1952" s="76">
        <v>12077</v>
      </c>
      <c r="C1952" s="75">
        <v>41354</v>
      </c>
      <c r="D1952" t="s">
        <v>9</v>
      </c>
      <c r="E1952" t="s">
        <v>770</v>
      </c>
      <c r="F1952" t="s">
        <v>779</v>
      </c>
      <c r="G1952">
        <v>185</v>
      </c>
      <c r="H1952" t="s">
        <v>789</v>
      </c>
    </row>
    <row r="1953" spans="1:8" x14ac:dyDescent="0.25">
      <c r="A1953" s="75">
        <v>41354</v>
      </c>
      <c r="B1953" s="76">
        <v>12078</v>
      </c>
      <c r="C1953" s="75">
        <v>41354</v>
      </c>
      <c r="D1953" t="s">
        <v>6</v>
      </c>
      <c r="E1953" t="s">
        <v>780</v>
      </c>
      <c r="F1953" t="s">
        <v>771</v>
      </c>
      <c r="G1953">
        <v>175</v>
      </c>
      <c r="H1953" t="s">
        <v>789</v>
      </c>
    </row>
    <row r="1954" spans="1:8" x14ac:dyDescent="0.25">
      <c r="A1954" s="75">
        <v>41354</v>
      </c>
      <c r="B1954" s="76">
        <v>12079</v>
      </c>
      <c r="C1954" s="75">
        <v>41354</v>
      </c>
      <c r="D1954" t="s">
        <v>7</v>
      </c>
      <c r="E1954" t="s">
        <v>782</v>
      </c>
      <c r="F1954" t="s">
        <v>777</v>
      </c>
      <c r="G1954">
        <v>155</v>
      </c>
      <c r="H1954" t="s">
        <v>789</v>
      </c>
    </row>
    <row r="1955" spans="1:8" x14ac:dyDescent="0.25">
      <c r="A1955" s="75">
        <v>41354</v>
      </c>
      <c r="B1955" s="76">
        <v>12080</v>
      </c>
      <c r="C1955" s="75">
        <v>41354</v>
      </c>
      <c r="D1955" t="s">
        <v>8</v>
      </c>
      <c r="E1955" t="s">
        <v>782</v>
      </c>
      <c r="F1955" t="s">
        <v>785</v>
      </c>
      <c r="G1955">
        <v>200</v>
      </c>
      <c r="H1955" t="s">
        <v>789</v>
      </c>
    </row>
    <row r="1956" spans="1:8" x14ac:dyDescent="0.25">
      <c r="A1956" s="75">
        <v>41354</v>
      </c>
      <c r="B1956" s="76">
        <v>12081</v>
      </c>
      <c r="C1956" s="75">
        <v>41354</v>
      </c>
      <c r="D1956" t="s">
        <v>8</v>
      </c>
      <c r="E1956" t="s">
        <v>782</v>
      </c>
      <c r="F1956" t="s">
        <v>771</v>
      </c>
      <c r="G1956">
        <v>550</v>
      </c>
      <c r="H1956" t="s">
        <v>789</v>
      </c>
    </row>
    <row r="1957" spans="1:8" x14ac:dyDescent="0.25">
      <c r="A1957" s="75">
        <v>41354</v>
      </c>
      <c r="B1957" s="76">
        <v>12082</v>
      </c>
      <c r="C1957" s="75">
        <v>41354</v>
      </c>
      <c r="D1957" t="s">
        <v>8</v>
      </c>
      <c r="E1957" t="s">
        <v>776</v>
      </c>
      <c r="F1957" t="s">
        <v>781</v>
      </c>
      <c r="G1957">
        <v>200</v>
      </c>
      <c r="H1957" t="s">
        <v>789</v>
      </c>
    </row>
    <row r="1958" spans="1:8" x14ac:dyDescent="0.25">
      <c r="A1958" s="75">
        <v>41354</v>
      </c>
      <c r="B1958" s="76">
        <v>12083</v>
      </c>
      <c r="C1958" s="75">
        <v>41354</v>
      </c>
      <c r="D1958" t="s">
        <v>10</v>
      </c>
      <c r="E1958" t="s">
        <v>782</v>
      </c>
      <c r="F1958" t="s">
        <v>777</v>
      </c>
      <c r="G1958">
        <v>90</v>
      </c>
      <c r="H1958" t="s">
        <v>789</v>
      </c>
    </row>
    <row r="1959" spans="1:8" x14ac:dyDescent="0.25">
      <c r="A1959" s="75">
        <v>41354</v>
      </c>
      <c r="B1959" s="76">
        <v>12084</v>
      </c>
      <c r="C1959" s="75">
        <v>41354</v>
      </c>
      <c r="D1959" t="s">
        <v>7</v>
      </c>
      <c r="E1959" t="s">
        <v>774</v>
      </c>
      <c r="F1959" t="s">
        <v>781</v>
      </c>
      <c r="G1959">
        <v>400</v>
      </c>
      <c r="H1959" t="s">
        <v>789</v>
      </c>
    </row>
    <row r="1960" spans="1:8" x14ac:dyDescent="0.25">
      <c r="A1960" s="75">
        <v>41354</v>
      </c>
      <c r="B1960" s="76">
        <v>12085</v>
      </c>
      <c r="C1960" s="75">
        <v>41354</v>
      </c>
      <c r="D1960" t="s">
        <v>8</v>
      </c>
      <c r="E1960" t="s">
        <v>780</v>
      </c>
      <c r="F1960" t="s">
        <v>771</v>
      </c>
      <c r="G1960">
        <v>200</v>
      </c>
      <c r="H1960" t="s">
        <v>789</v>
      </c>
    </row>
    <row r="1961" spans="1:8" x14ac:dyDescent="0.25">
      <c r="A1961" s="75">
        <v>41354</v>
      </c>
      <c r="B1961" s="76">
        <v>12086</v>
      </c>
      <c r="C1961" s="75">
        <v>41354</v>
      </c>
      <c r="D1961" t="s">
        <v>7</v>
      </c>
      <c r="E1961" t="s">
        <v>776</v>
      </c>
      <c r="F1961" t="s">
        <v>771</v>
      </c>
      <c r="G1961">
        <v>400</v>
      </c>
      <c r="H1961" t="s">
        <v>789</v>
      </c>
    </row>
    <row r="1962" spans="1:8" x14ac:dyDescent="0.25">
      <c r="A1962" s="75">
        <v>41354</v>
      </c>
      <c r="B1962" s="76">
        <v>12087</v>
      </c>
      <c r="C1962" s="75">
        <v>41354</v>
      </c>
      <c r="D1962" t="s">
        <v>8</v>
      </c>
      <c r="E1962" t="s">
        <v>773</v>
      </c>
      <c r="F1962" t="s">
        <v>783</v>
      </c>
      <c r="G1962">
        <v>200</v>
      </c>
      <c r="H1962" t="s">
        <v>789</v>
      </c>
    </row>
    <row r="1963" spans="1:8" x14ac:dyDescent="0.25">
      <c r="A1963" s="75">
        <v>41354</v>
      </c>
      <c r="B1963" s="76">
        <v>12088</v>
      </c>
      <c r="C1963" s="75">
        <v>41354</v>
      </c>
      <c r="D1963" t="s">
        <v>6</v>
      </c>
      <c r="E1963" t="s">
        <v>776</v>
      </c>
      <c r="F1963" t="s">
        <v>771</v>
      </c>
      <c r="G1963">
        <v>175</v>
      </c>
      <c r="H1963" t="s">
        <v>789</v>
      </c>
    </row>
    <row r="1964" spans="1:8" x14ac:dyDescent="0.25">
      <c r="A1964" s="75">
        <v>41354</v>
      </c>
      <c r="B1964" s="76">
        <v>12089</v>
      </c>
      <c r="C1964" s="75">
        <v>41354</v>
      </c>
      <c r="D1964" t="s">
        <v>9</v>
      </c>
      <c r="E1964" t="s">
        <v>780</v>
      </c>
      <c r="F1964" t="s">
        <v>775</v>
      </c>
      <c r="G1964">
        <v>265</v>
      </c>
      <c r="H1964" t="s">
        <v>789</v>
      </c>
    </row>
    <row r="1965" spans="1:8" x14ac:dyDescent="0.25">
      <c r="A1965" s="75">
        <v>41354</v>
      </c>
      <c r="B1965" s="76">
        <v>12090</v>
      </c>
      <c r="C1965" s="75">
        <v>41354</v>
      </c>
      <c r="D1965" t="s">
        <v>9</v>
      </c>
      <c r="E1965" t="s">
        <v>778</v>
      </c>
      <c r="F1965" t="s">
        <v>785</v>
      </c>
      <c r="G1965">
        <v>185</v>
      </c>
      <c r="H1965" t="s">
        <v>789</v>
      </c>
    </row>
    <row r="1966" spans="1:8" x14ac:dyDescent="0.25">
      <c r="A1966" s="75">
        <v>41354</v>
      </c>
      <c r="B1966" s="76">
        <v>12091</v>
      </c>
      <c r="C1966" s="75">
        <v>41354</v>
      </c>
      <c r="D1966" t="s">
        <v>10</v>
      </c>
      <c r="E1966" t="s">
        <v>774</v>
      </c>
      <c r="F1966" t="s">
        <v>771</v>
      </c>
      <c r="G1966">
        <v>205</v>
      </c>
      <c r="H1966" t="s">
        <v>789</v>
      </c>
    </row>
    <row r="1967" spans="1:8" x14ac:dyDescent="0.25">
      <c r="A1967" s="75">
        <v>41354</v>
      </c>
      <c r="B1967" s="76">
        <v>12092</v>
      </c>
      <c r="C1967" s="75">
        <v>41354</v>
      </c>
      <c r="D1967" t="s">
        <v>7</v>
      </c>
      <c r="E1967" t="s">
        <v>780</v>
      </c>
      <c r="F1967" t="s">
        <v>783</v>
      </c>
      <c r="G1967">
        <v>400</v>
      </c>
      <c r="H1967" t="s">
        <v>789</v>
      </c>
    </row>
    <row r="1968" spans="1:8" x14ac:dyDescent="0.25">
      <c r="A1968" s="75">
        <v>41354</v>
      </c>
      <c r="B1968" s="76">
        <v>12093</v>
      </c>
      <c r="C1968" s="75">
        <v>41354</v>
      </c>
      <c r="D1968" t="s">
        <v>8</v>
      </c>
      <c r="E1968" t="s">
        <v>770</v>
      </c>
      <c r="F1968" t="s">
        <v>781</v>
      </c>
      <c r="G1968">
        <v>200</v>
      </c>
      <c r="H1968" t="s">
        <v>789</v>
      </c>
    </row>
    <row r="1969" spans="1:8" x14ac:dyDescent="0.25">
      <c r="A1969" s="75">
        <v>41354</v>
      </c>
      <c r="B1969" s="76">
        <v>12094</v>
      </c>
      <c r="C1969" s="75">
        <v>41354</v>
      </c>
      <c r="D1969" t="s">
        <v>10</v>
      </c>
      <c r="E1969" t="s">
        <v>782</v>
      </c>
      <c r="F1969" t="s">
        <v>777</v>
      </c>
      <c r="G1969">
        <v>90</v>
      </c>
      <c r="H1969" t="s">
        <v>789</v>
      </c>
    </row>
    <row r="1970" spans="1:8" x14ac:dyDescent="0.25">
      <c r="A1970" s="75">
        <v>41354</v>
      </c>
      <c r="B1970" s="76">
        <v>12095</v>
      </c>
      <c r="C1970" s="75">
        <v>41354</v>
      </c>
      <c r="D1970" t="s">
        <v>9</v>
      </c>
      <c r="E1970" t="s">
        <v>770</v>
      </c>
      <c r="F1970" t="s">
        <v>783</v>
      </c>
      <c r="G1970">
        <v>105</v>
      </c>
      <c r="H1970" t="s">
        <v>789</v>
      </c>
    </row>
    <row r="1971" spans="1:8" x14ac:dyDescent="0.25">
      <c r="A1971" s="75">
        <v>41354</v>
      </c>
      <c r="B1971" s="76">
        <v>12096</v>
      </c>
      <c r="C1971" s="75">
        <v>41354</v>
      </c>
      <c r="D1971" t="s">
        <v>9</v>
      </c>
      <c r="E1971" t="s">
        <v>782</v>
      </c>
      <c r="F1971" t="s">
        <v>771</v>
      </c>
      <c r="G1971">
        <v>105</v>
      </c>
      <c r="H1971" t="s">
        <v>789</v>
      </c>
    </row>
    <row r="1972" spans="1:8" x14ac:dyDescent="0.25">
      <c r="A1972" s="75">
        <v>41354</v>
      </c>
      <c r="B1972" s="76">
        <v>12097</v>
      </c>
      <c r="C1972" s="75">
        <v>41354</v>
      </c>
      <c r="D1972" t="s">
        <v>6</v>
      </c>
      <c r="E1972" t="s">
        <v>774</v>
      </c>
      <c r="F1972" t="s">
        <v>771</v>
      </c>
      <c r="G1972">
        <v>325</v>
      </c>
      <c r="H1972" t="s">
        <v>789</v>
      </c>
    </row>
    <row r="1973" spans="1:8" x14ac:dyDescent="0.25">
      <c r="A1973" s="75">
        <v>41354</v>
      </c>
      <c r="B1973" s="76">
        <v>12098</v>
      </c>
      <c r="C1973" s="75">
        <v>41354</v>
      </c>
      <c r="D1973" t="s">
        <v>8</v>
      </c>
      <c r="E1973" t="s">
        <v>776</v>
      </c>
      <c r="F1973" t="s">
        <v>784</v>
      </c>
      <c r="G1973">
        <v>375</v>
      </c>
      <c r="H1973" t="s">
        <v>789</v>
      </c>
    </row>
    <row r="1974" spans="1:8" x14ac:dyDescent="0.25">
      <c r="A1974" s="75">
        <v>41354</v>
      </c>
      <c r="B1974" s="76">
        <v>12099</v>
      </c>
      <c r="C1974" s="75">
        <v>41354</v>
      </c>
      <c r="D1974" t="s">
        <v>7</v>
      </c>
      <c r="E1974" t="s">
        <v>770</v>
      </c>
      <c r="F1974" t="s">
        <v>787</v>
      </c>
      <c r="G1974">
        <v>155</v>
      </c>
      <c r="H1974" t="s">
        <v>789</v>
      </c>
    </row>
    <row r="1975" spans="1:8" x14ac:dyDescent="0.25">
      <c r="A1975" s="75">
        <v>41354</v>
      </c>
      <c r="B1975" s="76">
        <v>12100</v>
      </c>
      <c r="C1975" s="75">
        <v>41354</v>
      </c>
      <c r="D1975" t="s">
        <v>6</v>
      </c>
      <c r="E1975" t="s">
        <v>782</v>
      </c>
      <c r="F1975" t="s">
        <v>787</v>
      </c>
      <c r="G1975">
        <v>330</v>
      </c>
      <c r="H1975" t="s">
        <v>789</v>
      </c>
    </row>
    <row r="1976" spans="1:8" x14ac:dyDescent="0.25">
      <c r="A1976" s="75">
        <v>41355</v>
      </c>
      <c r="B1976" s="76">
        <v>12101</v>
      </c>
      <c r="C1976" s="75">
        <v>41362</v>
      </c>
      <c r="D1976" t="s">
        <v>7</v>
      </c>
      <c r="E1976" t="s">
        <v>773</v>
      </c>
      <c r="F1976" t="s">
        <v>786</v>
      </c>
      <c r="G1976">
        <v>415</v>
      </c>
      <c r="H1976" t="s">
        <v>789</v>
      </c>
    </row>
    <row r="1977" spans="1:8" x14ac:dyDescent="0.25">
      <c r="A1977" s="75">
        <v>41355</v>
      </c>
      <c r="B1977" s="76">
        <v>12102</v>
      </c>
      <c r="C1977" s="75">
        <v>41362</v>
      </c>
      <c r="D1977" t="s">
        <v>10</v>
      </c>
      <c r="E1977" t="s">
        <v>782</v>
      </c>
      <c r="F1977" t="s">
        <v>786</v>
      </c>
      <c r="G1977">
        <v>160</v>
      </c>
      <c r="H1977" t="s">
        <v>789</v>
      </c>
    </row>
    <row r="1978" spans="1:8" x14ac:dyDescent="0.25">
      <c r="A1978" s="75">
        <v>41355</v>
      </c>
      <c r="B1978" s="76">
        <v>12103</v>
      </c>
      <c r="C1978" s="75">
        <v>41362</v>
      </c>
      <c r="D1978" t="s">
        <v>6</v>
      </c>
      <c r="E1978" t="s">
        <v>778</v>
      </c>
      <c r="F1978" t="s">
        <v>779</v>
      </c>
      <c r="G1978">
        <v>175</v>
      </c>
      <c r="H1978" t="s">
        <v>789</v>
      </c>
    </row>
    <row r="1979" spans="1:8" x14ac:dyDescent="0.25">
      <c r="A1979" s="75">
        <v>41355</v>
      </c>
      <c r="B1979" s="76">
        <v>12104</v>
      </c>
      <c r="C1979" s="75">
        <v>41362</v>
      </c>
      <c r="D1979" t="s">
        <v>7</v>
      </c>
      <c r="E1979" t="s">
        <v>776</v>
      </c>
      <c r="F1979" t="s">
        <v>783</v>
      </c>
      <c r="G1979">
        <v>150</v>
      </c>
      <c r="H1979" t="s">
        <v>789</v>
      </c>
    </row>
    <row r="1980" spans="1:8" x14ac:dyDescent="0.25">
      <c r="A1980" s="75">
        <v>41355</v>
      </c>
      <c r="B1980" s="76">
        <v>12105</v>
      </c>
      <c r="C1980" s="75">
        <v>41362</v>
      </c>
      <c r="D1980" t="s">
        <v>6</v>
      </c>
      <c r="E1980" t="s">
        <v>778</v>
      </c>
      <c r="F1980" t="s">
        <v>786</v>
      </c>
      <c r="G1980">
        <v>190</v>
      </c>
      <c r="H1980" t="s">
        <v>789</v>
      </c>
    </row>
    <row r="1981" spans="1:8" x14ac:dyDescent="0.25">
      <c r="A1981" s="75">
        <v>41355</v>
      </c>
      <c r="B1981" s="76">
        <v>12106</v>
      </c>
      <c r="C1981" s="75">
        <v>41362</v>
      </c>
      <c r="D1981" t="s">
        <v>7</v>
      </c>
      <c r="E1981" t="s">
        <v>770</v>
      </c>
      <c r="F1981" t="s">
        <v>777</v>
      </c>
      <c r="G1981">
        <v>280</v>
      </c>
      <c r="H1981" t="s">
        <v>789</v>
      </c>
    </row>
    <row r="1982" spans="1:8" x14ac:dyDescent="0.25">
      <c r="A1982" s="75">
        <v>41355</v>
      </c>
      <c r="B1982" s="76">
        <v>12107</v>
      </c>
      <c r="C1982" s="75">
        <v>41362</v>
      </c>
      <c r="D1982" t="s">
        <v>9</v>
      </c>
      <c r="E1982" t="s">
        <v>773</v>
      </c>
      <c r="F1982" t="s">
        <v>779</v>
      </c>
      <c r="G1982">
        <v>105</v>
      </c>
      <c r="H1982" t="s">
        <v>789</v>
      </c>
    </row>
    <row r="1983" spans="1:8" x14ac:dyDescent="0.25">
      <c r="A1983" s="75">
        <v>41355</v>
      </c>
      <c r="B1983" s="76">
        <v>12108</v>
      </c>
      <c r="C1983" s="75">
        <v>41362</v>
      </c>
      <c r="D1983" t="s">
        <v>7</v>
      </c>
      <c r="E1983" t="s">
        <v>782</v>
      </c>
      <c r="F1983" t="s">
        <v>779</v>
      </c>
      <c r="G1983">
        <v>275</v>
      </c>
      <c r="H1983" t="s">
        <v>789</v>
      </c>
    </row>
    <row r="1984" spans="1:8" x14ac:dyDescent="0.25">
      <c r="A1984" s="75">
        <v>41355</v>
      </c>
      <c r="B1984" s="76">
        <v>12109</v>
      </c>
      <c r="C1984" s="75">
        <v>41362</v>
      </c>
      <c r="D1984" t="s">
        <v>10</v>
      </c>
      <c r="E1984" t="s">
        <v>780</v>
      </c>
      <c r="F1984" t="s">
        <v>785</v>
      </c>
      <c r="G1984">
        <v>145</v>
      </c>
      <c r="H1984" t="s">
        <v>789</v>
      </c>
    </row>
    <row r="1985" spans="1:8" x14ac:dyDescent="0.25">
      <c r="A1985" s="75">
        <v>41355</v>
      </c>
      <c r="B1985" s="76">
        <v>12110</v>
      </c>
      <c r="C1985" s="75">
        <v>41362</v>
      </c>
      <c r="D1985" t="s">
        <v>7</v>
      </c>
      <c r="E1985" t="s">
        <v>780</v>
      </c>
      <c r="F1985" t="s">
        <v>775</v>
      </c>
      <c r="G1985">
        <v>275</v>
      </c>
      <c r="H1985" t="s">
        <v>789</v>
      </c>
    </row>
    <row r="1986" spans="1:8" x14ac:dyDescent="0.25">
      <c r="A1986" s="75">
        <v>41355</v>
      </c>
      <c r="B1986" s="76">
        <v>12111</v>
      </c>
      <c r="C1986" s="75">
        <v>41362</v>
      </c>
      <c r="D1986" t="s">
        <v>9</v>
      </c>
      <c r="E1986" t="s">
        <v>773</v>
      </c>
      <c r="F1986" t="s">
        <v>787</v>
      </c>
      <c r="G1986">
        <v>110</v>
      </c>
      <c r="H1986" t="s">
        <v>789</v>
      </c>
    </row>
    <row r="1987" spans="1:8" x14ac:dyDescent="0.25">
      <c r="A1987" s="75">
        <v>41355</v>
      </c>
      <c r="B1987" s="76">
        <v>12112</v>
      </c>
      <c r="C1987" s="75">
        <v>41362</v>
      </c>
      <c r="D1987" t="s">
        <v>10</v>
      </c>
      <c r="E1987" t="s">
        <v>770</v>
      </c>
      <c r="F1987" t="s">
        <v>781</v>
      </c>
      <c r="G1987">
        <v>145</v>
      </c>
      <c r="H1987" t="s">
        <v>789</v>
      </c>
    </row>
    <row r="1988" spans="1:8" x14ac:dyDescent="0.25">
      <c r="A1988" s="75">
        <v>41355</v>
      </c>
      <c r="B1988" s="76">
        <v>12113</v>
      </c>
      <c r="C1988" s="75">
        <v>41362</v>
      </c>
      <c r="D1988" t="s">
        <v>10</v>
      </c>
      <c r="E1988" t="s">
        <v>776</v>
      </c>
      <c r="F1988" t="s">
        <v>781</v>
      </c>
      <c r="G1988">
        <v>145</v>
      </c>
      <c r="H1988" t="s">
        <v>789</v>
      </c>
    </row>
    <row r="1989" spans="1:8" x14ac:dyDescent="0.25">
      <c r="A1989" s="75">
        <v>41355</v>
      </c>
      <c r="B1989" s="76">
        <v>12114</v>
      </c>
      <c r="C1989" s="75">
        <v>41362</v>
      </c>
      <c r="D1989" t="s">
        <v>6</v>
      </c>
      <c r="E1989" t="s">
        <v>770</v>
      </c>
      <c r="F1989" t="s">
        <v>775</v>
      </c>
      <c r="G1989">
        <v>175</v>
      </c>
      <c r="H1989" t="s">
        <v>789</v>
      </c>
    </row>
    <row r="1990" spans="1:8" x14ac:dyDescent="0.25">
      <c r="A1990" s="75">
        <v>41355</v>
      </c>
      <c r="B1990" s="76">
        <v>12115</v>
      </c>
      <c r="C1990" s="75">
        <v>41362</v>
      </c>
      <c r="D1990" t="s">
        <v>7</v>
      </c>
      <c r="E1990" t="s">
        <v>780</v>
      </c>
      <c r="F1990" t="s">
        <v>784</v>
      </c>
      <c r="G1990">
        <v>275</v>
      </c>
      <c r="H1990" t="s">
        <v>789</v>
      </c>
    </row>
    <row r="1991" spans="1:8" x14ac:dyDescent="0.25">
      <c r="A1991" s="75">
        <v>41355</v>
      </c>
      <c r="B1991" s="76">
        <v>12116</v>
      </c>
      <c r="C1991" s="75">
        <v>41362</v>
      </c>
      <c r="D1991" t="s">
        <v>6</v>
      </c>
      <c r="E1991" t="s">
        <v>774</v>
      </c>
      <c r="F1991" t="s">
        <v>787</v>
      </c>
      <c r="G1991">
        <v>330</v>
      </c>
      <c r="H1991" t="s">
        <v>789</v>
      </c>
    </row>
    <row r="1992" spans="1:8" x14ac:dyDescent="0.25">
      <c r="A1992" s="75">
        <v>41355</v>
      </c>
      <c r="B1992" s="76">
        <v>12117</v>
      </c>
      <c r="C1992" s="75">
        <v>41362</v>
      </c>
      <c r="D1992" t="s">
        <v>6</v>
      </c>
      <c r="E1992" t="s">
        <v>773</v>
      </c>
      <c r="F1992" t="s">
        <v>783</v>
      </c>
      <c r="G1992">
        <v>175</v>
      </c>
      <c r="H1992" t="s">
        <v>789</v>
      </c>
    </row>
    <row r="1993" spans="1:8" x14ac:dyDescent="0.25">
      <c r="A1993" s="75">
        <v>41355</v>
      </c>
      <c r="B1993" s="76">
        <v>12118</v>
      </c>
      <c r="C1993" s="75">
        <v>41362</v>
      </c>
      <c r="D1993" t="s">
        <v>9</v>
      </c>
      <c r="E1993" t="s">
        <v>782</v>
      </c>
      <c r="F1993" t="s">
        <v>779</v>
      </c>
      <c r="G1993">
        <v>185</v>
      </c>
      <c r="H1993" t="s">
        <v>789</v>
      </c>
    </row>
    <row r="1994" spans="1:8" x14ac:dyDescent="0.25">
      <c r="A1994" s="75">
        <v>41355</v>
      </c>
      <c r="B1994" s="76">
        <v>12119</v>
      </c>
      <c r="C1994" s="75">
        <v>41362</v>
      </c>
      <c r="D1994" t="s">
        <v>8</v>
      </c>
      <c r="E1994" t="s">
        <v>774</v>
      </c>
      <c r="F1994" t="s">
        <v>787</v>
      </c>
      <c r="G1994">
        <v>555</v>
      </c>
      <c r="H1994" t="s">
        <v>789</v>
      </c>
    </row>
    <row r="1995" spans="1:8" x14ac:dyDescent="0.25">
      <c r="A1995" s="75">
        <v>41355</v>
      </c>
      <c r="B1995" s="76">
        <v>12120</v>
      </c>
      <c r="C1995" s="75">
        <v>41362</v>
      </c>
      <c r="D1995" t="s">
        <v>6</v>
      </c>
      <c r="E1995" t="s">
        <v>773</v>
      </c>
      <c r="F1995" t="s">
        <v>781</v>
      </c>
      <c r="G1995">
        <v>175</v>
      </c>
      <c r="H1995" t="s">
        <v>789</v>
      </c>
    </row>
    <row r="1996" spans="1:8" x14ac:dyDescent="0.25">
      <c r="A1996" s="75">
        <v>41355</v>
      </c>
      <c r="B1996" s="76">
        <v>12121</v>
      </c>
      <c r="C1996" s="75">
        <v>41362</v>
      </c>
      <c r="D1996" t="s">
        <v>6</v>
      </c>
      <c r="E1996" t="s">
        <v>776</v>
      </c>
      <c r="F1996" t="s">
        <v>787</v>
      </c>
      <c r="G1996">
        <v>480</v>
      </c>
      <c r="H1996" t="s">
        <v>789</v>
      </c>
    </row>
    <row r="1997" spans="1:8" x14ac:dyDescent="0.25">
      <c r="A1997" s="75">
        <v>41355</v>
      </c>
      <c r="B1997" s="76">
        <v>12122</v>
      </c>
      <c r="C1997" s="75">
        <v>41362</v>
      </c>
      <c r="D1997" t="s">
        <v>9</v>
      </c>
      <c r="E1997" t="s">
        <v>780</v>
      </c>
      <c r="F1997" t="s">
        <v>786</v>
      </c>
      <c r="G1997">
        <v>120</v>
      </c>
      <c r="H1997" t="s">
        <v>789</v>
      </c>
    </row>
    <row r="1998" spans="1:8" x14ac:dyDescent="0.25">
      <c r="A1998" s="75">
        <v>41355</v>
      </c>
      <c r="B1998" s="76">
        <v>12123</v>
      </c>
      <c r="C1998" s="75">
        <v>41362</v>
      </c>
      <c r="D1998" t="s">
        <v>8</v>
      </c>
      <c r="E1998" t="s">
        <v>774</v>
      </c>
      <c r="F1998" t="s">
        <v>781</v>
      </c>
      <c r="G1998">
        <v>200</v>
      </c>
      <c r="H1998" t="s">
        <v>789</v>
      </c>
    </row>
    <row r="1999" spans="1:8" x14ac:dyDescent="0.25">
      <c r="A1999" s="75">
        <v>41355</v>
      </c>
      <c r="B1999" s="76">
        <v>12124</v>
      </c>
      <c r="C1999" s="75">
        <v>41362</v>
      </c>
      <c r="D1999" t="s">
        <v>8</v>
      </c>
      <c r="E1999" t="s">
        <v>782</v>
      </c>
      <c r="F1999" t="s">
        <v>771</v>
      </c>
      <c r="G1999">
        <v>375</v>
      </c>
      <c r="H1999" t="s">
        <v>789</v>
      </c>
    </row>
    <row r="2000" spans="1:8" x14ac:dyDescent="0.25">
      <c r="A2000" s="75">
        <v>41355</v>
      </c>
      <c r="B2000" s="76">
        <v>12125</v>
      </c>
      <c r="C2000" s="75">
        <v>41362</v>
      </c>
      <c r="D2000" t="s">
        <v>8</v>
      </c>
      <c r="E2000" t="s">
        <v>780</v>
      </c>
      <c r="F2000" t="s">
        <v>787</v>
      </c>
      <c r="G2000">
        <v>380</v>
      </c>
      <c r="H2000" t="s">
        <v>789</v>
      </c>
    </row>
    <row r="2001" spans="1:8" x14ac:dyDescent="0.25">
      <c r="A2001" s="75">
        <v>41355</v>
      </c>
      <c r="B2001" s="76">
        <v>12126</v>
      </c>
      <c r="C2001" s="75">
        <v>41362</v>
      </c>
      <c r="D2001" t="s">
        <v>8</v>
      </c>
      <c r="E2001" t="s">
        <v>780</v>
      </c>
      <c r="F2001" t="s">
        <v>775</v>
      </c>
      <c r="G2001">
        <v>375</v>
      </c>
      <c r="H2001" t="s">
        <v>789</v>
      </c>
    </row>
    <row r="2002" spans="1:8" x14ac:dyDescent="0.25">
      <c r="A2002" s="75">
        <v>41355</v>
      </c>
      <c r="B2002" s="76">
        <v>12127</v>
      </c>
      <c r="C2002" s="75">
        <v>41362</v>
      </c>
      <c r="D2002" t="s">
        <v>9</v>
      </c>
      <c r="E2002" t="s">
        <v>770</v>
      </c>
      <c r="F2002" t="s">
        <v>786</v>
      </c>
      <c r="G2002">
        <v>280</v>
      </c>
      <c r="H2002" t="s">
        <v>789</v>
      </c>
    </row>
    <row r="2003" spans="1:8" x14ac:dyDescent="0.25">
      <c r="A2003" s="75">
        <v>41355</v>
      </c>
      <c r="B2003" s="76">
        <v>12128</v>
      </c>
      <c r="C2003" s="75">
        <v>41362</v>
      </c>
      <c r="D2003" t="s">
        <v>6</v>
      </c>
      <c r="E2003" t="s">
        <v>773</v>
      </c>
      <c r="F2003" t="s">
        <v>787</v>
      </c>
      <c r="G2003">
        <v>480</v>
      </c>
      <c r="H2003" t="s">
        <v>789</v>
      </c>
    </row>
    <row r="2004" spans="1:8" x14ac:dyDescent="0.25">
      <c r="A2004" s="75">
        <v>41355</v>
      </c>
      <c r="B2004" s="76">
        <v>12129</v>
      </c>
      <c r="C2004" s="75">
        <v>41362</v>
      </c>
      <c r="D2004" t="s">
        <v>10</v>
      </c>
      <c r="E2004" t="s">
        <v>773</v>
      </c>
      <c r="F2004" t="s">
        <v>783</v>
      </c>
      <c r="G2004">
        <v>145</v>
      </c>
      <c r="H2004" t="s">
        <v>789</v>
      </c>
    </row>
    <row r="2005" spans="1:8" x14ac:dyDescent="0.25">
      <c r="A2005" s="75">
        <v>41355</v>
      </c>
      <c r="B2005" s="76">
        <v>12130</v>
      </c>
      <c r="C2005" s="75">
        <v>41362</v>
      </c>
      <c r="D2005" t="s">
        <v>6</v>
      </c>
      <c r="E2005" t="s">
        <v>780</v>
      </c>
      <c r="F2005" t="s">
        <v>785</v>
      </c>
      <c r="G2005">
        <v>175</v>
      </c>
      <c r="H2005" t="s">
        <v>789</v>
      </c>
    </row>
    <row r="2006" spans="1:8" x14ac:dyDescent="0.25">
      <c r="A2006" s="75">
        <v>41355</v>
      </c>
      <c r="B2006" s="76">
        <v>12131</v>
      </c>
      <c r="C2006" s="75">
        <v>41362</v>
      </c>
      <c r="D2006" t="s">
        <v>8</v>
      </c>
      <c r="E2006" t="s">
        <v>780</v>
      </c>
      <c r="F2006" t="s">
        <v>787</v>
      </c>
      <c r="G2006">
        <v>555</v>
      </c>
      <c r="H2006" t="s">
        <v>789</v>
      </c>
    </row>
    <row r="2007" spans="1:8" x14ac:dyDescent="0.25">
      <c r="A2007" s="75">
        <v>41355</v>
      </c>
      <c r="B2007" s="76">
        <v>12132</v>
      </c>
      <c r="C2007" s="75">
        <v>41362</v>
      </c>
      <c r="D2007" t="s">
        <v>8</v>
      </c>
      <c r="E2007" t="s">
        <v>773</v>
      </c>
      <c r="F2007" t="s">
        <v>785</v>
      </c>
      <c r="G2007">
        <v>375</v>
      </c>
      <c r="H2007" t="s">
        <v>789</v>
      </c>
    </row>
    <row r="2008" spans="1:8" x14ac:dyDescent="0.25">
      <c r="A2008" s="75">
        <v>41356</v>
      </c>
      <c r="B2008" s="76">
        <v>12133</v>
      </c>
      <c r="C2008" s="75">
        <v>41357</v>
      </c>
      <c r="D2008" t="s">
        <v>8</v>
      </c>
      <c r="E2008" t="s">
        <v>773</v>
      </c>
      <c r="F2008" t="s">
        <v>784</v>
      </c>
      <c r="G2008">
        <v>375</v>
      </c>
      <c r="H2008" t="s">
        <v>789</v>
      </c>
    </row>
    <row r="2009" spans="1:8" x14ac:dyDescent="0.25">
      <c r="A2009" s="75">
        <v>41356</v>
      </c>
      <c r="B2009" s="76">
        <v>12134</v>
      </c>
      <c r="C2009" s="75">
        <v>41357</v>
      </c>
      <c r="D2009" t="s">
        <v>9</v>
      </c>
      <c r="E2009" t="s">
        <v>776</v>
      </c>
      <c r="F2009" t="s">
        <v>786</v>
      </c>
      <c r="G2009">
        <v>120</v>
      </c>
      <c r="H2009" t="s">
        <v>789</v>
      </c>
    </row>
    <row r="2010" spans="1:8" x14ac:dyDescent="0.25">
      <c r="A2010" s="75">
        <v>41356</v>
      </c>
      <c r="B2010" s="76">
        <v>12135</v>
      </c>
      <c r="C2010" s="75">
        <v>41357</v>
      </c>
      <c r="D2010" t="s">
        <v>8</v>
      </c>
      <c r="E2010" t="s">
        <v>770</v>
      </c>
      <c r="F2010" t="s">
        <v>783</v>
      </c>
      <c r="G2010">
        <v>200</v>
      </c>
      <c r="H2010" t="s">
        <v>789</v>
      </c>
    </row>
    <row r="2011" spans="1:8" x14ac:dyDescent="0.25">
      <c r="A2011" s="75">
        <v>41356</v>
      </c>
      <c r="B2011" s="76">
        <v>12136</v>
      </c>
      <c r="C2011" s="75">
        <v>41357</v>
      </c>
      <c r="D2011" t="s">
        <v>6</v>
      </c>
      <c r="E2011" t="s">
        <v>774</v>
      </c>
      <c r="F2011" t="s">
        <v>785</v>
      </c>
      <c r="G2011">
        <v>325</v>
      </c>
      <c r="H2011" t="s">
        <v>789</v>
      </c>
    </row>
    <row r="2012" spans="1:8" x14ac:dyDescent="0.25">
      <c r="A2012" s="75">
        <v>41356</v>
      </c>
      <c r="B2012" s="76">
        <v>12137</v>
      </c>
      <c r="C2012" s="75">
        <v>41357</v>
      </c>
      <c r="D2012" t="s">
        <v>7</v>
      </c>
      <c r="E2012" t="s">
        <v>776</v>
      </c>
      <c r="F2012" t="s">
        <v>771</v>
      </c>
      <c r="G2012">
        <v>150</v>
      </c>
      <c r="H2012" t="s">
        <v>789</v>
      </c>
    </row>
    <row r="2013" spans="1:8" x14ac:dyDescent="0.25">
      <c r="A2013" s="75">
        <v>41356</v>
      </c>
      <c r="B2013" s="76">
        <v>12138</v>
      </c>
      <c r="C2013" s="75">
        <v>41357</v>
      </c>
      <c r="D2013" t="s">
        <v>9</v>
      </c>
      <c r="E2013" t="s">
        <v>774</v>
      </c>
      <c r="F2013" t="s">
        <v>779</v>
      </c>
      <c r="G2013">
        <v>185</v>
      </c>
      <c r="H2013" t="s">
        <v>789</v>
      </c>
    </row>
    <row r="2014" spans="1:8" x14ac:dyDescent="0.25">
      <c r="A2014" s="75">
        <v>41356</v>
      </c>
      <c r="B2014" s="76">
        <v>12139</v>
      </c>
      <c r="C2014" s="75">
        <v>41357</v>
      </c>
      <c r="D2014" t="s">
        <v>6</v>
      </c>
      <c r="E2014" t="s">
        <v>782</v>
      </c>
      <c r="F2014" t="s">
        <v>784</v>
      </c>
      <c r="G2014">
        <v>325</v>
      </c>
      <c r="H2014" t="s">
        <v>789</v>
      </c>
    </row>
    <row r="2015" spans="1:8" x14ac:dyDescent="0.25">
      <c r="A2015" s="75">
        <v>41356</v>
      </c>
      <c r="B2015" s="76">
        <v>12140</v>
      </c>
      <c r="C2015" s="75">
        <v>41357</v>
      </c>
      <c r="D2015" t="s">
        <v>10</v>
      </c>
      <c r="E2015" t="s">
        <v>780</v>
      </c>
      <c r="F2015" t="s">
        <v>777</v>
      </c>
      <c r="G2015">
        <v>210</v>
      </c>
      <c r="H2015" t="s">
        <v>789</v>
      </c>
    </row>
    <row r="2016" spans="1:8" x14ac:dyDescent="0.25">
      <c r="A2016" s="75">
        <v>41356</v>
      </c>
      <c r="B2016" s="76">
        <v>12141</v>
      </c>
      <c r="C2016" s="75">
        <v>41357</v>
      </c>
      <c r="D2016" t="s">
        <v>9</v>
      </c>
      <c r="E2016" t="s">
        <v>773</v>
      </c>
      <c r="F2016" t="s">
        <v>781</v>
      </c>
      <c r="G2016">
        <v>105</v>
      </c>
      <c r="H2016" t="s">
        <v>789</v>
      </c>
    </row>
    <row r="2017" spans="1:8" x14ac:dyDescent="0.25">
      <c r="A2017" s="75">
        <v>41356</v>
      </c>
      <c r="B2017" s="76">
        <v>12142</v>
      </c>
      <c r="C2017" s="75">
        <v>41357</v>
      </c>
      <c r="D2017" t="s">
        <v>10</v>
      </c>
      <c r="E2017" t="s">
        <v>770</v>
      </c>
      <c r="F2017" t="s">
        <v>771</v>
      </c>
      <c r="G2017">
        <v>205</v>
      </c>
      <c r="H2017" t="s">
        <v>789</v>
      </c>
    </row>
    <row r="2018" spans="1:8" x14ac:dyDescent="0.25">
      <c r="A2018" s="75">
        <v>41356</v>
      </c>
      <c r="B2018" s="76">
        <v>12143</v>
      </c>
      <c r="C2018" s="75">
        <v>41357</v>
      </c>
      <c r="D2018" t="s">
        <v>6</v>
      </c>
      <c r="E2018" t="s">
        <v>770</v>
      </c>
      <c r="F2018" t="s">
        <v>787</v>
      </c>
      <c r="G2018">
        <v>180</v>
      </c>
      <c r="H2018" t="s">
        <v>789</v>
      </c>
    </row>
    <row r="2019" spans="1:8" x14ac:dyDescent="0.25">
      <c r="A2019" s="75">
        <v>41356</v>
      </c>
      <c r="B2019" s="76">
        <v>12144</v>
      </c>
      <c r="C2019" s="75">
        <v>41357</v>
      </c>
      <c r="D2019" t="s">
        <v>6</v>
      </c>
      <c r="E2019" t="s">
        <v>778</v>
      </c>
      <c r="F2019" t="s">
        <v>786</v>
      </c>
      <c r="G2019">
        <v>340</v>
      </c>
      <c r="H2019" t="s">
        <v>789</v>
      </c>
    </row>
    <row r="2020" spans="1:8" x14ac:dyDescent="0.25">
      <c r="A2020" s="75">
        <v>41356</v>
      </c>
      <c r="B2020" s="76">
        <v>12145</v>
      </c>
      <c r="C2020" s="75">
        <v>41357</v>
      </c>
      <c r="D2020" t="s">
        <v>7</v>
      </c>
      <c r="E2020" t="s">
        <v>774</v>
      </c>
      <c r="F2020" t="s">
        <v>787</v>
      </c>
      <c r="G2020">
        <v>280</v>
      </c>
      <c r="H2020" t="s">
        <v>789</v>
      </c>
    </row>
    <row r="2021" spans="1:8" x14ac:dyDescent="0.25">
      <c r="A2021" s="75">
        <v>41356</v>
      </c>
      <c r="B2021" s="76">
        <v>12146</v>
      </c>
      <c r="C2021" s="75">
        <v>41357</v>
      </c>
      <c r="D2021" t="s">
        <v>9</v>
      </c>
      <c r="E2021" t="s">
        <v>773</v>
      </c>
      <c r="F2021" t="s">
        <v>787</v>
      </c>
      <c r="G2021">
        <v>190</v>
      </c>
      <c r="H2021" t="s">
        <v>789</v>
      </c>
    </row>
    <row r="2022" spans="1:8" x14ac:dyDescent="0.25">
      <c r="A2022" s="75">
        <v>41356</v>
      </c>
      <c r="B2022" s="76">
        <v>12147</v>
      </c>
      <c r="C2022" s="75">
        <v>41357</v>
      </c>
      <c r="D2022" t="s">
        <v>6</v>
      </c>
      <c r="E2022" t="s">
        <v>773</v>
      </c>
      <c r="F2022" t="s">
        <v>775</v>
      </c>
      <c r="G2022">
        <v>175</v>
      </c>
      <c r="H2022" t="s">
        <v>789</v>
      </c>
    </row>
    <row r="2023" spans="1:8" x14ac:dyDescent="0.25">
      <c r="A2023" s="75">
        <v>41356</v>
      </c>
      <c r="B2023" s="76">
        <v>12148</v>
      </c>
      <c r="C2023" s="75">
        <v>41357</v>
      </c>
      <c r="D2023" t="s">
        <v>6</v>
      </c>
      <c r="E2023" t="s">
        <v>773</v>
      </c>
      <c r="F2023" t="s">
        <v>777</v>
      </c>
      <c r="G2023">
        <v>480</v>
      </c>
      <c r="H2023" t="s">
        <v>789</v>
      </c>
    </row>
    <row r="2024" spans="1:8" x14ac:dyDescent="0.25">
      <c r="A2024" s="75">
        <v>41356</v>
      </c>
      <c r="B2024" s="76">
        <v>12149</v>
      </c>
      <c r="C2024" s="75">
        <v>41357</v>
      </c>
      <c r="D2024" t="s">
        <v>7</v>
      </c>
      <c r="E2024" t="s">
        <v>778</v>
      </c>
      <c r="F2024" t="s">
        <v>775</v>
      </c>
      <c r="G2024">
        <v>400</v>
      </c>
      <c r="H2024" t="s">
        <v>789</v>
      </c>
    </row>
    <row r="2025" spans="1:8" x14ac:dyDescent="0.25">
      <c r="A2025" s="75">
        <v>41356</v>
      </c>
      <c r="B2025" s="76">
        <v>12150</v>
      </c>
      <c r="C2025" s="75">
        <v>41357</v>
      </c>
      <c r="D2025" t="s">
        <v>7</v>
      </c>
      <c r="E2025" t="s">
        <v>782</v>
      </c>
      <c r="F2025" t="s">
        <v>781</v>
      </c>
      <c r="G2025">
        <v>150</v>
      </c>
      <c r="H2025" t="s">
        <v>789</v>
      </c>
    </row>
    <row r="2026" spans="1:8" x14ac:dyDescent="0.25">
      <c r="A2026" s="75">
        <v>41356</v>
      </c>
      <c r="B2026" s="76">
        <v>12151</v>
      </c>
      <c r="C2026" s="75">
        <v>41357</v>
      </c>
      <c r="D2026" t="s">
        <v>7</v>
      </c>
      <c r="E2026" t="s">
        <v>773</v>
      </c>
      <c r="F2026" t="s">
        <v>775</v>
      </c>
      <c r="G2026">
        <v>400</v>
      </c>
      <c r="H2026" t="s">
        <v>789</v>
      </c>
    </row>
    <row r="2027" spans="1:8" x14ac:dyDescent="0.25">
      <c r="A2027" s="75">
        <v>41356</v>
      </c>
      <c r="B2027" s="76">
        <v>12152</v>
      </c>
      <c r="C2027" s="75">
        <v>41357</v>
      </c>
      <c r="D2027" t="s">
        <v>6</v>
      </c>
      <c r="E2027" t="s">
        <v>776</v>
      </c>
      <c r="F2027" t="s">
        <v>771</v>
      </c>
      <c r="G2027">
        <v>175</v>
      </c>
      <c r="H2027" t="s">
        <v>789</v>
      </c>
    </row>
    <row r="2028" spans="1:8" x14ac:dyDescent="0.25">
      <c r="A2028" s="75">
        <v>41356</v>
      </c>
      <c r="B2028" s="76">
        <v>12153</v>
      </c>
      <c r="C2028" s="75">
        <v>41357</v>
      </c>
      <c r="D2028" t="s">
        <v>10</v>
      </c>
      <c r="E2028" t="s">
        <v>773</v>
      </c>
      <c r="F2028" t="s">
        <v>786</v>
      </c>
      <c r="G2028">
        <v>160</v>
      </c>
      <c r="H2028" t="s">
        <v>789</v>
      </c>
    </row>
    <row r="2029" spans="1:8" x14ac:dyDescent="0.25">
      <c r="A2029" s="75">
        <v>41356</v>
      </c>
      <c r="B2029" s="76">
        <v>12154</v>
      </c>
      <c r="C2029" s="75">
        <v>41357</v>
      </c>
      <c r="D2029" t="s">
        <v>9</v>
      </c>
      <c r="E2029" t="s">
        <v>770</v>
      </c>
      <c r="F2029" t="s">
        <v>783</v>
      </c>
      <c r="G2029">
        <v>265</v>
      </c>
      <c r="H2029" t="s">
        <v>789</v>
      </c>
    </row>
    <row r="2030" spans="1:8" x14ac:dyDescent="0.25">
      <c r="A2030" s="75">
        <v>41357</v>
      </c>
      <c r="B2030" s="76">
        <v>12155</v>
      </c>
      <c r="C2030" s="75">
        <v>41357</v>
      </c>
      <c r="D2030" t="s">
        <v>7</v>
      </c>
      <c r="E2030" t="s">
        <v>773</v>
      </c>
      <c r="F2030" t="s">
        <v>787</v>
      </c>
      <c r="G2030">
        <v>405</v>
      </c>
      <c r="H2030" t="s">
        <v>789</v>
      </c>
    </row>
    <row r="2031" spans="1:8" x14ac:dyDescent="0.25">
      <c r="A2031" s="75">
        <v>41357</v>
      </c>
      <c r="B2031" s="76">
        <v>12156</v>
      </c>
      <c r="C2031" s="75">
        <v>41357</v>
      </c>
      <c r="D2031" t="s">
        <v>9</v>
      </c>
      <c r="E2031" t="s">
        <v>782</v>
      </c>
      <c r="F2031" t="s">
        <v>786</v>
      </c>
      <c r="G2031">
        <v>200</v>
      </c>
      <c r="H2031" t="s">
        <v>789</v>
      </c>
    </row>
    <row r="2032" spans="1:8" x14ac:dyDescent="0.25">
      <c r="A2032" s="75">
        <v>41357</v>
      </c>
      <c r="B2032" s="76">
        <v>12157</v>
      </c>
      <c r="C2032" s="75">
        <v>41357</v>
      </c>
      <c r="D2032" t="s">
        <v>8</v>
      </c>
      <c r="E2032" t="s">
        <v>776</v>
      </c>
      <c r="F2032" t="s">
        <v>786</v>
      </c>
      <c r="G2032">
        <v>390</v>
      </c>
      <c r="H2032" t="s">
        <v>789</v>
      </c>
    </row>
    <row r="2033" spans="1:8" x14ac:dyDescent="0.25">
      <c r="A2033" s="75">
        <v>41357</v>
      </c>
      <c r="B2033" s="76">
        <v>12158</v>
      </c>
      <c r="C2033" s="75">
        <v>41357</v>
      </c>
      <c r="D2033" t="s">
        <v>10</v>
      </c>
      <c r="E2033" t="s">
        <v>780</v>
      </c>
      <c r="F2033" t="s">
        <v>783</v>
      </c>
      <c r="G2033">
        <v>145</v>
      </c>
      <c r="H2033" t="s">
        <v>789</v>
      </c>
    </row>
    <row r="2034" spans="1:8" x14ac:dyDescent="0.25">
      <c r="A2034" s="75">
        <v>41357</v>
      </c>
      <c r="B2034" s="76">
        <v>12159</v>
      </c>
      <c r="C2034" s="75">
        <v>41357</v>
      </c>
      <c r="D2034" t="s">
        <v>10</v>
      </c>
      <c r="E2034" t="s">
        <v>782</v>
      </c>
      <c r="F2034" t="s">
        <v>777</v>
      </c>
      <c r="G2034">
        <v>90</v>
      </c>
      <c r="H2034" t="s">
        <v>789</v>
      </c>
    </row>
    <row r="2035" spans="1:8" x14ac:dyDescent="0.25">
      <c r="A2035" s="75">
        <v>41357</v>
      </c>
      <c r="B2035" s="76">
        <v>12160</v>
      </c>
      <c r="C2035" s="75">
        <v>41357</v>
      </c>
      <c r="D2035" t="s">
        <v>6</v>
      </c>
      <c r="E2035" t="s">
        <v>780</v>
      </c>
      <c r="F2035" t="s">
        <v>784</v>
      </c>
      <c r="G2035">
        <v>175</v>
      </c>
      <c r="H2035" t="s">
        <v>789</v>
      </c>
    </row>
    <row r="2036" spans="1:8" x14ac:dyDescent="0.25">
      <c r="A2036" s="75">
        <v>41357</v>
      </c>
      <c r="B2036" s="76">
        <v>12161</v>
      </c>
      <c r="C2036" s="75">
        <v>41357</v>
      </c>
      <c r="D2036" t="s">
        <v>10</v>
      </c>
      <c r="E2036" t="s">
        <v>778</v>
      </c>
      <c r="F2036" t="s">
        <v>786</v>
      </c>
      <c r="G2036">
        <v>220</v>
      </c>
      <c r="H2036" t="s">
        <v>789</v>
      </c>
    </row>
    <row r="2037" spans="1:8" x14ac:dyDescent="0.25">
      <c r="A2037" s="75">
        <v>41357</v>
      </c>
      <c r="B2037" s="76">
        <v>12162</v>
      </c>
      <c r="C2037" s="75">
        <v>41357</v>
      </c>
      <c r="D2037" t="s">
        <v>7</v>
      </c>
      <c r="E2037" t="s">
        <v>773</v>
      </c>
      <c r="F2037" t="s">
        <v>781</v>
      </c>
      <c r="G2037">
        <v>275</v>
      </c>
      <c r="H2037" t="s">
        <v>789</v>
      </c>
    </row>
    <row r="2038" spans="1:8" x14ac:dyDescent="0.25">
      <c r="A2038" s="75">
        <v>41357</v>
      </c>
      <c r="B2038" s="76">
        <v>12163</v>
      </c>
      <c r="C2038" s="75">
        <v>41357</v>
      </c>
      <c r="D2038" t="s">
        <v>9</v>
      </c>
      <c r="E2038" t="s">
        <v>770</v>
      </c>
      <c r="F2038" t="s">
        <v>787</v>
      </c>
      <c r="G2038">
        <v>270</v>
      </c>
      <c r="H2038" t="s">
        <v>789</v>
      </c>
    </row>
    <row r="2039" spans="1:8" x14ac:dyDescent="0.25">
      <c r="A2039" s="75">
        <v>41357</v>
      </c>
      <c r="B2039" s="76">
        <v>12164</v>
      </c>
      <c r="C2039" s="75">
        <v>41357</v>
      </c>
      <c r="D2039" t="s">
        <v>9</v>
      </c>
      <c r="E2039" t="s">
        <v>774</v>
      </c>
      <c r="F2039" t="s">
        <v>784</v>
      </c>
      <c r="G2039">
        <v>265</v>
      </c>
      <c r="H2039" t="s">
        <v>789</v>
      </c>
    </row>
    <row r="2040" spans="1:8" x14ac:dyDescent="0.25">
      <c r="A2040" s="75">
        <v>41357</v>
      </c>
      <c r="B2040" s="76">
        <v>12165</v>
      </c>
      <c r="C2040" s="75">
        <v>41357</v>
      </c>
      <c r="D2040" t="s">
        <v>8</v>
      </c>
      <c r="E2040" t="s">
        <v>774</v>
      </c>
      <c r="F2040" t="s">
        <v>781</v>
      </c>
      <c r="G2040">
        <v>550</v>
      </c>
      <c r="H2040" t="s">
        <v>789</v>
      </c>
    </row>
    <row r="2041" spans="1:8" x14ac:dyDescent="0.25">
      <c r="A2041" s="75">
        <v>41357</v>
      </c>
      <c r="B2041" s="76">
        <v>12166</v>
      </c>
      <c r="C2041" s="75">
        <v>41357</v>
      </c>
      <c r="D2041" t="s">
        <v>10</v>
      </c>
      <c r="E2041" t="s">
        <v>776</v>
      </c>
      <c r="F2041" t="s">
        <v>784</v>
      </c>
      <c r="G2041">
        <v>205</v>
      </c>
      <c r="H2041" t="s">
        <v>789</v>
      </c>
    </row>
    <row r="2042" spans="1:8" x14ac:dyDescent="0.25">
      <c r="A2042" s="75">
        <v>41357</v>
      </c>
      <c r="B2042" s="76">
        <v>12167</v>
      </c>
      <c r="C2042" s="75">
        <v>41357</v>
      </c>
      <c r="D2042" t="s">
        <v>10</v>
      </c>
      <c r="E2042" t="s">
        <v>770</v>
      </c>
      <c r="F2042" t="s">
        <v>777</v>
      </c>
      <c r="G2042">
        <v>210</v>
      </c>
      <c r="H2042" t="s">
        <v>789</v>
      </c>
    </row>
    <row r="2043" spans="1:8" x14ac:dyDescent="0.25">
      <c r="A2043" s="75">
        <v>41357</v>
      </c>
      <c r="B2043" s="76">
        <v>12168</v>
      </c>
      <c r="C2043" s="75">
        <v>41357</v>
      </c>
      <c r="D2043" t="s">
        <v>9</v>
      </c>
      <c r="E2043" t="s">
        <v>782</v>
      </c>
      <c r="F2043" t="s">
        <v>785</v>
      </c>
      <c r="G2043">
        <v>185</v>
      </c>
      <c r="H2043" t="s">
        <v>789</v>
      </c>
    </row>
    <row r="2044" spans="1:8" x14ac:dyDescent="0.25">
      <c r="A2044" s="75">
        <v>41357</v>
      </c>
      <c r="B2044" s="76">
        <v>12169</v>
      </c>
      <c r="C2044" s="75">
        <v>41357</v>
      </c>
      <c r="D2044" t="s">
        <v>10</v>
      </c>
      <c r="E2044" t="s">
        <v>778</v>
      </c>
      <c r="F2044" t="s">
        <v>786</v>
      </c>
      <c r="G2044">
        <v>160</v>
      </c>
      <c r="H2044" t="s">
        <v>789</v>
      </c>
    </row>
    <row r="2045" spans="1:8" x14ac:dyDescent="0.25">
      <c r="A2045" s="75">
        <v>41357</v>
      </c>
      <c r="B2045" s="76">
        <v>12170</v>
      </c>
      <c r="C2045" s="75">
        <v>41357</v>
      </c>
      <c r="D2045" t="s">
        <v>10</v>
      </c>
      <c r="E2045" t="s">
        <v>778</v>
      </c>
      <c r="F2045" t="s">
        <v>784</v>
      </c>
      <c r="G2045">
        <v>85</v>
      </c>
      <c r="H2045" t="s">
        <v>789</v>
      </c>
    </row>
    <row r="2046" spans="1:8" x14ac:dyDescent="0.25">
      <c r="A2046" s="75">
        <v>41357</v>
      </c>
      <c r="B2046" s="76">
        <v>12171</v>
      </c>
      <c r="C2046" s="75">
        <v>41357</v>
      </c>
      <c r="D2046" t="s">
        <v>10</v>
      </c>
      <c r="E2046" t="s">
        <v>773</v>
      </c>
      <c r="F2046" t="s">
        <v>781</v>
      </c>
      <c r="G2046">
        <v>145</v>
      </c>
      <c r="H2046" t="s">
        <v>789</v>
      </c>
    </row>
    <row r="2047" spans="1:8" x14ac:dyDescent="0.25">
      <c r="A2047" s="75">
        <v>41357</v>
      </c>
      <c r="B2047" s="76">
        <v>12172</v>
      </c>
      <c r="C2047" s="75">
        <v>41357</v>
      </c>
      <c r="D2047" t="s">
        <v>7</v>
      </c>
      <c r="E2047" t="s">
        <v>773</v>
      </c>
      <c r="F2047" t="s">
        <v>781</v>
      </c>
      <c r="G2047">
        <v>400</v>
      </c>
      <c r="H2047" t="s">
        <v>789</v>
      </c>
    </row>
    <row r="2048" spans="1:8" x14ac:dyDescent="0.25">
      <c r="A2048" s="75">
        <v>41357</v>
      </c>
      <c r="B2048" s="76">
        <v>12173</v>
      </c>
      <c r="C2048" s="75">
        <v>41357</v>
      </c>
      <c r="D2048" t="s">
        <v>8</v>
      </c>
      <c r="E2048" t="s">
        <v>770</v>
      </c>
      <c r="F2048" t="s">
        <v>779</v>
      </c>
      <c r="G2048">
        <v>550</v>
      </c>
      <c r="H2048" t="s">
        <v>789</v>
      </c>
    </row>
    <row r="2049" spans="1:8" x14ac:dyDescent="0.25">
      <c r="A2049" s="75">
        <v>41357</v>
      </c>
      <c r="B2049" s="76">
        <v>12174</v>
      </c>
      <c r="C2049" s="75">
        <v>41357</v>
      </c>
      <c r="D2049" t="s">
        <v>9</v>
      </c>
      <c r="E2049" t="s">
        <v>782</v>
      </c>
      <c r="F2049" t="s">
        <v>787</v>
      </c>
      <c r="G2049">
        <v>270</v>
      </c>
      <c r="H2049" t="s">
        <v>789</v>
      </c>
    </row>
    <row r="2050" spans="1:8" x14ac:dyDescent="0.25">
      <c r="A2050" s="75">
        <v>41357</v>
      </c>
      <c r="B2050" s="76">
        <v>12175</v>
      </c>
      <c r="C2050" s="75">
        <v>41357</v>
      </c>
      <c r="D2050" t="s">
        <v>7</v>
      </c>
      <c r="E2050" t="s">
        <v>774</v>
      </c>
      <c r="F2050" t="s">
        <v>784</v>
      </c>
      <c r="G2050">
        <v>275</v>
      </c>
      <c r="H2050" t="s">
        <v>789</v>
      </c>
    </row>
    <row r="2051" spans="1:8" x14ac:dyDescent="0.25">
      <c r="A2051" s="75">
        <v>41357</v>
      </c>
      <c r="B2051" s="76">
        <v>12176</v>
      </c>
      <c r="C2051" s="75">
        <v>41357</v>
      </c>
      <c r="D2051" t="s">
        <v>10</v>
      </c>
      <c r="E2051" t="s">
        <v>774</v>
      </c>
      <c r="F2051" t="s">
        <v>787</v>
      </c>
      <c r="G2051">
        <v>90</v>
      </c>
      <c r="H2051" t="s">
        <v>789</v>
      </c>
    </row>
    <row r="2052" spans="1:8" x14ac:dyDescent="0.25">
      <c r="A2052" s="75">
        <v>41357</v>
      </c>
      <c r="B2052" s="76">
        <v>12177</v>
      </c>
      <c r="C2052" s="75">
        <v>41357</v>
      </c>
      <c r="D2052" t="s">
        <v>6</v>
      </c>
      <c r="E2052" t="s">
        <v>773</v>
      </c>
      <c r="F2052" t="s">
        <v>786</v>
      </c>
      <c r="G2052">
        <v>340</v>
      </c>
      <c r="H2052" t="s">
        <v>789</v>
      </c>
    </row>
    <row r="2053" spans="1:8" x14ac:dyDescent="0.25">
      <c r="A2053" s="75">
        <v>41357</v>
      </c>
      <c r="B2053" s="76">
        <v>12178</v>
      </c>
      <c r="C2053" s="75">
        <v>41357</v>
      </c>
      <c r="D2053" t="s">
        <v>9</v>
      </c>
      <c r="E2053" t="s">
        <v>782</v>
      </c>
      <c r="F2053" t="s">
        <v>786</v>
      </c>
      <c r="G2053">
        <v>200</v>
      </c>
      <c r="H2053" t="s">
        <v>789</v>
      </c>
    </row>
    <row r="2054" spans="1:8" x14ac:dyDescent="0.25">
      <c r="A2054" s="75">
        <v>41357</v>
      </c>
      <c r="B2054" s="76">
        <v>12179</v>
      </c>
      <c r="C2054" s="75">
        <v>41357</v>
      </c>
      <c r="D2054" t="s">
        <v>9</v>
      </c>
      <c r="E2054" t="s">
        <v>774</v>
      </c>
      <c r="F2054" t="s">
        <v>787</v>
      </c>
      <c r="G2054">
        <v>190</v>
      </c>
      <c r="H2054" t="s">
        <v>789</v>
      </c>
    </row>
    <row r="2055" spans="1:8" x14ac:dyDescent="0.25">
      <c r="A2055" s="75">
        <v>41357</v>
      </c>
      <c r="B2055" s="76">
        <v>12180</v>
      </c>
      <c r="C2055" s="75">
        <v>41357</v>
      </c>
      <c r="D2055" t="s">
        <v>8</v>
      </c>
      <c r="E2055" t="s">
        <v>770</v>
      </c>
      <c r="F2055" t="s">
        <v>787</v>
      </c>
      <c r="G2055">
        <v>380</v>
      </c>
      <c r="H2055" t="s">
        <v>789</v>
      </c>
    </row>
    <row r="2056" spans="1:8" x14ac:dyDescent="0.25">
      <c r="A2056" s="75">
        <v>41357</v>
      </c>
      <c r="B2056" s="76">
        <v>12181</v>
      </c>
      <c r="C2056" s="75">
        <v>41357</v>
      </c>
      <c r="D2056" t="s">
        <v>8</v>
      </c>
      <c r="E2056" t="s">
        <v>780</v>
      </c>
      <c r="F2056" t="s">
        <v>777</v>
      </c>
      <c r="G2056">
        <v>205</v>
      </c>
      <c r="H2056" t="s">
        <v>789</v>
      </c>
    </row>
    <row r="2057" spans="1:8" x14ac:dyDescent="0.25">
      <c r="A2057" s="75">
        <v>41357</v>
      </c>
      <c r="B2057" s="76">
        <v>12182</v>
      </c>
      <c r="C2057" s="75">
        <v>41357</v>
      </c>
      <c r="D2057" t="s">
        <v>10</v>
      </c>
      <c r="E2057" t="s">
        <v>776</v>
      </c>
      <c r="F2057" t="s">
        <v>775</v>
      </c>
      <c r="G2057">
        <v>205</v>
      </c>
      <c r="H2057" t="s">
        <v>789</v>
      </c>
    </row>
    <row r="2058" spans="1:8" x14ac:dyDescent="0.25">
      <c r="A2058" s="75">
        <v>41357</v>
      </c>
      <c r="B2058" s="76">
        <v>12183</v>
      </c>
      <c r="C2058" s="75">
        <v>41357</v>
      </c>
      <c r="D2058" t="s">
        <v>7</v>
      </c>
      <c r="E2058" t="s">
        <v>780</v>
      </c>
      <c r="F2058" t="s">
        <v>781</v>
      </c>
      <c r="G2058">
        <v>150</v>
      </c>
      <c r="H2058" t="s">
        <v>789</v>
      </c>
    </row>
    <row r="2059" spans="1:8" x14ac:dyDescent="0.25">
      <c r="A2059" s="75">
        <v>41357</v>
      </c>
      <c r="B2059" s="76">
        <v>12184</v>
      </c>
      <c r="C2059" s="75">
        <v>41357</v>
      </c>
      <c r="D2059" t="s">
        <v>10</v>
      </c>
      <c r="E2059" t="s">
        <v>782</v>
      </c>
      <c r="F2059" t="s">
        <v>775</v>
      </c>
      <c r="G2059">
        <v>85</v>
      </c>
      <c r="H2059" t="s">
        <v>789</v>
      </c>
    </row>
    <row r="2060" spans="1:8" x14ac:dyDescent="0.25">
      <c r="A2060" s="75">
        <v>41358</v>
      </c>
      <c r="B2060" s="76">
        <v>12185</v>
      </c>
      <c r="C2060" s="75">
        <v>41358</v>
      </c>
      <c r="D2060" t="s">
        <v>9</v>
      </c>
      <c r="E2060" t="s">
        <v>773</v>
      </c>
      <c r="F2060" t="s">
        <v>771</v>
      </c>
      <c r="G2060">
        <v>185</v>
      </c>
      <c r="H2060" t="s">
        <v>789</v>
      </c>
    </row>
    <row r="2061" spans="1:8" x14ac:dyDescent="0.25">
      <c r="A2061" s="75">
        <v>41358</v>
      </c>
      <c r="B2061" s="76">
        <v>12186</v>
      </c>
      <c r="C2061" s="75">
        <v>41358</v>
      </c>
      <c r="D2061" t="s">
        <v>9</v>
      </c>
      <c r="E2061" t="s">
        <v>773</v>
      </c>
      <c r="F2061" t="s">
        <v>784</v>
      </c>
      <c r="G2061">
        <v>265</v>
      </c>
      <c r="H2061" t="s">
        <v>789</v>
      </c>
    </row>
    <row r="2062" spans="1:8" x14ac:dyDescent="0.25">
      <c r="A2062" s="75">
        <v>41358</v>
      </c>
      <c r="B2062" s="76">
        <v>12187</v>
      </c>
      <c r="C2062" s="75">
        <v>41358</v>
      </c>
      <c r="D2062" t="s">
        <v>7</v>
      </c>
      <c r="E2062" t="s">
        <v>770</v>
      </c>
      <c r="F2062" t="s">
        <v>784</v>
      </c>
      <c r="G2062">
        <v>150</v>
      </c>
      <c r="H2062" t="s">
        <v>789</v>
      </c>
    </row>
    <row r="2063" spans="1:8" x14ac:dyDescent="0.25">
      <c r="A2063" s="75">
        <v>41358</v>
      </c>
      <c r="B2063" s="76">
        <v>12188</v>
      </c>
      <c r="C2063" s="75">
        <v>41358</v>
      </c>
      <c r="D2063" t="s">
        <v>9</v>
      </c>
      <c r="E2063" t="s">
        <v>773</v>
      </c>
      <c r="F2063" t="s">
        <v>785</v>
      </c>
      <c r="G2063">
        <v>185</v>
      </c>
      <c r="H2063" t="s">
        <v>789</v>
      </c>
    </row>
    <row r="2064" spans="1:8" x14ac:dyDescent="0.25">
      <c r="A2064" s="75">
        <v>41358</v>
      </c>
      <c r="B2064" s="76">
        <v>12189</v>
      </c>
      <c r="C2064" s="75">
        <v>41358</v>
      </c>
      <c r="D2064" t="s">
        <v>9</v>
      </c>
      <c r="E2064" t="s">
        <v>780</v>
      </c>
      <c r="F2064" t="s">
        <v>775</v>
      </c>
      <c r="G2064">
        <v>105</v>
      </c>
      <c r="H2064" t="s">
        <v>789</v>
      </c>
    </row>
    <row r="2065" spans="1:8" x14ac:dyDescent="0.25">
      <c r="A2065" s="75">
        <v>41358</v>
      </c>
      <c r="B2065" s="76">
        <v>12190</v>
      </c>
      <c r="C2065" s="75">
        <v>41358</v>
      </c>
      <c r="D2065" t="s">
        <v>9</v>
      </c>
      <c r="E2065" t="s">
        <v>770</v>
      </c>
      <c r="F2065" t="s">
        <v>777</v>
      </c>
      <c r="G2065">
        <v>110</v>
      </c>
      <c r="H2065" t="s">
        <v>789</v>
      </c>
    </row>
    <row r="2066" spans="1:8" x14ac:dyDescent="0.25">
      <c r="A2066" s="75">
        <v>41358</v>
      </c>
      <c r="B2066" s="76">
        <v>12191</v>
      </c>
      <c r="C2066" s="75">
        <v>41358</v>
      </c>
      <c r="D2066" t="s">
        <v>6</v>
      </c>
      <c r="E2066" t="s">
        <v>778</v>
      </c>
      <c r="F2066" t="s">
        <v>787</v>
      </c>
      <c r="G2066">
        <v>330</v>
      </c>
      <c r="H2066" t="s">
        <v>789</v>
      </c>
    </row>
    <row r="2067" spans="1:8" x14ac:dyDescent="0.25">
      <c r="A2067" s="75">
        <v>41358</v>
      </c>
      <c r="B2067" s="76">
        <v>12192</v>
      </c>
      <c r="C2067" s="75">
        <v>41358</v>
      </c>
      <c r="D2067" t="s">
        <v>9</v>
      </c>
      <c r="E2067" t="s">
        <v>773</v>
      </c>
      <c r="F2067" t="s">
        <v>775</v>
      </c>
      <c r="G2067">
        <v>265</v>
      </c>
      <c r="H2067" t="s">
        <v>789</v>
      </c>
    </row>
    <row r="2068" spans="1:8" x14ac:dyDescent="0.25">
      <c r="A2068" s="75">
        <v>41358</v>
      </c>
      <c r="B2068" s="76">
        <v>12193</v>
      </c>
      <c r="C2068" s="75">
        <v>41358</v>
      </c>
      <c r="D2068" t="s">
        <v>6</v>
      </c>
      <c r="E2068" t="s">
        <v>774</v>
      </c>
      <c r="F2068" t="s">
        <v>775</v>
      </c>
      <c r="G2068">
        <v>325</v>
      </c>
      <c r="H2068" t="s">
        <v>789</v>
      </c>
    </row>
    <row r="2069" spans="1:8" x14ac:dyDescent="0.25">
      <c r="A2069" s="75">
        <v>41358</v>
      </c>
      <c r="B2069" s="76">
        <v>12194</v>
      </c>
      <c r="C2069" s="75">
        <v>41358</v>
      </c>
      <c r="D2069" t="s">
        <v>6</v>
      </c>
      <c r="E2069" t="s">
        <v>774</v>
      </c>
      <c r="F2069" t="s">
        <v>779</v>
      </c>
      <c r="G2069">
        <v>325</v>
      </c>
      <c r="H2069" t="s">
        <v>789</v>
      </c>
    </row>
    <row r="2070" spans="1:8" x14ac:dyDescent="0.25">
      <c r="A2070" s="75">
        <v>41358</v>
      </c>
      <c r="B2070" s="76">
        <v>12195</v>
      </c>
      <c r="C2070" s="75">
        <v>41358</v>
      </c>
      <c r="D2070" t="s">
        <v>9</v>
      </c>
      <c r="E2070" t="s">
        <v>776</v>
      </c>
      <c r="F2070" t="s">
        <v>775</v>
      </c>
      <c r="G2070">
        <v>105</v>
      </c>
      <c r="H2070" t="s">
        <v>789</v>
      </c>
    </row>
    <row r="2071" spans="1:8" x14ac:dyDescent="0.25">
      <c r="A2071" s="75">
        <v>41358</v>
      </c>
      <c r="B2071" s="76">
        <v>12196</v>
      </c>
      <c r="C2071" s="75">
        <v>41358</v>
      </c>
      <c r="D2071" t="s">
        <v>7</v>
      </c>
      <c r="E2071" t="s">
        <v>773</v>
      </c>
      <c r="F2071" t="s">
        <v>779</v>
      </c>
      <c r="G2071">
        <v>275</v>
      </c>
      <c r="H2071" t="s">
        <v>789</v>
      </c>
    </row>
    <row r="2072" spans="1:8" x14ac:dyDescent="0.25">
      <c r="A2072" s="75">
        <v>41358</v>
      </c>
      <c r="B2072" s="76">
        <v>12197</v>
      </c>
      <c r="C2072" s="75">
        <v>41358</v>
      </c>
      <c r="D2072" t="s">
        <v>6</v>
      </c>
      <c r="E2072" t="s">
        <v>770</v>
      </c>
      <c r="F2072" t="s">
        <v>775</v>
      </c>
      <c r="G2072">
        <v>175</v>
      </c>
      <c r="H2072" t="s">
        <v>789</v>
      </c>
    </row>
    <row r="2073" spans="1:8" x14ac:dyDescent="0.25">
      <c r="A2073" s="75">
        <v>41358</v>
      </c>
      <c r="B2073" s="76">
        <v>12198</v>
      </c>
      <c r="C2073" s="75">
        <v>41358</v>
      </c>
      <c r="D2073" t="s">
        <v>7</v>
      </c>
      <c r="E2073" t="s">
        <v>780</v>
      </c>
      <c r="F2073" t="s">
        <v>783</v>
      </c>
      <c r="G2073">
        <v>275</v>
      </c>
      <c r="H2073" t="s">
        <v>789</v>
      </c>
    </row>
    <row r="2074" spans="1:8" x14ac:dyDescent="0.25">
      <c r="A2074" s="75">
        <v>41358</v>
      </c>
      <c r="B2074" s="76">
        <v>12199</v>
      </c>
      <c r="C2074" s="75">
        <v>41358</v>
      </c>
      <c r="D2074" t="s">
        <v>9</v>
      </c>
      <c r="E2074" t="s">
        <v>780</v>
      </c>
      <c r="F2074" t="s">
        <v>779</v>
      </c>
      <c r="G2074">
        <v>265</v>
      </c>
      <c r="H2074" t="s">
        <v>789</v>
      </c>
    </row>
    <row r="2075" spans="1:8" x14ac:dyDescent="0.25">
      <c r="A2075" s="75">
        <v>41358</v>
      </c>
      <c r="B2075" s="76">
        <v>12200</v>
      </c>
      <c r="C2075" s="75">
        <v>41358</v>
      </c>
      <c r="D2075" t="s">
        <v>8</v>
      </c>
      <c r="E2075" t="s">
        <v>774</v>
      </c>
      <c r="F2075" t="s">
        <v>783</v>
      </c>
      <c r="G2075">
        <v>550</v>
      </c>
      <c r="H2075" t="s">
        <v>789</v>
      </c>
    </row>
    <row r="2076" spans="1:8" x14ac:dyDescent="0.25">
      <c r="A2076" s="75">
        <v>41358</v>
      </c>
      <c r="B2076" s="76">
        <v>12201</v>
      </c>
      <c r="C2076" s="75">
        <v>41358</v>
      </c>
      <c r="D2076" t="s">
        <v>9</v>
      </c>
      <c r="E2076" t="s">
        <v>774</v>
      </c>
      <c r="F2076" t="s">
        <v>786</v>
      </c>
      <c r="G2076">
        <v>200</v>
      </c>
      <c r="H2076" t="s">
        <v>789</v>
      </c>
    </row>
    <row r="2077" spans="1:8" x14ac:dyDescent="0.25">
      <c r="A2077" s="75">
        <v>41358</v>
      </c>
      <c r="B2077" s="76">
        <v>12202</v>
      </c>
      <c r="C2077" s="75">
        <v>41358</v>
      </c>
      <c r="D2077" t="s">
        <v>8</v>
      </c>
      <c r="E2077" t="s">
        <v>770</v>
      </c>
      <c r="F2077" t="s">
        <v>781</v>
      </c>
      <c r="G2077">
        <v>550</v>
      </c>
      <c r="H2077" t="s">
        <v>789</v>
      </c>
    </row>
    <row r="2078" spans="1:8" x14ac:dyDescent="0.25">
      <c r="A2078" s="75">
        <v>41358</v>
      </c>
      <c r="B2078" s="76">
        <v>12203</v>
      </c>
      <c r="C2078" s="75">
        <v>41358</v>
      </c>
      <c r="D2078" t="s">
        <v>6</v>
      </c>
      <c r="E2078" t="s">
        <v>778</v>
      </c>
      <c r="F2078" t="s">
        <v>771</v>
      </c>
      <c r="G2078">
        <v>475</v>
      </c>
      <c r="H2078" t="s">
        <v>789</v>
      </c>
    </row>
    <row r="2079" spans="1:8" x14ac:dyDescent="0.25">
      <c r="A2079" s="75">
        <v>41358</v>
      </c>
      <c r="B2079" s="76">
        <v>12204</v>
      </c>
      <c r="C2079" s="75">
        <v>41358</v>
      </c>
      <c r="D2079" t="s">
        <v>10</v>
      </c>
      <c r="E2079" t="s">
        <v>776</v>
      </c>
      <c r="F2079" t="s">
        <v>775</v>
      </c>
      <c r="G2079">
        <v>205</v>
      </c>
      <c r="H2079" t="s">
        <v>789</v>
      </c>
    </row>
    <row r="2080" spans="1:8" x14ac:dyDescent="0.25">
      <c r="A2080" s="75">
        <v>41358</v>
      </c>
      <c r="B2080" s="76">
        <v>12205</v>
      </c>
      <c r="C2080" s="75">
        <v>41358</v>
      </c>
      <c r="D2080" t="s">
        <v>8</v>
      </c>
      <c r="E2080" t="s">
        <v>776</v>
      </c>
      <c r="F2080" t="s">
        <v>779</v>
      </c>
      <c r="G2080">
        <v>550</v>
      </c>
      <c r="H2080" t="s">
        <v>789</v>
      </c>
    </row>
    <row r="2081" spans="1:8" x14ac:dyDescent="0.25">
      <c r="A2081" s="75">
        <v>41358</v>
      </c>
      <c r="B2081" s="76">
        <v>12206</v>
      </c>
      <c r="C2081" s="75">
        <v>41358</v>
      </c>
      <c r="D2081" t="s">
        <v>6</v>
      </c>
      <c r="E2081" t="s">
        <v>780</v>
      </c>
      <c r="F2081" t="s">
        <v>781</v>
      </c>
      <c r="G2081">
        <v>325</v>
      </c>
      <c r="H2081" t="s">
        <v>789</v>
      </c>
    </row>
    <row r="2082" spans="1:8" x14ac:dyDescent="0.25">
      <c r="A2082" s="75">
        <v>41358</v>
      </c>
      <c r="B2082" s="76">
        <v>12207</v>
      </c>
      <c r="C2082" s="75">
        <v>41358</v>
      </c>
      <c r="D2082" t="s">
        <v>9</v>
      </c>
      <c r="E2082" t="s">
        <v>780</v>
      </c>
      <c r="F2082" t="s">
        <v>783</v>
      </c>
      <c r="G2082">
        <v>265</v>
      </c>
      <c r="H2082" t="s">
        <v>789</v>
      </c>
    </row>
    <row r="2083" spans="1:8" x14ac:dyDescent="0.25">
      <c r="A2083" s="75">
        <v>41359</v>
      </c>
      <c r="B2083" s="76">
        <v>12208</v>
      </c>
      <c r="C2083" s="75">
        <v>41359</v>
      </c>
      <c r="D2083" t="s">
        <v>10</v>
      </c>
      <c r="E2083" t="s">
        <v>773</v>
      </c>
      <c r="F2083" t="s">
        <v>775</v>
      </c>
      <c r="G2083">
        <v>145</v>
      </c>
      <c r="H2083" t="s">
        <v>789</v>
      </c>
    </row>
    <row r="2084" spans="1:8" x14ac:dyDescent="0.25">
      <c r="A2084" s="75">
        <v>41359</v>
      </c>
      <c r="B2084" s="76">
        <v>12209</v>
      </c>
      <c r="C2084" s="75">
        <v>41359</v>
      </c>
      <c r="D2084" t="s">
        <v>7</v>
      </c>
      <c r="E2084" t="s">
        <v>778</v>
      </c>
      <c r="F2084" t="s">
        <v>781</v>
      </c>
      <c r="G2084">
        <v>275</v>
      </c>
      <c r="H2084" t="s">
        <v>789</v>
      </c>
    </row>
    <row r="2085" spans="1:8" x14ac:dyDescent="0.25">
      <c r="A2085" s="75">
        <v>41359</v>
      </c>
      <c r="B2085" s="76">
        <v>12210</v>
      </c>
      <c r="C2085" s="75">
        <v>41359</v>
      </c>
      <c r="D2085" t="s">
        <v>7</v>
      </c>
      <c r="E2085" t="s">
        <v>776</v>
      </c>
      <c r="F2085" t="s">
        <v>775</v>
      </c>
      <c r="G2085">
        <v>150</v>
      </c>
      <c r="H2085" t="s">
        <v>789</v>
      </c>
    </row>
    <row r="2086" spans="1:8" x14ac:dyDescent="0.25">
      <c r="A2086" s="75">
        <v>41359</v>
      </c>
      <c r="B2086" s="76">
        <v>12211</v>
      </c>
      <c r="C2086" s="75">
        <v>41359</v>
      </c>
      <c r="D2086" t="s">
        <v>6</v>
      </c>
      <c r="E2086" t="s">
        <v>773</v>
      </c>
      <c r="F2086" t="s">
        <v>781</v>
      </c>
      <c r="G2086">
        <v>475</v>
      </c>
      <c r="H2086" t="s">
        <v>789</v>
      </c>
    </row>
    <row r="2087" spans="1:8" x14ac:dyDescent="0.25">
      <c r="A2087" s="75">
        <v>41359</v>
      </c>
      <c r="B2087" s="76">
        <v>12212</v>
      </c>
      <c r="C2087" s="75">
        <v>41359</v>
      </c>
      <c r="D2087" t="s">
        <v>8</v>
      </c>
      <c r="E2087" t="s">
        <v>770</v>
      </c>
      <c r="F2087" t="s">
        <v>779</v>
      </c>
      <c r="G2087">
        <v>375</v>
      </c>
      <c r="H2087" t="s">
        <v>789</v>
      </c>
    </row>
    <row r="2088" spans="1:8" x14ac:dyDescent="0.25">
      <c r="A2088" s="75">
        <v>41359</v>
      </c>
      <c r="B2088" s="76">
        <v>12213</v>
      </c>
      <c r="C2088" s="75">
        <v>41359</v>
      </c>
      <c r="D2088" t="s">
        <v>9</v>
      </c>
      <c r="E2088" t="s">
        <v>782</v>
      </c>
      <c r="F2088" t="s">
        <v>787</v>
      </c>
      <c r="G2088">
        <v>190</v>
      </c>
      <c r="H2088" t="s">
        <v>789</v>
      </c>
    </row>
    <row r="2089" spans="1:8" x14ac:dyDescent="0.25">
      <c r="A2089" s="75">
        <v>41359</v>
      </c>
      <c r="B2089" s="76">
        <v>12214</v>
      </c>
      <c r="C2089" s="75">
        <v>41359</v>
      </c>
      <c r="D2089" t="s">
        <v>6</v>
      </c>
      <c r="E2089" t="s">
        <v>774</v>
      </c>
      <c r="F2089" t="s">
        <v>784</v>
      </c>
      <c r="G2089">
        <v>475</v>
      </c>
      <c r="H2089" t="s">
        <v>789</v>
      </c>
    </row>
    <row r="2090" spans="1:8" x14ac:dyDescent="0.25">
      <c r="A2090" s="75">
        <v>41359</v>
      </c>
      <c r="B2090" s="76">
        <v>12215</v>
      </c>
      <c r="C2090" s="75">
        <v>41359</v>
      </c>
      <c r="D2090" t="s">
        <v>7</v>
      </c>
      <c r="E2090" t="s">
        <v>773</v>
      </c>
      <c r="F2090" t="s">
        <v>781</v>
      </c>
      <c r="G2090">
        <v>150</v>
      </c>
      <c r="H2090" t="s">
        <v>789</v>
      </c>
    </row>
    <row r="2091" spans="1:8" x14ac:dyDescent="0.25">
      <c r="A2091" s="75">
        <v>41359</v>
      </c>
      <c r="B2091" s="76">
        <v>12216</v>
      </c>
      <c r="C2091" s="75">
        <v>41359</v>
      </c>
      <c r="D2091" t="s">
        <v>6</v>
      </c>
      <c r="E2091" t="s">
        <v>773</v>
      </c>
      <c r="F2091" t="s">
        <v>786</v>
      </c>
      <c r="G2091">
        <v>190</v>
      </c>
      <c r="H2091" t="s">
        <v>789</v>
      </c>
    </row>
    <row r="2092" spans="1:8" x14ac:dyDescent="0.25">
      <c r="A2092" s="75">
        <v>41359</v>
      </c>
      <c r="B2092" s="76">
        <v>12217</v>
      </c>
      <c r="C2092" s="75">
        <v>41359</v>
      </c>
      <c r="D2092" t="s">
        <v>7</v>
      </c>
      <c r="E2092" t="s">
        <v>773</v>
      </c>
      <c r="F2092" t="s">
        <v>775</v>
      </c>
      <c r="G2092">
        <v>150</v>
      </c>
      <c r="H2092" t="s">
        <v>789</v>
      </c>
    </row>
    <row r="2093" spans="1:8" x14ac:dyDescent="0.25">
      <c r="A2093" s="75">
        <v>41359</v>
      </c>
      <c r="B2093" s="76">
        <v>12218</v>
      </c>
      <c r="C2093" s="75">
        <v>41359</v>
      </c>
      <c r="D2093" t="s">
        <v>6</v>
      </c>
      <c r="E2093" t="s">
        <v>770</v>
      </c>
      <c r="F2093" t="s">
        <v>781</v>
      </c>
      <c r="G2093">
        <v>175</v>
      </c>
      <c r="H2093" t="s">
        <v>789</v>
      </c>
    </row>
    <row r="2094" spans="1:8" x14ac:dyDescent="0.25">
      <c r="A2094" s="75">
        <v>41359</v>
      </c>
      <c r="B2094" s="76">
        <v>12219</v>
      </c>
      <c r="C2094" s="75">
        <v>41359</v>
      </c>
      <c r="D2094" t="s">
        <v>9</v>
      </c>
      <c r="E2094" t="s">
        <v>782</v>
      </c>
      <c r="F2094" t="s">
        <v>771</v>
      </c>
      <c r="G2094">
        <v>265</v>
      </c>
      <c r="H2094" t="s">
        <v>789</v>
      </c>
    </row>
    <row r="2095" spans="1:8" x14ac:dyDescent="0.25">
      <c r="A2095" s="75">
        <v>41359</v>
      </c>
      <c r="B2095" s="76">
        <v>12220</v>
      </c>
      <c r="C2095" s="75">
        <v>41359</v>
      </c>
      <c r="D2095" t="s">
        <v>7</v>
      </c>
      <c r="E2095" t="s">
        <v>773</v>
      </c>
      <c r="F2095" t="s">
        <v>779</v>
      </c>
      <c r="G2095">
        <v>150</v>
      </c>
      <c r="H2095" t="s">
        <v>789</v>
      </c>
    </row>
    <row r="2096" spans="1:8" x14ac:dyDescent="0.25">
      <c r="A2096" s="75">
        <v>41359</v>
      </c>
      <c r="B2096" s="76">
        <v>12221</v>
      </c>
      <c r="C2096" s="75">
        <v>41359</v>
      </c>
      <c r="D2096" t="s">
        <v>6</v>
      </c>
      <c r="E2096" t="s">
        <v>780</v>
      </c>
      <c r="F2096" t="s">
        <v>786</v>
      </c>
      <c r="G2096">
        <v>340</v>
      </c>
      <c r="H2096" t="s">
        <v>789</v>
      </c>
    </row>
    <row r="2097" spans="1:8" x14ac:dyDescent="0.25">
      <c r="A2097" s="75">
        <v>41359</v>
      </c>
      <c r="B2097" s="76">
        <v>12222</v>
      </c>
      <c r="C2097" s="75">
        <v>41359</v>
      </c>
      <c r="D2097" t="s">
        <v>8</v>
      </c>
      <c r="E2097" t="s">
        <v>773</v>
      </c>
      <c r="F2097" t="s">
        <v>771</v>
      </c>
      <c r="G2097">
        <v>550</v>
      </c>
      <c r="H2097" t="s">
        <v>789</v>
      </c>
    </row>
    <row r="2098" spans="1:8" x14ac:dyDescent="0.25">
      <c r="A2098" s="75">
        <v>41359</v>
      </c>
      <c r="B2098" s="76">
        <v>12223</v>
      </c>
      <c r="C2098" s="75">
        <v>41359</v>
      </c>
      <c r="D2098" t="s">
        <v>6</v>
      </c>
      <c r="E2098" t="s">
        <v>778</v>
      </c>
      <c r="F2098" t="s">
        <v>784</v>
      </c>
      <c r="G2098">
        <v>175</v>
      </c>
      <c r="H2098" t="s">
        <v>789</v>
      </c>
    </row>
    <row r="2099" spans="1:8" x14ac:dyDescent="0.25">
      <c r="A2099" s="75">
        <v>41359</v>
      </c>
      <c r="B2099" s="76">
        <v>12224</v>
      </c>
      <c r="C2099" s="75">
        <v>41359</v>
      </c>
      <c r="D2099" t="s">
        <v>10</v>
      </c>
      <c r="E2099" t="s">
        <v>782</v>
      </c>
      <c r="F2099" t="s">
        <v>775</v>
      </c>
      <c r="G2099">
        <v>85</v>
      </c>
      <c r="H2099" t="s">
        <v>789</v>
      </c>
    </row>
    <row r="2100" spans="1:8" x14ac:dyDescent="0.25">
      <c r="A2100" s="75">
        <v>41359</v>
      </c>
      <c r="B2100" s="76">
        <v>12225</v>
      </c>
      <c r="C2100" s="75">
        <v>41359</v>
      </c>
      <c r="D2100" t="s">
        <v>6</v>
      </c>
      <c r="E2100" t="s">
        <v>776</v>
      </c>
      <c r="F2100" t="s">
        <v>785</v>
      </c>
      <c r="G2100">
        <v>475</v>
      </c>
      <c r="H2100" t="s">
        <v>789</v>
      </c>
    </row>
    <row r="2101" spans="1:8" x14ac:dyDescent="0.25">
      <c r="A2101" s="75">
        <v>41359</v>
      </c>
      <c r="B2101" s="76">
        <v>12226</v>
      </c>
      <c r="C2101" s="75">
        <v>41359</v>
      </c>
      <c r="D2101" t="s">
        <v>8</v>
      </c>
      <c r="E2101" t="s">
        <v>776</v>
      </c>
      <c r="F2101" t="s">
        <v>783</v>
      </c>
      <c r="G2101">
        <v>550</v>
      </c>
      <c r="H2101" t="s">
        <v>789</v>
      </c>
    </row>
    <row r="2102" spans="1:8" x14ac:dyDescent="0.25">
      <c r="A2102" s="75">
        <v>41359</v>
      </c>
      <c r="B2102" s="76">
        <v>12227</v>
      </c>
      <c r="C2102" s="75">
        <v>41359</v>
      </c>
      <c r="D2102" t="s">
        <v>10</v>
      </c>
      <c r="E2102" t="s">
        <v>776</v>
      </c>
      <c r="F2102" t="s">
        <v>784</v>
      </c>
      <c r="G2102">
        <v>205</v>
      </c>
      <c r="H2102" t="s">
        <v>789</v>
      </c>
    </row>
    <row r="2103" spans="1:8" x14ac:dyDescent="0.25">
      <c r="A2103" s="75">
        <v>41359</v>
      </c>
      <c r="B2103" s="76">
        <v>12228</v>
      </c>
      <c r="C2103" s="75">
        <v>41359</v>
      </c>
      <c r="D2103" t="s">
        <v>8</v>
      </c>
      <c r="E2103" t="s">
        <v>776</v>
      </c>
      <c r="F2103" t="s">
        <v>779</v>
      </c>
      <c r="G2103">
        <v>375</v>
      </c>
      <c r="H2103" t="s">
        <v>789</v>
      </c>
    </row>
    <row r="2104" spans="1:8" x14ac:dyDescent="0.25">
      <c r="A2104" s="75">
        <v>41359</v>
      </c>
      <c r="B2104" s="76">
        <v>12229</v>
      </c>
      <c r="C2104" s="75">
        <v>41359</v>
      </c>
      <c r="D2104" t="s">
        <v>10</v>
      </c>
      <c r="E2104" t="s">
        <v>782</v>
      </c>
      <c r="F2104" t="s">
        <v>786</v>
      </c>
      <c r="G2104">
        <v>160</v>
      </c>
      <c r="H2104" t="s">
        <v>789</v>
      </c>
    </row>
    <row r="2105" spans="1:8" x14ac:dyDescent="0.25">
      <c r="A2105" s="75">
        <v>41359</v>
      </c>
      <c r="B2105" s="76">
        <v>12230</v>
      </c>
      <c r="C2105" s="75">
        <v>41359</v>
      </c>
      <c r="D2105" t="s">
        <v>6</v>
      </c>
      <c r="E2105" t="s">
        <v>776</v>
      </c>
      <c r="F2105" t="s">
        <v>771</v>
      </c>
      <c r="G2105">
        <v>325</v>
      </c>
      <c r="H2105" t="s">
        <v>789</v>
      </c>
    </row>
    <row r="2106" spans="1:8" x14ac:dyDescent="0.25">
      <c r="A2106" s="75">
        <v>41359</v>
      </c>
      <c r="B2106" s="76">
        <v>12231</v>
      </c>
      <c r="C2106" s="75">
        <v>41359</v>
      </c>
      <c r="D2106" t="s">
        <v>7</v>
      </c>
      <c r="E2106" t="s">
        <v>770</v>
      </c>
      <c r="F2106" t="s">
        <v>783</v>
      </c>
      <c r="G2106">
        <v>275</v>
      </c>
      <c r="H2106" t="s">
        <v>789</v>
      </c>
    </row>
    <row r="2107" spans="1:8" x14ac:dyDescent="0.25">
      <c r="A2107" s="75">
        <v>41359</v>
      </c>
      <c r="B2107" s="76">
        <v>12232</v>
      </c>
      <c r="C2107" s="75">
        <v>41359</v>
      </c>
      <c r="D2107" t="s">
        <v>7</v>
      </c>
      <c r="E2107" t="s">
        <v>782</v>
      </c>
      <c r="F2107" t="s">
        <v>784</v>
      </c>
      <c r="G2107">
        <v>400</v>
      </c>
      <c r="H2107" t="s">
        <v>789</v>
      </c>
    </row>
    <row r="2108" spans="1:8" x14ac:dyDescent="0.25">
      <c r="A2108" s="75">
        <v>41360</v>
      </c>
      <c r="B2108" s="76">
        <v>12233</v>
      </c>
      <c r="C2108" s="75">
        <v>41360</v>
      </c>
      <c r="D2108" t="s">
        <v>9</v>
      </c>
      <c r="E2108" t="s">
        <v>776</v>
      </c>
      <c r="F2108" t="s">
        <v>779</v>
      </c>
      <c r="G2108">
        <v>265</v>
      </c>
      <c r="H2108" t="s">
        <v>789</v>
      </c>
    </row>
    <row r="2109" spans="1:8" x14ac:dyDescent="0.25">
      <c r="A2109" s="75">
        <v>41360</v>
      </c>
      <c r="B2109" s="76">
        <v>12234</v>
      </c>
      <c r="C2109" s="75">
        <v>41360</v>
      </c>
      <c r="D2109" t="s">
        <v>10</v>
      </c>
      <c r="E2109" t="s">
        <v>773</v>
      </c>
      <c r="F2109" t="s">
        <v>777</v>
      </c>
      <c r="G2109">
        <v>90</v>
      </c>
      <c r="H2109" t="s">
        <v>789</v>
      </c>
    </row>
    <row r="2110" spans="1:8" x14ac:dyDescent="0.25">
      <c r="A2110" s="75">
        <v>41360</v>
      </c>
      <c r="B2110" s="76">
        <v>12235</v>
      </c>
      <c r="C2110" s="75">
        <v>41360</v>
      </c>
      <c r="D2110" t="s">
        <v>6</v>
      </c>
      <c r="E2110" t="s">
        <v>773</v>
      </c>
      <c r="F2110" t="s">
        <v>781</v>
      </c>
      <c r="G2110">
        <v>475</v>
      </c>
      <c r="H2110" t="s">
        <v>789</v>
      </c>
    </row>
    <row r="2111" spans="1:8" x14ac:dyDescent="0.25">
      <c r="A2111" s="75">
        <v>41360</v>
      </c>
      <c r="B2111" s="76">
        <v>12236</v>
      </c>
      <c r="C2111" s="75">
        <v>41360</v>
      </c>
      <c r="D2111" t="s">
        <v>9</v>
      </c>
      <c r="E2111" t="s">
        <v>774</v>
      </c>
      <c r="F2111" t="s">
        <v>781</v>
      </c>
      <c r="G2111">
        <v>265</v>
      </c>
      <c r="H2111" t="s">
        <v>789</v>
      </c>
    </row>
    <row r="2112" spans="1:8" x14ac:dyDescent="0.25">
      <c r="A2112" s="75">
        <v>41360</v>
      </c>
      <c r="B2112" s="76">
        <v>12237</v>
      </c>
      <c r="C2112" s="75">
        <v>41360</v>
      </c>
      <c r="D2112" t="s">
        <v>7</v>
      </c>
      <c r="E2112" t="s">
        <v>778</v>
      </c>
      <c r="F2112" t="s">
        <v>771</v>
      </c>
      <c r="G2112">
        <v>275</v>
      </c>
      <c r="H2112" t="s">
        <v>789</v>
      </c>
    </row>
    <row r="2113" spans="1:8" x14ac:dyDescent="0.25">
      <c r="A2113" s="75">
        <v>41360</v>
      </c>
      <c r="B2113" s="76">
        <v>12238</v>
      </c>
      <c r="C2113" s="75">
        <v>41360</v>
      </c>
      <c r="D2113" t="s">
        <v>6</v>
      </c>
      <c r="E2113" t="s">
        <v>774</v>
      </c>
      <c r="F2113" t="s">
        <v>771</v>
      </c>
      <c r="G2113">
        <v>475</v>
      </c>
      <c r="H2113" t="s">
        <v>789</v>
      </c>
    </row>
    <row r="2114" spans="1:8" x14ac:dyDescent="0.25">
      <c r="A2114" s="75">
        <v>41360</v>
      </c>
      <c r="B2114" s="76">
        <v>12239</v>
      </c>
      <c r="C2114" s="75">
        <v>41360</v>
      </c>
      <c r="D2114" t="s">
        <v>6</v>
      </c>
      <c r="E2114" t="s">
        <v>773</v>
      </c>
      <c r="F2114" t="s">
        <v>784</v>
      </c>
      <c r="G2114">
        <v>325</v>
      </c>
      <c r="H2114" t="s">
        <v>789</v>
      </c>
    </row>
    <row r="2115" spans="1:8" x14ac:dyDescent="0.25">
      <c r="A2115" s="75">
        <v>41360</v>
      </c>
      <c r="B2115" s="76">
        <v>12240</v>
      </c>
      <c r="C2115" s="75">
        <v>41360</v>
      </c>
      <c r="D2115" t="s">
        <v>10</v>
      </c>
      <c r="E2115" t="s">
        <v>778</v>
      </c>
      <c r="F2115" t="s">
        <v>777</v>
      </c>
      <c r="G2115">
        <v>210</v>
      </c>
      <c r="H2115" t="s">
        <v>789</v>
      </c>
    </row>
    <row r="2116" spans="1:8" x14ac:dyDescent="0.25">
      <c r="A2116" s="75">
        <v>41360</v>
      </c>
      <c r="B2116" s="76">
        <v>12241</v>
      </c>
      <c r="C2116" s="75">
        <v>41360</v>
      </c>
      <c r="D2116" t="s">
        <v>9</v>
      </c>
      <c r="E2116" t="s">
        <v>770</v>
      </c>
      <c r="F2116" t="s">
        <v>783</v>
      </c>
      <c r="G2116">
        <v>185</v>
      </c>
      <c r="H2116" t="s">
        <v>789</v>
      </c>
    </row>
    <row r="2117" spans="1:8" x14ac:dyDescent="0.25">
      <c r="A2117" s="75">
        <v>41360</v>
      </c>
      <c r="B2117" s="76">
        <v>12242</v>
      </c>
      <c r="C2117" s="75">
        <v>41360</v>
      </c>
      <c r="D2117" t="s">
        <v>9</v>
      </c>
      <c r="E2117" t="s">
        <v>782</v>
      </c>
      <c r="F2117" t="s">
        <v>781</v>
      </c>
      <c r="G2117">
        <v>265</v>
      </c>
      <c r="H2117" t="s">
        <v>789</v>
      </c>
    </row>
    <row r="2118" spans="1:8" x14ac:dyDescent="0.25">
      <c r="A2118" s="75">
        <v>41360</v>
      </c>
      <c r="B2118" s="76">
        <v>12243</v>
      </c>
      <c r="C2118" s="75">
        <v>41360</v>
      </c>
      <c r="D2118" t="s">
        <v>9</v>
      </c>
      <c r="E2118" t="s">
        <v>778</v>
      </c>
      <c r="F2118" t="s">
        <v>775</v>
      </c>
      <c r="G2118">
        <v>265</v>
      </c>
      <c r="H2118" t="s">
        <v>789</v>
      </c>
    </row>
    <row r="2119" spans="1:8" x14ac:dyDescent="0.25">
      <c r="A2119" s="75">
        <v>41360</v>
      </c>
      <c r="B2119" s="76">
        <v>12244</v>
      </c>
      <c r="C2119" s="75">
        <v>41360</v>
      </c>
      <c r="D2119" t="s">
        <v>6</v>
      </c>
      <c r="E2119" t="s">
        <v>782</v>
      </c>
      <c r="F2119" t="s">
        <v>784</v>
      </c>
      <c r="G2119">
        <v>175</v>
      </c>
      <c r="H2119" t="s">
        <v>789</v>
      </c>
    </row>
    <row r="2120" spans="1:8" x14ac:dyDescent="0.25">
      <c r="A2120" s="75">
        <v>41360</v>
      </c>
      <c r="B2120" s="76">
        <v>12245</v>
      </c>
      <c r="C2120" s="75">
        <v>41360</v>
      </c>
      <c r="D2120" t="s">
        <v>9</v>
      </c>
      <c r="E2120" t="s">
        <v>774</v>
      </c>
      <c r="F2120" t="s">
        <v>785</v>
      </c>
      <c r="G2120">
        <v>185</v>
      </c>
      <c r="H2120" t="s">
        <v>789</v>
      </c>
    </row>
    <row r="2121" spans="1:8" x14ac:dyDescent="0.25">
      <c r="A2121" s="75">
        <v>41360</v>
      </c>
      <c r="B2121" s="76">
        <v>12246</v>
      </c>
      <c r="C2121" s="75">
        <v>41360</v>
      </c>
      <c r="D2121" t="s">
        <v>6</v>
      </c>
      <c r="E2121" t="s">
        <v>780</v>
      </c>
      <c r="F2121" t="s">
        <v>786</v>
      </c>
      <c r="G2121">
        <v>490</v>
      </c>
      <c r="H2121" t="s">
        <v>789</v>
      </c>
    </row>
    <row r="2122" spans="1:8" x14ac:dyDescent="0.25">
      <c r="A2122" s="75">
        <v>41360</v>
      </c>
      <c r="B2122" s="76">
        <v>12247</v>
      </c>
      <c r="C2122" s="75">
        <v>41360</v>
      </c>
      <c r="D2122" t="s">
        <v>7</v>
      </c>
      <c r="E2122" t="s">
        <v>782</v>
      </c>
      <c r="F2122" t="s">
        <v>779</v>
      </c>
      <c r="G2122">
        <v>275</v>
      </c>
      <c r="H2122" t="s">
        <v>789</v>
      </c>
    </row>
    <row r="2123" spans="1:8" x14ac:dyDescent="0.25">
      <c r="A2123" s="75">
        <v>41360</v>
      </c>
      <c r="B2123" s="76">
        <v>12248</v>
      </c>
      <c r="C2123" s="75">
        <v>41360</v>
      </c>
      <c r="D2123" t="s">
        <v>9</v>
      </c>
      <c r="E2123" t="s">
        <v>780</v>
      </c>
      <c r="F2123" t="s">
        <v>781</v>
      </c>
      <c r="G2123">
        <v>185</v>
      </c>
      <c r="H2123" t="s">
        <v>789</v>
      </c>
    </row>
    <row r="2124" spans="1:8" x14ac:dyDescent="0.25">
      <c r="A2124" s="75">
        <v>41360</v>
      </c>
      <c r="B2124" s="76">
        <v>12249</v>
      </c>
      <c r="C2124" s="75">
        <v>41360</v>
      </c>
      <c r="D2124" t="s">
        <v>7</v>
      </c>
      <c r="E2124" t="s">
        <v>782</v>
      </c>
      <c r="F2124" t="s">
        <v>775</v>
      </c>
      <c r="G2124">
        <v>150</v>
      </c>
      <c r="H2124" t="s">
        <v>789</v>
      </c>
    </row>
    <row r="2125" spans="1:8" x14ac:dyDescent="0.25">
      <c r="A2125" s="75">
        <v>41360</v>
      </c>
      <c r="B2125" s="76">
        <v>12250</v>
      </c>
      <c r="C2125" s="75">
        <v>41360</v>
      </c>
      <c r="D2125" t="s">
        <v>8</v>
      </c>
      <c r="E2125" t="s">
        <v>780</v>
      </c>
      <c r="F2125" t="s">
        <v>781</v>
      </c>
      <c r="G2125">
        <v>550</v>
      </c>
      <c r="H2125" t="s">
        <v>789</v>
      </c>
    </row>
    <row r="2126" spans="1:8" x14ac:dyDescent="0.25">
      <c r="A2126" s="75">
        <v>41360</v>
      </c>
      <c r="B2126" s="76">
        <v>12251</v>
      </c>
      <c r="C2126" s="75">
        <v>41360</v>
      </c>
      <c r="D2126" t="s">
        <v>6</v>
      </c>
      <c r="E2126" t="s">
        <v>774</v>
      </c>
      <c r="F2126" t="s">
        <v>779</v>
      </c>
      <c r="G2126">
        <v>325</v>
      </c>
      <c r="H2126" t="s">
        <v>789</v>
      </c>
    </row>
    <row r="2127" spans="1:8" x14ac:dyDescent="0.25">
      <c r="A2127" s="75">
        <v>41361</v>
      </c>
      <c r="B2127" s="76">
        <v>12252</v>
      </c>
      <c r="C2127" s="75">
        <v>41361</v>
      </c>
      <c r="D2127" t="s">
        <v>7</v>
      </c>
      <c r="E2127" t="s">
        <v>770</v>
      </c>
      <c r="F2127" t="s">
        <v>784</v>
      </c>
      <c r="G2127">
        <v>275</v>
      </c>
      <c r="H2127" t="s">
        <v>789</v>
      </c>
    </row>
    <row r="2128" spans="1:8" x14ac:dyDescent="0.25">
      <c r="A2128" s="75">
        <v>41361</v>
      </c>
      <c r="B2128" s="76">
        <v>12253</v>
      </c>
      <c r="C2128" s="75">
        <v>41361</v>
      </c>
      <c r="D2128" t="s">
        <v>10</v>
      </c>
      <c r="E2128" t="s">
        <v>782</v>
      </c>
      <c r="F2128" t="s">
        <v>783</v>
      </c>
      <c r="G2128">
        <v>205</v>
      </c>
      <c r="H2128" t="s">
        <v>789</v>
      </c>
    </row>
    <row r="2129" spans="1:8" x14ac:dyDescent="0.25">
      <c r="A2129" s="75">
        <v>41361</v>
      </c>
      <c r="B2129" s="76">
        <v>12254</v>
      </c>
      <c r="C2129" s="75">
        <v>41361</v>
      </c>
      <c r="D2129" t="s">
        <v>7</v>
      </c>
      <c r="E2129" t="s">
        <v>774</v>
      </c>
      <c r="F2129" t="s">
        <v>783</v>
      </c>
      <c r="G2129">
        <v>150</v>
      </c>
      <c r="H2129" t="s">
        <v>789</v>
      </c>
    </row>
    <row r="2130" spans="1:8" x14ac:dyDescent="0.25">
      <c r="A2130" s="75">
        <v>41361</v>
      </c>
      <c r="B2130" s="76">
        <v>12255</v>
      </c>
      <c r="C2130" s="75">
        <v>41361</v>
      </c>
      <c r="D2130" t="s">
        <v>10</v>
      </c>
      <c r="E2130" t="s">
        <v>780</v>
      </c>
      <c r="F2130" t="s">
        <v>775</v>
      </c>
      <c r="G2130">
        <v>85</v>
      </c>
      <c r="H2130" t="s">
        <v>789</v>
      </c>
    </row>
    <row r="2131" spans="1:8" x14ac:dyDescent="0.25">
      <c r="A2131" s="75">
        <v>41361</v>
      </c>
      <c r="B2131" s="76">
        <v>12256</v>
      </c>
      <c r="C2131" s="75">
        <v>41361</v>
      </c>
      <c r="D2131" t="s">
        <v>9</v>
      </c>
      <c r="E2131" t="s">
        <v>774</v>
      </c>
      <c r="F2131" t="s">
        <v>787</v>
      </c>
      <c r="G2131">
        <v>110</v>
      </c>
      <c r="H2131" t="s">
        <v>789</v>
      </c>
    </row>
    <row r="2132" spans="1:8" x14ac:dyDescent="0.25">
      <c r="A2132" s="75">
        <v>41361</v>
      </c>
      <c r="B2132" s="76">
        <v>12257</v>
      </c>
      <c r="C2132" s="75">
        <v>41361</v>
      </c>
      <c r="D2132" t="s">
        <v>6</v>
      </c>
      <c r="E2132" t="s">
        <v>778</v>
      </c>
      <c r="F2132" t="s">
        <v>784</v>
      </c>
      <c r="G2132">
        <v>325</v>
      </c>
      <c r="H2132" t="s">
        <v>789</v>
      </c>
    </row>
    <row r="2133" spans="1:8" x14ac:dyDescent="0.25">
      <c r="A2133" s="75">
        <v>41361</v>
      </c>
      <c r="B2133" s="76">
        <v>12258</v>
      </c>
      <c r="C2133" s="75">
        <v>41361</v>
      </c>
      <c r="D2133" t="s">
        <v>7</v>
      </c>
      <c r="E2133" t="s">
        <v>782</v>
      </c>
      <c r="F2133" t="s">
        <v>783</v>
      </c>
      <c r="G2133">
        <v>400</v>
      </c>
      <c r="H2133" t="s">
        <v>789</v>
      </c>
    </row>
    <row r="2134" spans="1:8" x14ac:dyDescent="0.25">
      <c r="A2134" s="75">
        <v>41361</v>
      </c>
      <c r="B2134" s="76">
        <v>12259</v>
      </c>
      <c r="C2134" s="75">
        <v>41361</v>
      </c>
      <c r="D2134" t="s">
        <v>10</v>
      </c>
      <c r="E2134" t="s">
        <v>780</v>
      </c>
      <c r="F2134" t="s">
        <v>787</v>
      </c>
      <c r="G2134">
        <v>210</v>
      </c>
      <c r="H2134" t="s">
        <v>789</v>
      </c>
    </row>
    <row r="2135" spans="1:8" x14ac:dyDescent="0.25">
      <c r="A2135" s="75">
        <v>41361</v>
      </c>
      <c r="B2135" s="76">
        <v>12260</v>
      </c>
      <c r="C2135" s="75">
        <v>41361</v>
      </c>
      <c r="D2135" t="s">
        <v>10</v>
      </c>
      <c r="E2135" t="s">
        <v>774</v>
      </c>
      <c r="F2135" t="s">
        <v>787</v>
      </c>
      <c r="G2135">
        <v>90</v>
      </c>
      <c r="H2135" t="s">
        <v>789</v>
      </c>
    </row>
    <row r="2136" spans="1:8" x14ac:dyDescent="0.25">
      <c r="A2136" s="75">
        <v>41361</v>
      </c>
      <c r="B2136" s="76">
        <v>12261</v>
      </c>
      <c r="C2136" s="75">
        <v>41361</v>
      </c>
      <c r="D2136" t="s">
        <v>9</v>
      </c>
      <c r="E2136" t="s">
        <v>776</v>
      </c>
      <c r="F2136" t="s">
        <v>775</v>
      </c>
      <c r="G2136">
        <v>185</v>
      </c>
      <c r="H2136" t="s">
        <v>789</v>
      </c>
    </row>
    <row r="2137" spans="1:8" x14ac:dyDescent="0.25">
      <c r="A2137" s="75">
        <v>41361</v>
      </c>
      <c r="B2137" s="76">
        <v>12262</v>
      </c>
      <c r="C2137" s="75">
        <v>41361</v>
      </c>
      <c r="D2137" t="s">
        <v>10</v>
      </c>
      <c r="E2137" t="s">
        <v>776</v>
      </c>
      <c r="F2137" t="s">
        <v>779</v>
      </c>
      <c r="G2137">
        <v>145</v>
      </c>
      <c r="H2137" t="s">
        <v>789</v>
      </c>
    </row>
    <row r="2138" spans="1:8" x14ac:dyDescent="0.25">
      <c r="A2138" s="75">
        <v>41361</v>
      </c>
      <c r="B2138" s="76">
        <v>12263</v>
      </c>
      <c r="C2138" s="75">
        <v>41361</v>
      </c>
      <c r="D2138" t="s">
        <v>9</v>
      </c>
      <c r="E2138" t="s">
        <v>780</v>
      </c>
      <c r="F2138" t="s">
        <v>779</v>
      </c>
      <c r="G2138">
        <v>105</v>
      </c>
      <c r="H2138" t="s">
        <v>789</v>
      </c>
    </row>
    <row r="2139" spans="1:8" x14ac:dyDescent="0.25">
      <c r="A2139" s="75">
        <v>41361</v>
      </c>
      <c r="B2139" s="76">
        <v>12264</v>
      </c>
      <c r="C2139" s="75">
        <v>41361</v>
      </c>
      <c r="D2139" t="s">
        <v>9</v>
      </c>
      <c r="E2139" t="s">
        <v>770</v>
      </c>
      <c r="F2139" t="s">
        <v>786</v>
      </c>
      <c r="G2139">
        <v>120</v>
      </c>
      <c r="H2139" t="s">
        <v>789</v>
      </c>
    </row>
    <row r="2140" spans="1:8" x14ac:dyDescent="0.25">
      <c r="A2140" s="75">
        <v>41361</v>
      </c>
      <c r="B2140" s="76">
        <v>12265</v>
      </c>
      <c r="C2140" s="75">
        <v>41361</v>
      </c>
      <c r="D2140" t="s">
        <v>8</v>
      </c>
      <c r="E2140" t="s">
        <v>780</v>
      </c>
      <c r="F2140" t="s">
        <v>777</v>
      </c>
      <c r="G2140">
        <v>205</v>
      </c>
      <c r="H2140" t="s">
        <v>789</v>
      </c>
    </row>
    <row r="2141" spans="1:8" x14ac:dyDescent="0.25">
      <c r="A2141" s="75">
        <v>41361</v>
      </c>
      <c r="B2141" s="76">
        <v>12266</v>
      </c>
      <c r="C2141" s="75">
        <v>41361</v>
      </c>
      <c r="D2141" t="s">
        <v>6</v>
      </c>
      <c r="E2141" t="s">
        <v>780</v>
      </c>
      <c r="F2141" t="s">
        <v>781</v>
      </c>
      <c r="G2141">
        <v>475</v>
      </c>
      <c r="H2141" t="s">
        <v>789</v>
      </c>
    </row>
    <row r="2142" spans="1:8" x14ac:dyDescent="0.25">
      <c r="A2142" s="75">
        <v>41361</v>
      </c>
      <c r="B2142" s="76">
        <v>12267</v>
      </c>
      <c r="C2142" s="75">
        <v>41361</v>
      </c>
      <c r="D2142" t="s">
        <v>9</v>
      </c>
      <c r="E2142" t="s">
        <v>780</v>
      </c>
      <c r="F2142" t="s">
        <v>779</v>
      </c>
      <c r="G2142">
        <v>265</v>
      </c>
      <c r="H2142" t="s">
        <v>789</v>
      </c>
    </row>
    <row r="2143" spans="1:8" x14ac:dyDescent="0.25">
      <c r="A2143" s="75">
        <v>41361</v>
      </c>
      <c r="B2143" s="76">
        <v>12268</v>
      </c>
      <c r="C2143" s="75">
        <v>41361</v>
      </c>
      <c r="D2143" t="s">
        <v>7</v>
      </c>
      <c r="E2143" t="s">
        <v>776</v>
      </c>
      <c r="F2143" t="s">
        <v>775</v>
      </c>
      <c r="G2143">
        <v>400</v>
      </c>
      <c r="H2143" t="s">
        <v>789</v>
      </c>
    </row>
    <row r="2144" spans="1:8" x14ac:dyDescent="0.25">
      <c r="A2144" s="75">
        <v>41361</v>
      </c>
      <c r="B2144" s="76">
        <v>12269</v>
      </c>
      <c r="C2144" s="75">
        <v>41361</v>
      </c>
      <c r="D2144" t="s">
        <v>7</v>
      </c>
      <c r="E2144" t="s">
        <v>780</v>
      </c>
      <c r="F2144" t="s">
        <v>783</v>
      </c>
      <c r="G2144">
        <v>150</v>
      </c>
      <c r="H2144" t="s">
        <v>789</v>
      </c>
    </row>
    <row r="2145" spans="1:8" x14ac:dyDescent="0.25">
      <c r="A2145" s="75">
        <v>41361</v>
      </c>
      <c r="B2145" s="76">
        <v>12270</v>
      </c>
      <c r="C2145" s="75">
        <v>41361</v>
      </c>
      <c r="D2145" t="s">
        <v>9</v>
      </c>
      <c r="E2145" t="s">
        <v>773</v>
      </c>
      <c r="F2145" t="s">
        <v>784</v>
      </c>
      <c r="G2145">
        <v>265</v>
      </c>
      <c r="H2145" t="s">
        <v>789</v>
      </c>
    </row>
    <row r="2146" spans="1:8" x14ac:dyDescent="0.25">
      <c r="A2146" s="75">
        <v>41361</v>
      </c>
      <c r="B2146" s="76">
        <v>12271</v>
      </c>
      <c r="C2146" s="75">
        <v>41361</v>
      </c>
      <c r="D2146" t="s">
        <v>6</v>
      </c>
      <c r="E2146" t="s">
        <v>774</v>
      </c>
      <c r="F2146" t="s">
        <v>787</v>
      </c>
      <c r="G2146">
        <v>330</v>
      </c>
      <c r="H2146" t="s">
        <v>789</v>
      </c>
    </row>
    <row r="2147" spans="1:8" x14ac:dyDescent="0.25">
      <c r="A2147" s="75">
        <v>41361</v>
      </c>
      <c r="B2147" s="76">
        <v>12272</v>
      </c>
      <c r="C2147" s="75">
        <v>41361</v>
      </c>
      <c r="D2147" t="s">
        <v>10</v>
      </c>
      <c r="E2147" t="s">
        <v>776</v>
      </c>
      <c r="F2147" t="s">
        <v>784</v>
      </c>
      <c r="G2147">
        <v>145</v>
      </c>
      <c r="H2147" t="s">
        <v>789</v>
      </c>
    </row>
    <row r="2148" spans="1:8" x14ac:dyDescent="0.25">
      <c r="A2148" s="75">
        <v>41361</v>
      </c>
      <c r="B2148" s="76">
        <v>12273</v>
      </c>
      <c r="C2148" s="75">
        <v>41361</v>
      </c>
      <c r="D2148" t="s">
        <v>8</v>
      </c>
      <c r="E2148" t="s">
        <v>770</v>
      </c>
      <c r="F2148" t="s">
        <v>783</v>
      </c>
      <c r="G2148">
        <v>550</v>
      </c>
      <c r="H2148" t="s">
        <v>789</v>
      </c>
    </row>
    <row r="2149" spans="1:8" x14ac:dyDescent="0.25">
      <c r="A2149" s="75">
        <v>41361</v>
      </c>
      <c r="B2149" s="76">
        <v>12274</v>
      </c>
      <c r="C2149" s="75">
        <v>41361</v>
      </c>
      <c r="D2149" t="s">
        <v>8</v>
      </c>
      <c r="E2149" t="s">
        <v>780</v>
      </c>
      <c r="F2149" t="s">
        <v>785</v>
      </c>
      <c r="G2149">
        <v>375</v>
      </c>
      <c r="H2149" t="s">
        <v>789</v>
      </c>
    </row>
    <row r="2150" spans="1:8" x14ac:dyDescent="0.25">
      <c r="A2150" s="75">
        <v>41361</v>
      </c>
      <c r="B2150" s="76">
        <v>12275</v>
      </c>
      <c r="C2150" s="75">
        <v>41361</v>
      </c>
      <c r="D2150" t="s">
        <v>9</v>
      </c>
      <c r="E2150" t="s">
        <v>778</v>
      </c>
      <c r="F2150" t="s">
        <v>784</v>
      </c>
      <c r="G2150">
        <v>265</v>
      </c>
      <c r="H2150" t="s">
        <v>789</v>
      </c>
    </row>
    <row r="2151" spans="1:8" x14ac:dyDescent="0.25">
      <c r="A2151" s="75">
        <v>41361</v>
      </c>
      <c r="B2151" s="76">
        <v>12276</v>
      </c>
      <c r="C2151" s="75">
        <v>41361</v>
      </c>
      <c r="D2151" t="s">
        <v>10</v>
      </c>
      <c r="E2151" t="s">
        <v>776</v>
      </c>
      <c r="F2151" t="s">
        <v>779</v>
      </c>
      <c r="G2151">
        <v>85</v>
      </c>
      <c r="H2151" t="s">
        <v>789</v>
      </c>
    </row>
    <row r="2152" spans="1:8" x14ac:dyDescent="0.25">
      <c r="A2152" s="75">
        <v>41361</v>
      </c>
      <c r="B2152" s="76">
        <v>12277</v>
      </c>
      <c r="C2152" s="75">
        <v>41361</v>
      </c>
      <c r="D2152" t="s">
        <v>10</v>
      </c>
      <c r="E2152" t="s">
        <v>776</v>
      </c>
      <c r="F2152" t="s">
        <v>775</v>
      </c>
      <c r="G2152">
        <v>205</v>
      </c>
      <c r="H2152" t="s">
        <v>789</v>
      </c>
    </row>
    <row r="2153" spans="1:8" x14ac:dyDescent="0.25">
      <c r="A2153" s="75">
        <v>41361</v>
      </c>
      <c r="B2153" s="76">
        <v>12278</v>
      </c>
      <c r="C2153" s="75">
        <v>41361</v>
      </c>
      <c r="D2153" t="s">
        <v>8</v>
      </c>
      <c r="E2153" t="s">
        <v>773</v>
      </c>
      <c r="F2153" t="s">
        <v>783</v>
      </c>
      <c r="G2153">
        <v>375</v>
      </c>
      <c r="H2153" t="s">
        <v>789</v>
      </c>
    </row>
    <row r="2154" spans="1:8" x14ac:dyDescent="0.25">
      <c r="A2154" s="75">
        <v>41361</v>
      </c>
      <c r="B2154" s="76">
        <v>12279</v>
      </c>
      <c r="C2154" s="75">
        <v>41361</v>
      </c>
      <c r="D2154" t="s">
        <v>6</v>
      </c>
      <c r="E2154" t="s">
        <v>782</v>
      </c>
      <c r="F2154" t="s">
        <v>784</v>
      </c>
      <c r="G2154">
        <v>325</v>
      </c>
      <c r="H2154" t="s">
        <v>789</v>
      </c>
    </row>
    <row r="2155" spans="1:8" x14ac:dyDescent="0.25">
      <c r="A2155" s="75">
        <v>41362</v>
      </c>
      <c r="B2155" s="76">
        <v>12280</v>
      </c>
      <c r="C2155" s="75">
        <v>41369</v>
      </c>
      <c r="D2155" t="s">
        <v>8</v>
      </c>
      <c r="E2155" t="s">
        <v>778</v>
      </c>
      <c r="F2155" t="s">
        <v>775</v>
      </c>
      <c r="G2155">
        <v>375</v>
      </c>
      <c r="H2155" t="s">
        <v>789</v>
      </c>
    </row>
    <row r="2156" spans="1:8" x14ac:dyDescent="0.25">
      <c r="A2156" s="75">
        <v>41362</v>
      </c>
      <c r="B2156" s="76">
        <v>12281</v>
      </c>
      <c r="C2156" s="75">
        <v>41369</v>
      </c>
      <c r="D2156" t="s">
        <v>6</v>
      </c>
      <c r="E2156" t="s">
        <v>776</v>
      </c>
      <c r="F2156" t="s">
        <v>771</v>
      </c>
      <c r="G2156">
        <v>325</v>
      </c>
      <c r="H2156" t="s">
        <v>789</v>
      </c>
    </row>
    <row r="2157" spans="1:8" x14ac:dyDescent="0.25">
      <c r="A2157" s="75">
        <v>41362</v>
      </c>
      <c r="B2157" s="76">
        <v>12282</v>
      </c>
      <c r="C2157" s="75">
        <v>41369</v>
      </c>
      <c r="D2157" t="s">
        <v>7</v>
      </c>
      <c r="E2157" t="s">
        <v>782</v>
      </c>
      <c r="F2157" t="s">
        <v>771</v>
      </c>
      <c r="G2157">
        <v>150</v>
      </c>
      <c r="H2157" t="s">
        <v>789</v>
      </c>
    </row>
    <row r="2158" spans="1:8" x14ac:dyDescent="0.25">
      <c r="A2158" s="75">
        <v>41362</v>
      </c>
      <c r="B2158" s="76">
        <v>12283</v>
      </c>
      <c r="C2158" s="75">
        <v>41369</v>
      </c>
      <c r="D2158" t="s">
        <v>10</v>
      </c>
      <c r="E2158" t="s">
        <v>776</v>
      </c>
      <c r="F2158" t="s">
        <v>785</v>
      </c>
      <c r="G2158">
        <v>85</v>
      </c>
      <c r="H2158" t="s">
        <v>789</v>
      </c>
    </row>
    <row r="2159" spans="1:8" x14ac:dyDescent="0.25">
      <c r="A2159" s="75">
        <v>41362</v>
      </c>
      <c r="B2159" s="76">
        <v>12284</v>
      </c>
      <c r="C2159" s="75">
        <v>41369</v>
      </c>
      <c r="D2159" t="s">
        <v>6</v>
      </c>
      <c r="E2159" t="s">
        <v>778</v>
      </c>
      <c r="F2159" t="s">
        <v>785</v>
      </c>
      <c r="G2159">
        <v>325</v>
      </c>
      <c r="H2159" t="s">
        <v>789</v>
      </c>
    </row>
    <row r="2160" spans="1:8" x14ac:dyDescent="0.25">
      <c r="A2160" s="75">
        <v>41362</v>
      </c>
      <c r="B2160" s="76">
        <v>12285</v>
      </c>
      <c r="C2160" s="75">
        <v>41369</v>
      </c>
      <c r="D2160" t="s">
        <v>7</v>
      </c>
      <c r="E2160" t="s">
        <v>776</v>
      </c>
      <c r="F2160" t="s">
        <v>785</v>
      </c>
      <c r="G2160">
        <v>150</v>
      </c>
      <c r="H2160" t="s">
        <v>789</v>
      </c>
    </row>
    <row r="2161" spans="1:8" x14ac:dyDescent="0.25">
      <c r="A2161" s="75">
        <v>41362</v>
      </c>
      <c r="B2161" s="76">
        <v>12286</v>
      </c>
      <c r="C2161" s="75">
        <v>41369</v>
      </c>
      <c r="D2161" t="s">
        <v>7</v>
      </c>
      <c r="E2161" t="s">
        <v>774</v>
      </c>
      <c r="F2161" t="s">
        <v>781</v>
      </c>
      <c r="G2161">
        <v>150</v>
      </c>
      <c r="H2161" t="s">
        <v>789</v>
      </c>
    </row>
    <row r="2162" spans="1:8" x14ac:dyDescent="0.25">
      <c r="A2162" s="75">
        <v>41362</v>
      </c>
      <c r="B2162" s="76">
        <v>12287</v>
      </c>
      <c r="C2162" s="75">
        <v>41369</v>
      </c>
      <c r="D2162" t="s">
        <v>6</v>
      </c>
      <c r="E2162" t="s">
        <v>782</v>
      </c>
      <c r="F2162" t="s">
        <v>786</v>
      </c>
      <c r="G2162">
        <v>190</v>
      </c>
      <c r="H2162" t="s">
        <v>789</v>
      </c>
    </row>
    <row r="2163" spans="1:8" x14ac:dyDescent="0.25">
      <c r="A2163" s="75">
        <v>41362</v>
      </c>
      <c r="B2163" s="76">
        <v>12288</v>
      </c>
      <c r="C2163" s="75">
        <v>41369</v>
      </c>
      <c r="D2163" t="s">
        <v>8</v>
      </c>
      <c r="E2163" t="s">
        <v>782</v>
      </c>
      <c r="F2163" t="s">
        <v>784</v>
      </c>
      <c r="G2163">
        <v>375</v>
      </c>
      <c r="H2163" t="s">
        <v>789</v>
      </c>
    </row>
    <row r="2164" spans="1:8" x14ac:dyDescent="0.25">
      <c r="A2164" s="75">
        <v>41362</v>
      </c>
      <c r="B2164" s="76">
        <v>12289</v>
      </c>
      <c r="C2164" s="75">
        <v>41369</v>
      </c>
      <c r="D2164" t="s">
        <v>9</v>
      </c>
      <c r="E2164" t="s">
        <v>774</v>
      </c>
      <c r="F2164" t="s">
        <v>779</v>
      </c>
      <c r="G2164">
        <v>105</v>
      </c>
      <c r="H2164" t="s">
        <v>789</v>
      </c>
    </row>
    <row r="2165" spans="1:8" x14ac:dyDescent="0.25">
      <c r="A2165" s="75">
        <v>41362</v>
      </c>
      <c r="B2165" s="76">
        <v>12290</v>
      </c>
      <c r="C2165" s="75">
        <v>41369</v>
      </c>
      <c r="D2165" t="s">
        <v>10</v>
      </c>
      <c r="E2165" t="s">
        <v>773</v>
      </c>
      <c r="F2165" t="s">
        <v>779</v>
      </c>
      <c r="G2165">
        <v>205</v>
      </c>
      <c r="H2165" t="s">
        <v>789</v>
      </c>
    </row>
    <row r="2166" spans="1:8" x14ac:dyDescent="0.25">
      <c r="A2166" s="75">
        <v>41362</v>
      </c>
      <c r="B2166" s="76">
        <v>12291</v>
      </c>
      <c r="C2166" s="75">
        <v>41369</v>
      </c>
      <c r="D2166" t="s">
        <v>7</v>
      </c>
      <c r="E2166" t="s">
        <v>773</v>
      </c>
      <c r="F2166" t="s">
        <v>777</v>
      </c>
      <c r="G2166">
        <v>155</v>
      </c>
      <c r="H2166" t="s">
        <v>789</v>
      </c>
    </row>
    <row r="2167" spans="1:8" x14ac:dyDescent="0.25">
      <c r="A2167" s="75">
        <v>41362</v>
      </c>
      <c r="B2167" s="76">
        <v>12292</v>
      </c>
      <c r="C2167" s="75">
        <v>41369</v>
      </c>
      <c r="D2167" t="s">
        <v>6</v>
      </c>
      <c r="E2167" t="s">
        <v>778</v>
      </c>
      <c r="F2167" t="s">
        <v>781</v>
      </c>
      <c r="G2167">
        <v>325</v>
      </c>
      <c r="H2167" t="s">
        <v>789</v>
      </c>
    </row>
    <row r="2168" spans="1:8" x14ac:dyDescent="0.25">
      <c r="A2168" s="75">
        <v>41362</v>
      </c>
      <c r="B2168" s="76">
        <v>12293</v>
      </c>
      <c r="C2168" s="75">
        <v>41369</v>
      </c>
      <c r="D2168" t="s">
        <v>8</v>
      </c>
      <c r="E2168" t="s">
        <v>776</v>
      </c>
      <c r="F2168" t="s">
        <v>784</v>
      </c>
      <c r="G2168">
        <v>550</v>
      </c>
      <c r="H2168" t="s">
        <v>789</v>
      </c>
    </row>
    <row r="2169" spans="1:8" x14ac:dyDescent="0.25">
      <c r="A2169" s="75">
        <v>41362</v>
      </c>
      <c r="B2169" s="76">
        <v>12294</v>
      </c>
      <c r="C2169" s="75">
        <v>41369</v>
      </c>
      <c r="D2169" t="s">
        <v>7</v>
      </c>
      <c r="E2169" t="s">
        <v>778</v>
      </c>
      <c r="F2169" t="s">
        <v>781</v>
      </c>
      <c r="G2169">
        <v>400</v>
      </c>
      <c r="H2169" t="s">
        <v>789</v>
      </c>
    </row>
    <row r="2170" spans="1:8" x14ac:dyDescent="0.25">
      <c r="A2170" s="75">
        <v>41362</v>
      </c>
      <c r="B2170" s="76">
        <v>12295</v>
      </c>
      <c r="C2170" s="75">
        <v>41369</v>
      </c>
      <c r="D2170" t="s">
        <v>10</v>
      </c>
      <c r="E2170" t="s">
        <v>778</v>
      </c>
      <c r="F2170" t="s">
        <v>771</v>
      </c>
      <c r="G2170">
        <v>205</v>
      </c>
      <c r="H2170" t="s">
        <v>789</v>
      </c>
    </row>
    <row r="2171" spans="1:8" x14ac:dyDescent="0.25">
      <c r="A2171" s="75">
        <v>41362</v>
      </c>
      <c r="B2171" s="76">
        <v>12296</v>
      </c>
      <c r="C2171" s="75">
        <v>41369</v>
      </c>
      <c r="D2171" t="s">
        <v>9</v>
      </c>
      <c r="E2171" t="s">
        <v>778</v>
      </c>
      <c r="F2171" t="s">
        <v>771</v>
      </c>
      <c r="G2171">
        <v>105</v>
      </c>
      <c r="H2171" t="s">
        <v>789</v>
      </c>
    </row>
    <row r="2172" spans="1:8" x14ac:dyDescent="0.25">
      <c r="A2172" s="75">
        <v>41362</v>
      </c>
      <c r="B2172" s="76">
        <v>12297</v>
      </c>
      <c r="C2172" s="75">
        <v>41369</v>
      </c>
      <c r="D2172" t="s">
        <v>9</v>
      </c>
      <c r="E2172" t="s">
        <v>782</v>
      </c>
      <c r="F2172" t="s">
        <v>784</v>
      </c>
      <c r="G2172">
        <v>265</v>
      </c>
      <c r="H2172" t="s">
        <v>789</v>
      </c>
    </row>
    <row r="2173" spans="1:8" x14ac:dyDescent="0.25">
      <c r="A2173" s="75">
        <v>41362</v>
      </c>
      <c r="B2173" s="76">
        <v>12298</v>
      </c>
      <c r="C2173" s="75">
        <v>41369</v>
      </c>
      <c r="D2173" t="s">
        <v>8</v>
      </c>
      <c r="E2173" t="s">
        <v>776</v>
      </c>
      <c r="F2173" t="s">
        <v>784</v>
      </c>
      <c r="G2173">
        <v>550</v>
      </c>
      <c r="H2173" t="s">
        <v>789</v>
      </c>
    </row>
    <row r="2174" spans="1:8" x14ac:dyDescent="0.25">
      <c r="A2174" s="75">
        <v>41362</v>
      </c>
      <c r="B2174" s="76">
        <v>12299</v>
      </c>
      <c r="C2174" s="75">
        <v>41369</v>
      </c>
      <c r="D2174" t="s">
        <v>10</v>
      </c>
      <c r="E2174" t="s">
        <v>773</v>
      </c>
      <c r="F2174" t="s">
        <v>787</v>
      </c>
      <c r="G2174">
        <v>150</v>
      </c>
      <c r="H2174" t="s">
        <v>789</v>
      </c>
    </row>
    <row r="2175" spans="1:8" x14ac:dyDescent="0.25">
      <c r="A2175" s="75">
        <v>41362</v>
      </c>
      <c r="B2175" s="76">
        <v>12300</v>
      </c>
      <c r="C2175" s="75">
        <v>41369</v>
      </c>
      <c r="D2175" t="s">
        <v>6</v>
      </c>
      <c r="E2175" t="s">
        <v>780</v>
      </c>
      <c r="F2175" t="s">
        <v>775</v>
      </c>
      <c r="G2175">
        <v>475</v>
      </c>
      <c r="H2175" t="s">
        <v>789</v>
      </c>
    </row>
    <row r="2176" spans="1:8" x14ac:dyDescent="0.25">
      <c r="A2176" s="75">
        <v>41362</v>
      </c>
      <c r="B2176" s="76">
        <v>12301</v>
      </c>
      <c r="C2176" s="75">
        <v>41369</v>
      </c>
      <c r="D2176" t="s">
        <v>8</v>
      </c>
      <c r="E2176" t="s">
        <v>780</v>
      </c>
      <c r="F2176" t="s">
        <v>775</v>
      </c>
      <c r="G2176">
        <v>550</v>
      </c>
      <c r="H2176" t="s">
        <v>789</v>
      </c>
    </row>
    <row r="2177" spans="1:8" x14ac:dyDescent="0.25">
      <c r="A2177" s="75">
        <v>41362</v>
      </c>
      <c r="B2177" s="76">
        <v>12302</v>
      </c>
      <c r="C2177" s="75">
        <v>41369</v>
      </c>
      <c r="D2177" t="s">
        <v>8</v>
      </c>
      <c r="E2177" t="s">
        <v>773</v>
      </c>
      <c r="F2177" t="s">
        <v>784</v>
      </c>
      <c r="G2177">
        <v>550</v>
      </c>
      <c r="H2177" t="s">
        <v>789</v>
      </c>
    </row>
    <row r="2178" spans="1:8" x14ac:dyDescent="0.25">
      <c r="A2178" s="75">
        <v>41362</v>
      </c>
      <c r="B2178" s="76">
        <v>12303</v>
      </c>
      <c r="C2178" s="75">
        <v>41369</v>
      </c>
      <c r="D2178" t="s">
        <v>6</v>
      </c>
      <c r="E2178" t="s">
        <v>782</v>
      </c>
      <c r="F2178" t="s">
        <v>785</v>
      </c>
      <c r="G2178">
        <v>175</v>
      </c>
      <c r="H2178" t="s">
        <v>789</v>
      </c>
    </row>
    <row r="2179" spans="1:8" x14ac:dyDescent="0.25">
      <c r="A2179" s="75">
        <v>41363</v>
      </c>
      <c r="B2179" s="76">
        <v>12304</v>
      </c>
      <c r="C2179" s="75">
        <v>41364</v>
      </c>
      <c r="D2179" t="s">
        <v>9</v>
      </c>
      <c r="E2179" t="s">
        <v>774</v>
      </c>
      <c r="F2179" t="s">
        <v>779</v>
      </c>
      <c r="G2179">
        <v>185</v>
      </c>
      <c r="H2179" t="s">
        <v>789</v>
      </c>
    </row>
    <row r="2180" spans="1:8" x14ac:dyDescent="0.25">
      <c r="A2180" s="75">
        <v>41363</v>
      </c>
      <c r="B2180" s="76">
        <v>12305</v>
      </c>
      <c r="C2180" s="75">
        <v>41364</v>
      </c>
      <c r="D2180" t="s">
        <v>7</v>
      </c>
      <c r="E2180" t="s">
        <v>774</v>
      </c>
      <c r="F2180" t="s">
        <v>775</v>
      </c>
      <c r="G2180">
        <v>275</v>
      </c>
      <c r="H2180" t="s">
        <v>789</v>
      </c>
    </row>
    <row r="2181" spans="1:8" x14ac:dyDescent="0.25">
      <c r="A2181" s="75">
        <v>41363</v>
      </c>
      <c r="B2181" s="76">
        <v>12306</v>
      </c>
      <c r="C2181" s="75">
        <v>41364</v>
      </c>
      <c r="D2181" t="s">
        <v>7</v>
      </c>
      <c r="E2181" t="s">
        <v>776</v>
      </c>
      <c r="F2181" t="s">
        <v>781</v>
      </c>
      <c r="G2181">
        <v>150</v>
      </c>
      <c r="H2181" t="s">
        <v>789</v>
      </c>
    </row>
    <row r="2182" spans="1:8" x14ac:dyDescent="0.25">
      <c r="A2182" s="75">
        <v>41363</v>
      </c>
      <c r="B2182" s="76">
        <v>12307</v>
      </c>
      <c r="C2182" s="75">
        <v>41364</v>
      </c>
      <c r="D2182" t="s">
        <v>9</v>
      </c>
      <c r="E2182" t="s">
        <v>780</v>
      </c>
      <c r="F2182" t="s">
        <v>785</v>
      </c>
      <c r="G2182">
        <v>105</v>
      </c>
      <c r="H2182" t="s">
        <v>789</v>
      </c>
    </row>
    <row r="2183" spans="1:8" x14ac:dyDescent="0.25">
      <c r="A2183" s="75">
        <v>41363</v>
      </c>
      <c r="B2183" s="76">
        <v>12308</v>
      </c>
      <c r="C2183" s="75">
        <v>41364</v>
      </c>
      <c r="D2183" t="s">
        <v>10</v>
      </c>
      <c r="E2183" t="s">
        <v>774</v>
      </c>
      <c r="F2183" t="s">
        <v>777</v>
      </c>
      <c r="G2183">
        <v>150</v>
      </c>
      <c r="H2183" t="s">
        <v>789</v>
      </c>
    </row>
    <row r="2184" spans="1:8" x14ac:dyDescent="0.25">
      <c r="A2184" s="75">
        <v>41363</v>
      </c>
      <c r="B2184" s="76">
        <v>12309</v>
      </c>
      <c r="C2184" s="75">
        <v>41364</v>
      </c>
      <c r="D2184" t="s">
        <v>10</v>
      </c>
      <c r="E2184" t="s">
        <v>782</v>
      </c>
      <c r="F2184" t="s">
        <v>781</v>
      </c>
      <c r="G2184">
        <v>85</v>
      </c>
      <c r="H2184" t="s">
        <v>789</v>
      </c>
    </row>
    <row r="2185" spans="1:8" x14ac:dyDescent="0.25">
      <c r="A2185" s="75">
        <v>41363</v>
      </c>
      <c r="B2185" s="76">
        <v>12310</v>
      </c>
      <c r="C2185" s="75">
        <v>41364</v>
      </c>
      <c r="D2185" t="s">
        <v>8</v>
      </c>
      <c r="E2185" t="s">
        <v>774</v>
      </c>
      <c r="F2185" t="s">
        <v>779</v>
      </c>
      <c r="G2185">
        <v>200</v>
      </c>
      <c r="H2185" t="s">
        <v>789</v>
      </c>
    </row>
    <row r="2186" spans="1:8" x14ac:dyDescent="0.25">
      <c r="A2186" s="75">
        <v>41363</v>
      </c>
      <c r="B2186" s="76">
        <v>12311</v>
      </c>
      <c r="C2186" s="75">
        <v>41364</v>
      </c>
      <c r="D2186" t="s">
        <v>6</v>
      </c>
      <c r="E2186" t="s">
        <v>773</v>
      </c>
      <c r="F2186" t="s">
        <v>771</v>
      </c>
      <c r="G2186">
        <v>325</v>
      </c>
      <c r="H2186" t="s">
        <v>789</v>
      </c>
    </row>
    <row r="2187" spans="1:8" x14ac:dyDescent="0.25">
      <c r="A2187" s="75">
        <v>41363</v>
      </c>
      <c r="B2187" s="76">
        <v>12312</v>
      </c>
      <c r="C2187" s="75">
        <v>41364</v>
      </c>
      <c r="D2187" t="s">
        <v>8</v>
      </c>
      <c r="E2187" t="s">
        <v>776</v>
      </c>
      <c r="F2187" t="s">
        <v>779</v>
      </c>
      <c r="G2187">
        <v>200</v>
      </c>
      <c r="H2187" t="s">
        <v>789</v>
      </c>
    </row>
    <row r="2188" spans="1:8" x14ac:dyDescent="0.25">
      <c r="A2188" s="75">
        <v>41363</v>
      </c>
      <c r="B2188" s="76">
        <v>12313</v>
      </c>
      <c r="C2188" s="75">
        <v>41364</v>
      </c>
      <c r="D2188" t="s">
        <v>8</v>
      </c>
      <c r="E2188" t="s">
        <v>774</v>
      </c>
      <c r="F2188" t="s">
        <v>784</v>
      </c>
      <c r="G2188">
        <v>550</v>
      </c>
      <c r="H2188" t="s">
        <v>789</v>
      </c>
    </row>
    <row r="2189" spans="1:8" x14ac:dyDescent="0.25">
      <c r="A2189" s="75">
        <v>41363</v>
      </c>
      <c r="B2189" s="76">
        <v>12314</v>
      </c>
      <c r="C2189" s="75">
        <v>41364</v>
      </c>
      <c r="D2189" t="s">
        <v>10</v>
      </c>
      <c r="E2189" t="s">
        <v>770</v>
      </c>
      <c r="F2189" t="s">
        <v>786</v>
      </c>
      <c r="G2189">
        <v>160</v>
      </c>
      <c r="H2189" t="s">
        <v>789</v>
      </c>
    </row>
    <row r="2190" spans="1:8" x14ac:dyDescent="0.25">
      <c r="A2190" s="75">
        <v>41363</v>
      </c>
      <c r="B2190" s="76">
        <v>12315</v>
      </c>
      <c r="C2190" s="75">
        <v>41364</v>
      </c>
      <c r="D2190" t="s">
        <v>10</v>
      </c>
      <c r="E2190" t="s">
        <v>770</v>
      </c>
      <c r="F2190" t="s">
        <v>779</v>
      </c>
      <c r="G2190">
        <v>145</v>
      </c>
      <c r="H2190" t="s">
        <v>789</v>
      </c>
    </row>
    <row r="2191" spans="1:8" x14ac:dyDescent="0.25">
      <c r="A2191" s="75">
        <v>41363</v>
      </c>
      <c r="B2191" s="76">
        <v>12316</v>
      </c>
      <c r="C2191" s="75">
        <v>41364</v>
      </c>
      <c r="D2191" t="s">
        <v>8</v>
      </c>
      <c r="E2191" t="s">
        <v>778</v>
      </c>
      <c r="F2191" t="s">
        <v>781</v>
      </c>
      <c r="G2191">
        <v>375</v>
      </c>
      <c r="H2191" t="s">
        <v>789</v>
      </c>
    </row>
    <row r="2192" spans="1:8" x14ac:dyDescent="0.25">
      <c r="A2192" s="75">
        <v>41363</v>
      </c>
      <c r="B2192" s="76">
        <v>12317</v>
      </c>
      <c r="C2192" s="75">
        <v>41364</v>
      </c>
      <c r="D2192" t="s">
        <v>6</v>
      </c>
      <c r="E2192" t="s">
        <v>778</v>
      </c>
      <c r="F2192" t="s">
        <v>777</v>
      </c>
      <c r="G2192">
        <v>180</v>
      </c>
      <c r="H2192" t="s">
        <v>789</v>
      </c>
    </row>
    <row r="2193" spans="1:8" x14ac:dyDescent="0.25">
      <c r="A2193" s="75">
        <v>41363</v>
      </c>
      <c r="B2193" s="76">
        <v>12318</v>
      </c>
      <c r="C2193" s="75">
        <v>41364</v>
      </c>
      <c r="D2193" t="s">
        <v>9</v>
      </c>
      <c r="E2193" t="s">
        <v>778</v>
      </c>
      <c r="F2193" t="s">
        <v>783</v>
      </c>
      <c r="G2193">
        <v>265</v>
      </c>
      <c r="H2193" t="s">
        <v>789</v>
      </c>
    </row>
    <row r="2194" spans="1:8" x14ac:dyDescent="0.25">
      <c r="A2194" s="75">
        <v>41363</v>
      </c>
      <c r="B2194" s="76">
        <v>12319</v>
      </c>
      <c r="C2194" s="75">
        <v>41364</v>
      </c>
      <c r="D2194" t="s">
        <v>6</v>
      </c>
      <c r="E2194" t="s">
        <v>778</v>
      </c>
      <c r="F2194" t="s">
        <v>786</v>
      </c>
      <c r="G2194">
        <v>190</v>
      </c>
      <c r="H2194" t="s">
        <v>789</v>
      </c>
    </row>
    <row r="2195" spans="1:8" x14ac:dyDescent="0.25">
      <c r="A2195" s="75">
        <v>41363</v>
      </c>
      <c r="B2195" s="76">
        <v>12320</v>
      </c>
      <c r="C2195" s="75">
        <v>41364</v>
      </c>
      <c r="D2195" t="s">
        <v>6</v>
      </c>
      <c r="E2195" t="s">
        <v>780</v>
      </c>
      <c r="F2195" t="s">
        <v>777</v>
      </c>
      <c r="G2195">
        <v>180</v>
      </c>
      <c r="H2195" t="s">
        <v>789</v>
      </c>
    </row>
    <row r="2196" spans="1:8" x14ac:dyDescent="0.25">
      <c r="A2196" s="75">
        <v>41363</v>
      </c>
      <c r="B2196" s="76">
        <v>12321</v>
      </c>
      <c r="C2196" s="75">
        <v>41364</v>
      </c>
      <c r="D2196" t="s">
        <v>9</v>
      </c>
      <c r="E2196" t="s">
        <v>780</v>
      </c>
      <c r="F2196" t="s">
        <v>786</v>
      </c>
      <c r="G2196">
        <v>200</v>
      </c>
      <c r="H2196" t="s">
        <v>789</v>
      </c>
    </row>
    <row r="2197" spans="1:8" x14ac:dyDescent="0.25">
      <c r="A2197" s="75">
        <v>41363</v>
      </c>
      <c r="B2197" s="76">
        <v>12322</v>
      </c>
      <c r="C2197" s="75">
        <v>41364</v>
      </c>
      <c r="D2197" t="s">
        <v>9</v>
      </c>
      <c r="E2197" t="s">
        <v>780</v>
      </c>
      <c r="F2197" t="s">
        <v>784</v>
      </c>
      <c r="G2197">
        <v>105</v>
      </c>
      <c r="H2197" t="s">
        <v>789</v>
      </c>
    </row>
    <row r="2198" spans="1:8" x14ac:dyDescent="0.25">
      <c r="A2198" s="75">
        <v>41363</v>
      </c>
      <c r="B2198" s="76">
        <v>12323</v>
      </c>
      <c r="C2198" s="75">
        <v>41364</v>
      </c>
      <c r="D2198" t="s">
        <v>9</v>
      </c>
      <c r="E2198" t="s">
        <v>774</v>
      </c>
      <c r="F2198" t="s">
        <v>771</v>
      </c>
      <c r="G2198">
        <v>185</v>
      </c>
      <c r="H2198" t="s">
        <v>789</v>
      </c>
    </row>
    <row r="2199" spans="1:8" x14ac:dyDescent="0.25">
      <c r="A2199" s="75">
        <v>41363</v>
      </c>
      <c r="B2199" s="76">
        <v>12324</v>
      </c>
      <c r="C2199" s="75">
        <v>41364</v>
      </c>
      <c r="D2199" t="s">
        <v>9</v>
      </c>
      <c r="E2199" t="s">
        <v>780</v>
      </c>
      <c r="F2199" t="s">
        <v>786</v>
      </c>
      <c r="G2199">
        <v>120</v>
      </c>
      <c r="H2199" t="s">
        <v>789</v>
      </c>
    </row>
    <row r="2200" spans="1:8" x14ac:dyDescent="0.25">
      <c r="A2200" s="75">
        <v>41363</v>
      </c>
      <c r="B2200" s="76">
        <v>12325</v>
      </c>
      <c r="C2200" s="75">
        <v>41364</v>
      </c>
      <c r="D2200" t="s">
        <v>8</v>
      </c>
      <c r="E2200" t="s">
        <v>780</v>
      </c>
      <c r="F2200" t="s">
        <v>781</v>
      </c>
      <c r="G2200">
        <v>375</v>
      </c>
      <c r="H2200" t="s">
        <v>789</v>
      </c>
    </row>
    <row r="2201" spans="1:8" x14ac:dyDescent="0.25">
      <c r="A2201" s="75">
        <v>41363</v>
      </c>
      <c r="B2201" s="76">
        <v>12326</v>
      </c>
      <c r="C2201" s="75">
        <v>41364</v>
      </c>
      <c r="D2201" t="s">
        <v>8</v>
      </c>
      <c r="E2201" t="s">
        <v>782</v>
      </c>
      <c r="F2201" t="s">
        <v>781</v>
      </c>
      <c r="G2201">
        <v>200</v>
      </c>
      <c r="H2201" t="s">
        <v>789</v>
      </c>
    </row>
    <row r="2202" spans="1:8" x14ac:dyDescent="0.25">
      <c r="A2202" s="75">
        <v>41363</v>
      </c>
      <c r="B2202" s="76">
        <v>12327</v>
      </c>
      <c r="C2202" s="75">
        <v>41364</v>
      </c>
      <c r="D2202" t="s">
        <v>6</v>
      </c>
      <c r="E2202" t="s">
        <v>770</v>
      </c>
      <c r="F2202" t="s">
        <v>775</v>
      </c>
      <c r="G2202">
        <v>175</v>
      </c>
      <c r="H2202" t="s">
        <v>789</v>
      </c>
    </row>
    <row r="2203" spans="1:8" x14ac:dyDescent="0.25">
      <c r="A2203" s="75">
        <v>41363</v>
      </c>
      <c r="B2203" s="76">
        <v>12328</v>
      </c>
      <c r="C2203" s="75">
        <v>41364</v>
      </c>
      <c r="D2203" t="s">
        <v>7</v>
      </c>
      <c r="E2203" t="s">
        <v>776</v>
      </c>
      <c r="F2203" t="s">
        <v>777</v>
      </c>
      <c r="G2203">
        <v>405</v>
      </c>
      <c r="H2203" t="s">
        <v>789</v>
      </c>
    </row>
    <row r="2204" spans="1:8" x14ac:dyDescent="0.25">
      <c r="A2204" s="75">
        <v>41364</v>
      </c>
      <c r="B2204" s="76">
        <v>12329</v>
      </c>
      <c r="C2204" s="75">
        <v>41364</v>
      </c>
      <c r="D2204" t="s">
        <v>9</v>
      </c>
      <c r="E2204" t="s">
        <v>780</v>
      </c>
      <c r="F2204" t="s">
        <v>787</v>
      </c>
      <c r="G2204">
        <v>110</v>
      </c>
      <c r="H2204" t="s">
        <v>789</v>
      </c>
    </row>
    <row r="2205" spans="1:8" x14ac:dyDescent="0.25">
      <c r="A2205" s="75">
        <v>41364</v>
      </c>
      <c r="B2205" s="76">
        <v>12330</v>
      </c>
      <c r="C2205" s="75">
        <v>41364</v>
      </c>
      <c r="D2205" t="s">
        <v>6</v>
      </c>
      <c r="E2205" t="s">
        <v>782</v>
      </c>
      <c r="F2205" t="s">
        <v>786</v>
      </c>
      <c r="G2205">
        <v>340</v>
      </c>
      <c r="H2205" t="s">
        <v>789</v>
      </c>
    </row>
    <row r="2206" spans="1:8" x14ac:dyDescent="0.25">
      <c r="A2206" s="75">
        <v>41364</v>
      </c>
      <c r="B2206" s="76">
        <v>12331</v>
      </c>
      <c r="C2206" s="75">
        <v>41364</v>
      </c>
      <c r="D2206" t="s">
        <v>6</v>
      </c>
      <c r="E2206" t="s">
        <v>773</v>
      </c>
      <c r="F2206" t="s">
        <v>777</v>
      </c>
      <c r="G2206">
        <v>480</v>
      </c>
      <c r="H2206" t="s">
        <v>789</v>
      </c>
    </row>
    <row r="2207" spans="1:8" x14ac:dyDescent="0.25">
      <c r="A2207" s="75">
        <v>41364</v>
      </c>
      <c r="B2207" s="76">
        <v>12332</v>
      </c>
      <c r="C2207" s="75">
        <v>41364</v>
      </c>
      <c r="D2207" t="s">
        <v>9</v>
      </c>
      <c r="E2207" t="s">
        <v>780</v>
      </c>
      <c r="F2207" t="s">
        <v>786</v>
      </c>
      <c r="G2207">
        <v>120</v>
      </c>
      <c r="H2207" t="s">
        <v>789</v>
      </c>
    </row>
    <row r="2208" spans="1:8" x14ac:dyDescent="0.25">
      <c r="A2208" s="75">
        <v>41364</v>
      </c>
      <c r="B2208" s="76">
        <v>12333</v>
      </c>
      <c r="C2208" s="75">
        <v>41364</v>
      </c>
      <c r="D2208" t="s">
        <v>10</v>
      </c>
      <c r="E2208" t="s">
        <v>770</v>
      </c>
      <c r="F2208" t="s">
        <v>787</v>
      </c>
      <c r="G2208">
        <v>210</v>
      </c>
      <c r="H2208" t="s">
        <v>789</v>
      </c>
    </row>
    <row r="2209" spans="1:8" x14ac:dyDescent="0.25">
      <c r="A2209" s="75">
        <v>41364</v>
      </c>
      <c r="B2209" s="76">
        <v>12334</v>
      </c>
      <c r="C2209" s="75">
        <v>41364</v>
      </c>
      <c r="D2209" t="s">
        <v>9</v>
      </c>
      <c r="E2209" t="s">
        <v>776</v>
      </c>
      <c r="F2209" t="s">
        <v>785</v>
      </c>
      <c r="G2209">
        <v>105</v>
      </c>
      <c r="H2209" t="s">
        <v>789</v>
      </c>
    </row>
    <row r="2210" spans="1:8" x14ac:dyDescent="0.25">
      <c r="A2210" s="75">
        <v>41364</v>
      </c>
      <c r="B2210" s="76">
        <v>12335</v>
      </c>
      <c r="C2210" s="75">
        <v>41364</v>
      </c>
      <c r="D2210" t="s">
        <v>7</v>
      </c>
      <c r="E2210" t="s">
        <v>782</v>
      </c>
      <c r="F2210" t="s">
        <v>786</v>
      </c>
      <c r="G2210">
        <v>290</v>
      </c>
      <c r="H2210" t="s">
        <v>789</v>
      </c>
    </row>
    <row r="2211" spans="1:8" x14ac:dyDescent="0.25">
      <c r="A2211" s="75">
        <v>41364</v>
      </c>
      <c r="B2211" s="76">
        <v>12336</v>
      </c>
      <c r="C2211" s="75">
        <v>41364</v>
      </c>
      <c r="D2211" t="s">
        <v>7</v>
      </c>
      <c r="E2211" t="s">
        <v>782</v>
      </c>
      <c r="F2211" t="s">
        <v>781</v>
      </c>
      <c r="G2211">
        <v>275</v>
      </c>
      <c r="H2211" t="s">
        <v>789</v>
      </c>
    </row>
    <row r="2212" spans="1:8" x14ac:dyDescent="0.25">
      <c r="A2212" s="75">
        <v>41364</v>
      </c>
      <c r="B2212" s="76">
        <v>12337</v>
      </c>
      <c r="C2212" s="75">
        <v>41364</v>
      </c>
      <c r="D2212" t="s">
        <v>10</v>
      </c>
      <c r="E2212" t="s">
        <v>774</v>
      </c>
      <c r="F2212" t="s">
        <v>784</v>
      </c>
      <c r="G2212">
        <v>145</v>
      </c>
      <c r="H2212" t="s">
        <v>789</v>
      </c>
    </row>
    <row r="2213" spans="1:8" x14ac:dyDescent="0.25">
      <c r="A2213" s="75">
        <v>41364</v>
      </c>
      <c r="B2213" s="76">
        <v>12338</v>
      </c>
      <c r="C2213" s="75">
        <v>41364</v>
      </c>
      <c r="D2213" t="s">
        <v>7</v>
      </c>
      <c r="E2213" t="s">
        <v>782</v>
      </c>
      <c r="F2213" t="s">
        <v>775</v>
      </c>
      <c r="G2213">
        <v>150</v>
      </c>
      <c r="H2213" t="s">
        <v>789</v>
      </c>
    </row>
    <row r="2214" spans="1:8" x14ac:dyDescent="0.25">
      <c r="A2214" s="75">
        <v>41364</v>
      </c>
      <c r="B2214" s="76">
        <v>12339</v>
      </c>
      <c r="C2214" s="75">
        <v>41364</v>
      </c>
      <c r="D2214" t="s">
        <v>10</v>
      </c>
      <c r="E2214" t="s">
        <v>782</v>
      </c>
      <c r="F2214" t="s">
        <v>771</v>
      </c>
      <c r="G2214">
        <v>205</v>
      </c>
      <c r="H2214" t="s">
        <v>789</v>
      </c>
    </row>
    <row r="2215" spans="1:8" x14ac:dyDescent="0.25">
      <c r="A2215" s="75">
        <v>41364</v>
      </c>
      <c r="B2215" s="76">
        <v>12340</v>
      </c>
      <c r="C2215" s="75">
        <v>41364</v>
      </c>
      <c r="D2215" t="s">
        <v>7</v>
      </c>
      <c r="E2215" t="s">
        <v>770</v>
      </c>
      <c r="F2215" t="s">
        <v>787</v>
      </c>
      <c r="G2215">
        <v>155</v>
      </c>
      <c r="H2215" t="s">
        <v>789</v>
      </c>
    </row>
    <row r="2216" spans="1:8" x14ac:dyDescent="0.25">
      <c r="A2216" s="75">
        <v>41364</v>
      </c>
      <c r="B2216" s="76">
        <v>12341</v>
      </c>
      <c r="C2216" s="75">
        <v>41364</v>
      </c>
      <c r="D2216" t="s">
        <v>7</v>
      </c>
      <c r="E2216" t="s">
        <v>776</v>
      </c>
      <c r="F2216" t="s">
        <v>783</v>
      </c>
      <c r="G2216">
        <v>150</v>
      </c>
      <c r="H2216" t="s">
        <v>789</v>
      </c>
    </row>
    <row r="2217" spans="1:8" x14ac:dyDescent="0.25">
      <c r="A2217" s="75">
        <v>41364</v>
      </c>
      <c r="B2217" s="76">
        <v>12342</v>
      </c>
      <c r="C2217" s="75">
        <v>41364</v>
      </c>
      <c r="D2217" t="s">
        <v>10</v>
      </c>
      <c r="E2217" t="s">
        <v>774</v>
      </c>
      <c r="F2217" t="s">
        <v>783</v>
      </c>
      <c r="G2217">
        <v>145</v>
      </c>
      <c r="H2217" t="s">
        <v>789</v>
      </c>
    </row>
    <row r="2218" spans="1:8" x14ac:dyDescent="0.25">
      <c r="A2218" s="75">
        <v>41364</v>
      </c>
      <c r="B2218" s="76">
        <v>12343</v>
      </c>
      <c r="C2218" s="75">
        <v>41364</v>
      </c>
      <c r="D2218" t="s">
        <v>10</v>
      </c>
      <c r="E2218" t="s">
        <v>774</v>
      </c>
      <c r="F2218" t="s">
        <v>785</v>
      </c>
      <c r="G2218">
        <v>145</v>
      </c>
      <c r="H2218" t="s">
        <v>789</v>
      </c>
    </row>
    <row r="2219" spans="1:8" x14ac:dyDescent="0.25">
      <c r="A2219" s="75">
        <v>41364</v>
      </c>
      <c r="B2219" s="76">
        <v>12344</v>
      </c>
      <c r="C2219" s="75">
        <v>41364</v>
      </c>
      <c r="D2219" t="s">
        <v>8</v>
      </c>
      <c r="E2219" t="s">
        <v>782</v>
      </c>
      <c r="F2219" t="s">
        <v>783</v>
      </c>
      <c r="G2219">
        <v>200</v>
      </c>
      <c r="H2219" t="s">
        <v>789</v>
      </c>
    </row>
    <row r="2220" spans="1:8" x14ac:dyDescent="0.25">
      <c r="A2220" s="75">
        <v>41364</v>
      </c>
      <c r="B2220" s="76">
        <v>12345</v>
      </c>
      <c r="C2220" s="75">
        <v>41364</v>
      </c>
      <c r="D2220" t="s">
        <v>8</v>
      </c>
      <c r="E2220" t="s">
        <v>780</v>
      </c>
      <c r="F2220" t="s">
        <v>783</v>
      </c>
      <c r="G2220">
        <v>375</v>
      </c>
      <c r="H2220" t="s">
        <v>789</v>
      </c>
    </row>
    <row r="2221" spans="1:8" x14ac:dyDescent="0.25">
      <c r="A2221" s="75">
        <v>41364</v>
      </c>
      <c r="B2221" s="76">
        <v>12346</v>
      </c>
      <c r="C2221" s="75">
        <v>41364</v>
      </c>
      <c r="D2221" t="s">
        <v>9</v>
      </c>
      <c r="E2221" t="s">
        <v>774</v>
      </c>
      <c r="F2221" t="s">
        <v>771</v>
      </c>
      <c r="G2221">
        <v>105</v>
      </c>
      <c r="H2221" t="s">
        <v>789</v>
      </c>
    </row>
    <row r="2222" spans="1:8" x14ac:dyDescent="0.25">
      <c r="A2222" s="75">
        <v>41365</v>
      </c>
      <c r="B2222" s="76">
        <v>12347</v>
      </c>
      <c r="C2222" s="75">
        <v>41365</v>
      </c>
      <c r="D2222" t="s">
        <v>7</v>
      </c>
      <c r="E2222" t="s">
        <v>776</v>
      </c>
      <c r="F2222" t="s">
        <v>786</v>
      </c>
      <c r="G2222">
        <v>165</v>
      </c>
      <c r="H2222" t="s">
        <v>790</v>
      </c>
    </row>
    <row r="2223" spans="1:8" x14ac:dyDescent="0.25">
      <c r="A2223" s="75">
        <v>41365</v>
      </c>
      <c r="B2223" s="76">
        <v>12348</v>
      </c>
      <c r="C2223" s="75">
        <v>41365</v>
      </c>
      <c r="D2223" t="s">
        <v>7</v>
      </c>
      <c r="E2223" t="s">
        <v>782</v>
      </c>
      <c r="F2223" t="s">
        <v>785</v>
      </c>
      <c r="G2223">
        <v>275</v>
      </c>
      <c r="H2223" t="s">
        <v>790</v>
      </c>
    </row>
    <row r="2224" spans="1:8" x14ac:dyDescent="0.25">
      <c r="A2224" s="75">
        <v>41365</v>
      </c>
      <c r="B2224" s="76">
        <v>12349</v>
      </c>
      <c r="C2224" s="75">
        <v>41365</v>
      </c>
      <c r="D2224" t="s">
        <v>7</v>
      </c>
      <c r="E2224" t="s">
        <v>774</v>
      </c>
      <c r="F2224" t="s">
        <v>785</v>
      </c>
      <c r="G2224">
        <v>275</v>
      </c>
      <c r="H2224" t="s">
        <v>790</v>
      </c>
    </row>
    <row r="2225" spans="1:8" x14ac:dyDescent="0.25">
      <c r="A2225" s="75">
        <v>41365</v>
      </c>
      <c r="B2225" s="76">
        <v>12350</v>
      </c>
      <c r="C2225" s="75">
        <v>41365</v>
      </c>
      <c r="D2225" t="s">
        <v>9</v>
      </c>
      <c r="E2225" t="s">
        <v>776</v>
      </c>
      <c r="F2225" t="s">
        <v>775</v>
      </c>
      <c r="G2225">
        <v>105</v>
      </c>
      <c r="H2225" t="s">
        <v>790</v>
      </c>
    </row>
    <row r="2226" spans="1:8" x14ac:dyDescent="0.25">
      <c r="A2226" s="75">
        <v>41365</v>
      </c>
      <c r="B2226" s="76">
        <v>12351</v>
      </c>
      <c r="C2226" s="75">
        <v>41365</v>
      </c>
      <c r="D2226" t="s">
        <v>8</v>
      </c>
      <c r="E2226" t="s">
        <v>770</v>
      </c>
      <c r="F2226" t="s">
        <v>771</v>
      </c>
      <c r="G2226">
        <v>550</v>
      </c>
      <c r="H2226" t="s">
        <v>790</v>
      </c>
    </row>
    <row r="2227" spans="1:8" x14ac:dyDescent="0.25">
      <c r="A2227" s="75">
        <v>41365</v>
      </c>
      <c r="B2227" s="76">
        <v>12352</v>
      </c>
      <c r="C2227" s="75">
        <v>41365</v>
      </c>
      <c r="D2227" t="s">
        <v>9</v>
      </c>
      <c r="E2227" t="s">
        <v>776</v>
      </c>
      <c r="F2227" t="s">
        <v>783</v>
      </c>
      <c r="G2227">
        <v>265</v>
      </c>
      <c r="H2227" t="s">
        <v>790</v>
      </c>
    </row>
    <row r="2228" spans="1:8" x14ac:dyDescent="0.25">
      <c r="A2228" s="75">
        <v>41365</v>
      </c>
      <c r="B2228" s="76">
        <v>12353</v>
      </c>
      <c r="C2228" s="75">
        <v>41365</v>
      </c>
      <c r="D2228" t="s">
        <v>8</v>
      </c>
      <c r="E2228" t="s">
        <v>774</v>
      </c>
      <c r="F2228" t="s">
        <v>775</v>
      </c>
      <c r="G2228">
        <v>375</v>
      </c>
      <c r="H2228" t="s">
        <v>790</v>
      </c>
    </row>
    <row r="2229" spans="1:8" x14ac:dyDescent="0.25">
      <c r="A2229" s="75">
        <v>41365</v>
      </c>
      <c r="B2229" s="76">
        <v>12354</v>
      </c>
      <c r="C2229" s="75">
        <v>41365</v>
      </c>
      <c r="D2229" t="s">
        <v>7</v>
      </c>
      <c r="E2229" t="s">
        <v>780</v>
      </c>
      <c r="F2229" t="s">
        <v>779</v>
      </c>
      <c r="G2229">
        <v>275</v>
      </c>
      <c r="H2229" t="s">
        <v>790</v>
      </c>
    </row>
    <row r="2230" spans="1:8" x14ac:dyDescent="0.25">
      <c r="A2230" s="75">
        <v>41365</v>
      </c>
      <c r="B2230" s="76">
        <v>12355</v>
      </c>
      <c r="C2230" s="75">
        <v>41365</v>
      </c>
      <c r="D2230" t="s">
        <v>7</v>
      </c>
      <c r="E2230" t="s">
        <v>774</v>
      </c>
      <c r="F2230" t="s">
        <v>784</v>
      </c>
      <c r="G2230">
        <v>400</v>
      </c>
      <c r="H2230" t="s">
        <v>790</v>
      </c>
    </row>
    <row r="2231" spans="1:8" x14ac:dyDescent="0.25">
      <c r="A2231" s="75">
        <v>41365</v>
      </c>
      <c r="B2231" s="76">
        <v>12356</v>
      </c>
      <c r="C2231" s="75">
        <v>41365</v>
      </c>
      <c r="D2231" t="s">
        <v>10</v>
      </c>
      <c r="E2231" t="s">
        <v>770</v>
      </c>
      <c r="F2231" t="s">
        <v>771</v>
      </c>
      <c r="G2231">
        <v>85</v>
      </c>
      <c r="H2231" t="s">
        <v>790</v>
      </c>
    </row>
    <row r="2232" spans="1:8" x14ac:dyDescent="0.25">
      <c r="A2232" s="75">
        <v>41365</v>
      </c>
      <c r="B2232" s="76">
        <v>12357</v>
      </c>
      <c r="C2232" s="75">
        <v>41365</v>
      </c>
      <c r="D2232" t="s">
        <v>10</v>
      </c>
      <c r="E2232" t="s">
        <v>776</v>
      </c>
      <c r="F2232" t="s">
        <v>775</v>
      </c>
      <c r="G2232">
        <v>205</v>
      </c>
      <c r="H2232" t="s">
        <v>790</v>
      </c>
    </row>
    <row r="2233" spans="1:8" x14ac:dyDescent="0.25">
      <c r="A2233" s="75">
        <v>41365</v>
      </c>
      <c r="B2233" s="76">
        <v>12358</v>
      </c>
      <c r="C2233" s="75">
        <v>41365</v>
      </c>
      <c r="D2233" t="s">
        <v>7</v>
      </c>
      <c r="E2233" t="s">
        <v>782</v>
      </c>
      <c r="F2233" t="s">
        <v>783</v>
      </c>
      <c r="G2233">
        <v>275</v>
      </c>
      <c r="H2233" t="s">
        <v>790</v>
      </c>
    </row>
    <row r="2234" spans="1:8" x14ac:dyDescent="0.25">
      <c r="A2234" s="75">
        <v>41365</v>
      </c>
      <c r="B2234" s="76">
        <v>12359</v>
      </c>
      <c r="C2234" s="75">
        <v>41365</v>
      </c>
      <c r="D2234" t="s">
        <v>6</v>
      </c>
      <c r="E2234" t="s">
        <v>770</v>
      </c>
      <c r="F2234" t="s">
        <v>786</v>
      </c>
      <c r="G2234">
        <v>190</v>
      </c>
      <c r="H2234" t="s">
        <v>790</v>
      </c>
    </row>
    <row r="2235" spans="1:8" x14ac:dyDescent="0.25">
      <c r="A2235" s="75">
        <v>41365</v>
      </c>
      <c r="B2235" s="76">
        <v>12360</v>
      </c>
      <c r="C2235" s="75">
        <v>41365</v>
      </c>
      <c r="D2235" t="s">
        <v>10</v>
      </c>
      <c r="E2235" t="s">
        <v>776</v>
      </c>
      <c r="F2235" t="s">
        <v>777</v>
      </c>
      <c r="G2235">
        <v>90</v>
      </c>
      <c r="H2235" t="s">
        <v>790</v>
      </c>
    </row>
    <row r="2236" spans="1:8" x14ac:dyDescent="0.25">
      <c r="A2236" s="75">
        <v>41365</v>
      </c>
      <c r="B2236" s="76">
        <v>12361</v>
      </c>
      <c r="C2236" s="75">
        <v>41365</v>
      </c>
      <c r="D2236" t="s">
        <v>7</v>
      </c>
      <c r="E2236" t="s">
        <v>782</v>
      </c>
      <c r="F2236" t="s">
        <v>785</v>
      </c>
      <c r="G2236">
        <v>150</v>
      </c>
      <c r="H2236" t="s">
        <v>790</v>
      </c>
    </row>
    <row r="2237" spans="1:8" x14ac:dyDescent="0.25">
      <c r="A2237" s="75">
        <v>41365</v>
      </c>
      <c r="B2237" s="76">
        <v>12362</v>
      </c>
      <c r="C2237" s="75">
        <v>41365</v>
      </c>
      <c r="D2237" t="s">
        <v>9</v>
      </c>
      <c r="E2237" t="s">
        <v>782</v>
      </c>
      <c r="F2237" t="s">
        <v>787</v>
      </c>
      <c r="G2237">
        <v>190</v>
      </c>
      <c r="H2237" t="s">
        <v>790</v>
      </c>
    </row>
    <row r="2238" spans="1:8" x14ac:dyDescent="0.25">
      <c r="A2238" s="75">
        <v>41365</v>
      </c>
      <c r="B2238" s="76">
        <v>12363</v>
      </c>
      <c r="C2238" s="75">
        <v>41365</v>
      </c>
      <c r="D2238" t="s">
        <v>8</v>
      </c>
      <c r="E2238" t="s">
        <v>773</v>
      </c>
      <c r="F2238" t="s">
        <v>779</v>
      </c>
      <c r="G2238">
        <v>375</v>
      </c>
      <c r="H2238" t="s">
        <v>790</v>
      </c>
    </row>
    <row r="2239" spans="1:8" x14ac:dyDescent="0.25">
      <c r="A2239" s="75">
        <v>41365</v>
      </c>
      <c r="B2239" s="76">
        <v>12364</v>
      </c>
      <c r="C2239" s="75">
        <v>41365</v>
      </c>
      <c r="D2239" t="s">
        <v>9</v>
      </c>
      <c r="E2239" t="s">
        <v>780</v>
      </c>
      <c r="F2239" t="s">
        <v>777</v>
      </c>
      <c r="G2239">
        <v>190</v>
      </c>
      <c r="H2239" t="s">
        <v>790</v>
      </c>
    </row>
    <row r="2240" spans="1:8" x14ac:dyDescent="0.25">
      <c r="A2240" s="75">
        <v>41365</v>
      </c>
      <c r="B2240" s="76">
        <v>12365</v>
      </c>
      <c r="C2240" s="75">
        <v>41365</v>
      </c>
      <c r="D2240" t="s">
        <v>9</v>
      </c>
      <c r="E2240" t="s">
        <v>773</v>
      </c>
      <c r="F2240" t="s">
        <v>783</v>
      </c>
      <c r="G2240">
        <v>265</v>
      </c>
      <c r="H2240" t="s">
        <v>790</v>
      </c>
    </row>
    <row r="2241" spans="1:8" x14ac:dyDescent="0.25">
      <c r="A2241" s="75">
        <v>41365</v>
      </c>
      <c r="B2241" s="76">
        <v>12366</v>
      </c>
      <c r="C2241" s="75">
        <v>41365</v>
      </c>
      <c r="D2241" t="s">
        <v>10</v>
      </c>
      <c r="E2241" t="s">
        <v>776</v>
      </c>
      <c r="F2241" t="s">
        <v>779</v>
      </c>
      <c r="G2241">
        <v>145</v>
      </c>
      <c r="H2241" t="s">
        <v>790</v>
      </c>
    </row>
    <row r="2242" spans="1:8" x14ac:dyDescent="0.25">
      <c r="A2242" s="75">
        <v>41365</v>
      </c>
      <c r="B2242" s="76">
        <v>12367</v>
      </c>
      <c r="C2242" s="75">
        <v>41365</v>
      </c>
      <c r="D2242" t="s">
        <v>8</v>
      </c>
      <c r="E2242" t="s">
        <v>770</v>
      </c>
      <c r="F2242" t="s">
        <v>786</v>
      </c>
      <c r="G2242">
        <v>565</v>
      </c>
      <c r="H2242" t="s">
        <v>790</v>
      </c>
    </row>
    <row r="2243" spans="1:8" x14ac:dyDescent="0.25">
      <c r="A2243" s="75">
        <v>41365</v>
      </c>
      <c r="B2243" s="76">
        <v>12368</v>
      </c>
      <c r="C2243" s="75">
        <v>41365</v>
      </c>
      <c r="D2243" t="s">
        <v>6</v>
      </c>
      <c r="E2243" t="s">
        <v>778</v>
      </c>
      <c r="F2243" t="s">
        <v>771</v>
      </c>
      <c r="G2243">
        <v>475</v>
      </c>
      <c r="H2243" t="s">
        <v>790</v>
      </c>
    </row>
    <row r="2244" spans="1:8" x14ac:dyDescent="0.25">
      <c r="A2244" s="75">
        <v>41365</v>
      </c>
      <c r="B2244" s="76">
        <v>12369</v>
      </c>
      <c r="C2244" s="75">
        <v>41365</v>
      </c>
      <c r="D2244" t="s">
        <v>10</v>
      </c>
      <c r="E2244" t="s">
        <v>780</v>
      </c>
      <c r="F2244" t="s">
        <v>787</v>
      </c>
      <c r="G2244">
        <v>90</v>
      </c>
      <c r="H2244" t="s">
        <v>790</v>
      </c>
    </row>
    <row r="2245" spans="1:8" x14ac:dyDescent="0.25">
      <c r="A2245" s="75">
        <v>41365</v>
      </c>
      <c r="B2245" s="76">
        <v>12370</v>
      </c>
      <c r="C2245" s="75">
        <v>41365</v>
      </c>
      <c r="D2245" t="s">
        <v>10</v>
      </c>
      <c r="E2245" t="s">
        <v>773</v>
      </c>
      <c r="F2245" t="s">
        <v>783</v>
      </c>
      <c r="G2245">
        <v>145</v>
      </c>
      <c r="H2245" t="s">
        <v>790</v>
      </c>
    </row>
    <row r="2246" spans="1:8" x14ac:dyDescent="0.25">
      <c r="A2246" s="75">
        <v>41365</v>
      </c>
      <c r="B2246" s="76">
        <v>12371</v>
      </c>
      <c r="C2246" s="75">
        <v>41365</v>
      </c>
      <c r="D2246" t="s">
        <v>8</v>
      </c>
      <c r="E2246" t="s">
        <v>770</v>
      </c>
      <c r="F2246" t="s">
        <v>785</v>
      </c>
      <c r="G2246">
        <v>375</v>
      </c>
      <c r="H2246" t="s">
        <v>790</v>
      </c>
    </row>
    <row r="2247" spans="1:8" x14ac:dyDescent="0.25">
      <c r="A2247" s="75">
        <v>41365</v>
      </c>
      <c r="B2247" s="76">
        <v>12372</v>
      </c>
      <c r="C2247" s="75">
        <v>41365</v>
      </c>
      <c r="D2247" t="s">
        <v>9</v>
      </c>
      <c r="E2247" t="s">
        <v>776</v>
      </c>
      <c r="F2247" t="s">
        <v>785</v>
      </c>
      <c r="G2247">
        <v>105</v>
      </c>
      <c r="H2247" t="s">
        <v>790</v>
      </c>
    </row>
    <row r="2248" spans="1:8" x14ac:dyDescent="0.25">
      <c r="A2248" s="75">
        <v>41366</v>
      </c>
      <c r="B2248" s="76">
        <v>12373</v>
      </c>
      <c r="C2248" s="75">
        <v>41366</v>
      </c>
      <c r="D2248" t="s">
        <v>7</v>
      </c>
      <c r="E2248" t="s">
        <v>773</v>
      </c>
      <c r="F2248" t="s">
        <v>781</v>
      </c>
      <c r="G2248">
        <v>150</v>
      </c>
      <c r="H2248" t="s">
        <v>790</v>
      </c>
    </row>
    <row r="2249" spans="1:8" x14ac:dyDescent="0.25">
      <c r="A2249" s="75">
        <v>41366</v>
      </c>
      <c r="B2249" s="76">
        <v>12374</v>
      </c>
      <c r="C2249" s="75">
        <v>41366</v>
      </c>
      <c r="D2249" t="s">
        <v>6</v>
      </c>
      <c r="E2249" t="s">
        <v>773</v>
      </c>
      <c r="F2249" t="s">
        <v>786</v>
      </c>
      <c r="G2249">
        <v>340</v>
      </c>
      <c r="H2249" t="s">
        <v>790</v>
      </c>
    </row>
    <row r="2250" spans="1:8" x14ac:dyDescent="0.25">
      <c r="A2250" s="75">
        <v>41366</v>
      </c>
      <c r="B2250" s="76">
        <v>12375</v>
      </c>
      <c r="C2250" s="75">
        <v>41366</v>
      </c>
      <c r="D2250" t="s">
        <v>8</v>
      </c>
      <c r="E2250" t="s">
        <v>780</v>
      </c>
      <c r="F2250" t="s">
        <v>786</v>
      </c>
      <c r="G2250">
        <v>565</v>
      </c>
      <c r="H2250" t="s">
        <v>790</v>
      </c>
    </row>
    <row r="2251" spans="1:8" x14ac:dyDescent="0.25">
      <c r="A2251" s="75">
        <v>41366</v>
      </c>
      <c r="B2251" s="76">
        <v>12376</v>
      </c>
      <c r="C2251" s="75">
        <v>41366</v>
      </c>
      <c r="D2251" t="s">
        <v>9</v>
      </c>
      <c r="E2251" t="s">
        <v>774</v>
      </c>
      <c r="F2251" t="s">
        <v>786</v>
      </c>
      <c r="G2251">
        <v>200</v>
      </c>
      <c r="H2251" t="s">
        <v>790</v>
      </c>
    </row>
    <row r="2252" spans="1:8" x14ac:dyDescent="0.25">
      <c r="A2252" s="75">
        <v>41366</v>
      </c>
      <c r="B2252" s="76">
        <v>12377</v>
      </c>
      <c r="C2252" s="75">
        <v>41366</v>
      </c>
      <c r="D2252" t="s">
        <v>8</v>
      </c>
      <c r="E2252" t="s">
        <v>770</v>
      </c>
      <c r="F2252" t="s">
        <v>787</v>
      </c>
      <c r="G2252">
        <v>555</v>
      </c>
      <c r="H2252" t="s">
        <v>790</v>
      </c>
    </row>
    <row r="2253" spans="1:8" x14ac:dyDescent="0.25">
      <c r="A2253" s="75">
        <v>41366</v>
      </c>
      <c r="B2253" s="76">
        <v>12378</v>
      </c>
      <c r="C2253" s="75">
        <v>41366</v>
      </c>
      <c r="D2253" t="s">
        <v>8</v>
      </c>
      <c r="E2253" t="s">
        <v>776</v>
      </c>
      <c r="F2253" t="s">
        <v>787</v>
      </c>
      <c r="G2253">
        <v>555</v>
      </c>
      <c r="H2253" t="s">
        <v>790</v>
      </c>
    </row>
    <row r="2254" spans="1:8" x14ac:dyDescent="0.25">
      <c r="A2254" s="75">
        <v>41366</v>
      </c>
      <c r="B2254" s="76">
        <v>12379</v>
      </c>
      <c r="C2254" s="75">
        <v>41366</v>
      </c>
      <c r="D2254" t="s">
        <v>10</v>
      </c>
      <c r="E2254" t="s">
        <v>782</v>
      </c>
      <c r="F2254" t="s">
        <v>784</v>
      </c>
      <c r="G2254">
        <v>205</v>
      </c>
      <c r="H2254" t="s">
        <v>790</v>
      </c>
    </row>
    <row r="2255" spans="1:8" x14ac:dyDescent="0.25">
      <c r="A2255" s="75">
        <v>41366</v>
      </c>
      <c r="B2255" s="76">
        <v>12380</v>
      </c>
      <c r="C2255" s="75">
        <v>41366</v>
      </c>
      <c r="D2255" t="s">
        <v>10</v>
      </c>
      <c r="E2255" t="s">
        <v>780</v>
      </c>
      <c r="F2255" t="s">
        <v>783</v>
      </c>
      <c r="G2255">
        <v>205</v>
      </c>
      <c r="H2255" t="s">
        <v>790</v>
      </c>
    </row>
    <row r="2256" spans="1:8" x14ac:dyDescent="0.25">
      <c r="A2256" s="75">
        <v>41366</v>
      </c>
      <c r="B2256" s="76">
        <v>12381</v>
      </c>
      <c r="C2256" s="75">
        <v>41366</v>
      </c>
      <c r="D2256" t="s">
        <v>6</v>
      </c>
      <c r="E2256" t="s">
        <v>776</v>
      </c>
      <c r="F2256" t="s">
        <v>785</v>
      </c>
      <c r="G2256">
        <v>175</v>
      </c>
      <c r="H2256" t="s">
        <v>790</v>
      </c>
    </row>
    <row r="2257" spans="1:8" x14ac:dyDescent="0.25">
      <c r="A2257" s="75">
        <v>41366</v>
      </c>
      <c r="B2257" s="76">
        <v>12382</v>
      </c>
      <c r="C2257" s="75">
        <v>41366</v>
      </c>
      <c r="D2257" t="s">
        <v>10</v>
      </c>
      <c r="E2257" t="s">
        <v>782</v>
      </c>
      <c r="F2257" t="s">
        <v>783</v>
      </c>
      <c r="G2257">
        <v>85</v>
      </c>
      <c r="H2257" t="s">
        <v>790</v>
      </c>
    </row>
    <row r="2258" spans="1:8" x14ac:dyDescent="0.25">
      <c r="A2258" s="75">
        <v>41366</v>
      </c>
      <c r="B2258" s="76">
        <v>12383</v>
      </c>
      <c r="C2258" s="75">
        <v>41366</v>
      </c>
      <c r="D2258" t="s">
        <v>7</v>
      </c>
      <c r="E2258" t="s">
        <v>780</v>
      </c>
      <c r="F2258" t="s">
        <v>786</v>
      </c>
      <c r="G2258">
        <v>290</v>
      </c>
      <c r="H2258" t="s">
        <v>790</v>
      </c>
    </row>
    <row r="2259" spans="1:8" x14ac:dyDescent="0.25">
      <c r="A2259" s="75">
        <v>41366</v>
      </c>
      <c r="B2259" s="76">
        <v>12384</v>
      </c>
      <c r="C2259" s="75">
        <v>41366</v>
      </c>
      <c r="D2259" t="s">
        <v>6</v>
      </c>
      <c r="E2259" t="s">
        <v>774</v>
      </c>
      <c r="F2259" t="s">
        <v>781</v>
      </c>
      <c r="G2259">
        <v>475</v>
      </c>
      <c r="H2259" t="s">
        <v>790</v>
      </c>
    </row>
    <row r="2260" spans="1:8" x14ac:dyDescent="0.25">
      <c r="A2260" s="75">
        <v>41366</v>
      </c>
      <c r="B2260" s="76">
        <v>12385</v>
      </c>
      <c r="C2260" s="75">
        <v>41366</v>
      </c>
      <c r="D2260" t="s">
        <v>8</v>
      </c>
      <c r="E2260" t="s">
        <v>770</v>
      </c>
      <c r="F2260" t="s">
        <v>786</v>
      </c>
      <c r="G2260">
        <v>215</v>
      </c>
      <c r="H2260" t="s">
        <v>790</v>
      </c>
    </row>
    <row r="2261" spans="1:8" x14ac:dyDescent="0.25">
      <c r="A2261" s="75">
        <v>41366</v>
      </c>
      <c r="B2261" s="76">
        <v>12386</v>
      </c>
      <c r="C2261" s="75">
        <v>41366</v>
      </c>
      <c r="D2261" t="s">
        <v>9</v>
      </c>
      <c r="E2261" t="s">
        <v>770</v>
      </c>
      <c r="F2261" t="s">
        <v>775</v>
      </c>
      <c r="G2261">
        <v>105</v>
      </c>
      <c r="H2261" t="s">
        <v>790</v>
      </c>
    </row>
    <row r="2262" spans="1:8" x14ac:dyDescent="0.25">
      <c r="A2262" s="75">
        <v>41366</v>
      </c>
      <c r="B2262" s="76">
        <v>12387</v>
      </c>
      <c r="C2262" s="75">
        <v>41366</v>
      </c>
      <c r="D2262" t="s">
        <v>6</v>
      </c>
      <c r="E2262" t="s">
        <v>780</v>
      </c>
      <c r="F2262" t="s">
        <v>785</v>
      </c>
      <c r="G2262">
        <v>175</v>
      </c>
      <c r="H2262" t="s">
        <v>790</v>
      </c>
    </row>
    <row r="2263" spans="1:8" x14ac:dyDescent="0.25">
      <c r="A2263" s="75">
        <v>41366</v>
      </c>
      <c r="B2263" s="76">
        <v>12388</v>
      </c>
      <c r="C2263" s="75">
        <v>41366</v>
      </c>
      <c r="D2263" t="s">
        <v>8</v>
      </c>
      <c r="E2263" t="s">
        <v>780</v>
      </c>
      <c r="F2263" t="s">
        <v>786</v>
      </c>
      <c r="G2263">
        <v>215</v>
      </c>
      <c r="H2263" t="s">
        <v>790</v>
      </c>
    </row>
    <row r="2264" spans="1:8" x14ac:dyDescent="0.25">
      <c r="A2264" s="75">
        <v>41366</v>
      </c>
      <c r="B2264" s="76">
        <v>12389</v>
      </c>
      <c r="C2264" s="75">
        <v>41366</v>
      </c>
      <c r="D2264" t="s">
        <v>6</v>
      </c>
      <c r="E2264" t="s">
        <v>780</v>
      </c>
      <c r="F2264" t="s">
        <v>786</v>
      </c>
      <c r="G2264">
        <v>340</v>
      </c>
      <c r="H2264" t="s">
        <v>790</v>
      </c>
    </row>
    <row r="2265" spans="1:8" x14ac:dyDescent="0.25">
      <c r="A2265" s="75">
        <v>41366</v>
      </c>
      <c r="B2265" s="76">
        <v>12390</v>
      </c>
      <c r="C2265" s="75">
        <v>41366</v>
      </c>
      <c r="D2265" t="s">
        <v>8</v>
      </c>
      <c r="E2265" t="s">
        <v>770</v>
      </c>
      <c r="F2265" t="s">
        <v>787</v>
      </c>
      <c r="G2265">
        <v>380</v>
      </c>
      <c r="H2265" t="s">
        <v>790</v>
      </c>
    </row>
    <row r="2266" spans="1:8" x14ac:dyDescent="0.25">
      <c r="A2266" s="75">
        <v>41366</v>
      </c>
      <c r="B2266" s="76">
        <v>12391</v>
      </c>
      <c r="C2266" s="75">
        <v>41366</v>
      </c>
      <c r="D2266" t="s">
        <v>8</v>
      </c>
      <c r="E2266" t="s">
        <v>770</v>
      </c>
      <c r="F2266" t="s">
        <v>787</v>
      </c>
      <c r="G2266">
        <v>380</v>
      </c>
      <c r="H2266" t="s">
        <v>790</v>
      </c>
    </row>
    <row r="2267" spans="1:8" x14ac:dyDescent="0.25">
      <c r="A2267" s="75">
        <v>41366</v>
      </c>
      <c r="B2267" s="76">
        <v>12392</v>
      </c>
      <c r="C2267" s="75">
        <v>41366</v>
      </c>
      <c r="D2267" t="s">
        <v>6</v>
      </c>
      <c r="E2267" t="s">
        <v>774</v>
      </c>
      <c r="F2267" t="s">
        <v>771</v>
      </c>
      <c r="G2267">
        <v>325</v>
      </c>
      <c r="H2267" t="s">
        <v>790</v>
      </c>
    </row>
    <row r="2268" spans="1:8" x14ac:dyDescent="0.25">
      <c r="A2268" s="75">
        <v>41366</v>
      </c>
      <c r="B2268" s="76">
        <v>12393</v>
      </c>
      <c r="C2268" s="75">
        <v>41366</v>
      </c>
      <c r="D2268" t="s">
        <v>8</v>
      </c>
      <c r="E2268" t="s">
        <v>782</v>
      </c>
      <c r="F2268" t="s">
        <v>787</v>
      </c>
      <c r="G2268">
        <v>205</v>
      </c>
      <c r="H2268" t="s">
        <v>790</v>
      </c>
    </row>
    <row r="2269" spans="1:8" x14ac:dyDescent="0.25">
      <c r="A2269" s="75">
        <v>41366</v>
      </c>
      <c r="B2269" s="76">
        <v>12394</v>
      </c>
      <c r="C2269" s="75">
        <v>41366</v>
      </c>
      <c r="D2269" t="s">
        <v>8</v>
      </c>
      <c r="E2269" t="s">
        <v>770</v>
      </c>
      <c r="F2269" t="s">
        <v>779</v>
      </c>
      <c r="G2269">
        <v>550</v>
      </c>
      <c r="H2269" t="s">
        <v>790</v>
      </c>
    </row>
    <row r="2270" spans="1:8" x14ac:dyDescent="0.25">
      <c r="A2270" s="75">
        <v>41366</v>
      </c>
      <c r="B2270" s="76">
        <v>12395</v>
      </c>
      <c r="C2270" s="75">
        <v>41366</v>
      </c>
      <c r="D2270" t="s">
        <v>6</v>
      </c>
      <c r="E2270" t="s">
        <v>782</v>
      </c>
      <c r="F2270" t="s">
        <v>777</v>
      </c>
      <c r="G2270">
        <v>480</v>
      </c>
      <c r="H2270" t="s">
        <v>790</v>
      </c>
    </row>
    <row r="2271" spans="1:8" x14ac:dyDescent="0.25">
      <c r="A2271" s="75">
        <v>41366</v>
      </c>
      <c r="B2271" s="76">
        <v>12396</v>
      </c>
      <c r="C2271" s="75">
        <v>41366</v>
      </c>
      <c r="D2271" t="s">
        <v>10</v>
      </c>
      <c r="E2271" t="s">
        <v>780</v>
      </c>
      <c r="F2271" t="s">
        <v>777</v>
      </c>
      <c r="G2271">
        <v>150</v>
      </c>
      <c r="H2271" t="s">
        <v>790</v>
      </c>
    </row>
    <row r="2272" spans="1:8" x14ac:dyDescent="0.25">
      <c r="A2272" s="75">
        <v>41366</v>
      </c>
      <c r="B2272" s="76">
        <v>12397</v>
      </c>
      <c r="C2272" s="75">
        <v>41366</v>
      </c>
      <c r="D2272" t="s">
        <v>9</v>
      </c>
      <c r="E2272" t="s">
        <v>770</v>
      </c>
      <c r="F2272" t="s">
        <v>787</v>
      </c>
      <c r="G2272">
        <v>110</v>
      </c>
      <c r="H2272" t="s">
        <v>790</v>
      </c>
    </row>
    <row r="2273" spans="1:8" x14ac:dyDescent="0.25">
      <c r="A2273" s="75">
        <v>41366</v>
      </c>
      <c r="B2273" s="76">
        <v>12398</v>
      </c>
      <c r="C2273" s="75">
        <v>41366</v>
      </c>
      <c r="D2273" t="s">
        <v>8</v>
      </c>
      <c r="E2273" t="s">
        <v>773</v>
      </c>
      <c r="F2273" t="s">
        <v>784</v>
      </c>
      <c r="G2273">
        <v>375</v>
      </c>
      <c r="H2273" t="s">
        <v>790</v>
      </c>
    </row>
    <row r="2274" spans="1:8" x14ac:dyDescent="0.25">
      <c r="A2274" s="75">
        <v>41366</v>
      </c>
      <c r="B2274" s="76">
        <v>12399</v>
      </c>
      <c r="C2274" s="75">
        <v>41366</v>
      </c>
      <c r="D2274" t="s">
        <v>6</v>
      </c>
      <c r="E2274" t="s">
        <v>776</v>
      </c>
      <c r="F2274" t="s">
        <v>785</v>
      </c>
      <c r="G2274">
        <v>325</v>
      </c>
      <c r="H2274" t="s">
        <v>790</v>
      </c>
    </row>
    <row r="2275" spans="1:8" x14ac:dyDescent="0.25">
      <c r="A2275" s="75">
        <v>41366</v>
      </c>
      <c r="B2275" s="76">
        <v>12400</v>
      </c>
      <c r="C2275" s="75">
        <v>41366</v>
      </c>
      <c r="D2275" t="s">
        <v>9</v>
      </c>
      <c r="E2275" t="s">
        <v>778</v>
      </c>
      <c r="F2275" t="s">
        <v>771</v>
      </c>
      <c r="G2275">
        <v>185</v>
      </c>
      <c r="H2275" t="s">
        <v>790</v>
      </c>
    </row>
    <row r="2276" spans="1:8" x14ac:dyDescent="0.25">
      <c r="A2276" s="75">
        <v>41366</v>
      </c>
      <c r="B2276" s="76">
        <v>12401</v>
      </c>
      <c r="C2276" s="75">
        <v>41366</v>
      </c>
      <c r="D2276" t="s">
        <v>10</v>
      </c>
      <c r="E2276" t="s">
        <v>776</v>
      </c>
      <c r="F2276" t="s">
        <v>777</v>
      </c>
      <c r="G2276">
        <v>150</v>
      </c>
      <c r="H2276" t="s">
        <v>790</v>
      </c>
    </row>
    <row r="2277" spans="1:8" x14ac:dyDescent="0.25">
      <c r="A2277" s="75">
        <v>41366</v>
      </c>
      <c r="B2277" s="76">
        <v>12402</v>
      </c>
      <c r="C2277" s="75">
        <v>41366</v>
      </c>
      <c r="D2277" t="s">
        <v>9</v>
      </c>
      <c r="E2277" t="s">
        <v>778</v>
      </c>
      <c r="F2277" t="s">
        <v>777</v>
      </c>
      <c r="G2277">
        <v>190</v>
      </c>
      <c r="H2277" t="s">
        <v>790</v>
      </c>
    </row>
    <row r="2278" spans="1:8" x14ac:dyDescent="0.25">
      <c r="A2278" s="75">
        <v>41366</v>
      </c>
      <c r="B2278" s="76">
        <v>12403</v>
      </c>
      <c r="C2278" s="75">
        <v>41366</v>
      </c>
      <c r="D2278" t="s">
        <v>10</v>
      </c>
      <c r="E2278" t="s">
        <v>776</v>
      </c>
      <c r="F2278" t="s">
        <v>779</v>
      </c>
      <c r="G2278">
        <v>205</v>
      </c>
      <c r="H2278" t="s">
        <v>790</v>
      </c>
    </row>
    <row r="2279" spans="1:8" x14ac:dyDescent="0.25">
      <c r="A2279" s="75">
        <v>41366</v>
      </c>
      <c r="B2279" s="76">
        <v>12404</v>
      </c>
      <c r="C2279" s="75">
        <v>41366</v>
      </c>
      <c r="D2279" t="s">
        <v>6</v>
      </c>
      <c r="E2279" t="s">
        <v>774</v>
      </c>
      <c r="F2279" t="s">
        <v>783</v>
      </c>
      <c r="G2279">
        <v>175</v>
      </c>
      <c r="H2279" t="s">
        <v>790</v>
      </c>
    </row>
    <row r="2280" spans="1:8" x14ac:dyDescent="0.25">
      <c r="A2280" s="75">
        <v>41367</v>
      </c>
      <c r="B2280" s="76">
        <v>12405</v>
      </c>
      <c r="C2280" s="75">
        <v>41367</v>
      </c>
      <c r="D2280" t="s">
        <v>7</v>
      </c>
      <c r="E2280" t="s">
        <v>780</v>
      </c>
      <c r="F2280" t="s">
        <v>775</v>
      </c>
      <c r="G2280">
        <v>400</v>
      </c>
      <c r="H2280" t="s">
        <v>790</v>
      </c>
    </row>
    <row r="2281" spans="1:8" x14ac:dyDescent="0.25">
      <c r="A2281" s="75">
        <v>41367</v>
      </c>
      <c r="B2281" s="76">
        <v>12406</v>
      </c>
      <c r="C2281" s="75">
        <v>41367</v>
      </c>
      <c r="D2281" t="s">
        <v>6</v>
      </c>
      <c r="E2281" t="s">
        <v>780</v>
      </c>
      <c r="F2281" t="s">
        <v>771</v>
      </c>
      <c r="G2281">
        <v>175</v>
      </c>
      <c r="H2281" t="s">
        <v>790</v>
      </c>
    </row>
    <row r="2282" spans="1:8" x14ac:dyDescent="0.25">
      <c r="A2282" s="75">
        <v>41367</v>
      </c>
      <c r="B2282" s="76">
        <v>12407</v>
      </c>
      <c r="C2282" s="75">
        <v>41367</v>
      </c>
      <c r="D2282" t="s">
        <v>6</v>
      </c>
      <c r="E2282" t="s">
        <v>780</v>
      </c>
      <c r="F2282" t="s">
        <v>771</v>
      </c>
      <c r="G2282">
        <v>475</v>
      </c>
      <c r="H2282" t="s">
        <v>790</v>
      </c>
    </row>
    <row r="2283" spans="1:8" x14ac:dyDescent="0.25">
      <c r="A2283" s="75">
        <v>41367</v>
      </c>
      <c r="B2283" s="76">
        <v>12408</v>
      </c>
      <c r="C2283" s="75">
        <v>41367</v>
      </c>
      <c r="D2283" t="s">
        <v>6</v>
      </c>
      <c r="E2283" t="s">
        <v>776</v>
      </c>
      <c r="F2283" t="s">
        <v>784</v>
      </c>
      <c r="G2283">
        <v>475</v>
      </c>
      <c r="H2283" t="s">
        <v>790</v>
      </c>
    </row>
    <row r="2284" spans="1:8" x14ac:dyDescent="0.25">
      <c r="A2284" s="75">
        <v>41367</v>
      </c>
      <c r="B2284" s="76">
        <v>12409</v>
      </c>
      <c r="C2284" s="75">
        <v>41367</v>
      </c>
      <c r="D2284" t="s">
        <v>10</v>
      </c>
      <c r="E2284" t="s">
        <v>782</v>
      </c>
      <c r="F2284" t="s">
        <v>779</v>
      </c>
      <c r="G2284">
        <v>85</v>
      </c>
      <c r="H2284" t="s">
        <v>790</v>
      </c>
    </row>
    <row r="2285" spans="1:8" x14ac:dyDescent="0.25">
      <c r="A2285" s="75">
        <v>41367</v>
      </c>
      <c r="B2285" s="76">
        <v>12410</v>
      </c>
      <c r="C2285" s="75">
        <v>41367</v>
      </c>
      <c r="D2285" t="s">
        <v>8</v>
      </c>
      <c r="E2285" t="s">
        <v>773</v>
      </c>
      <c r="F2285" t="s">
        <v>771</v>
      </c>
      <c r="G2285">
        <v>200</v>
      </c>
      <c r="H2285" t="s">
        <v>790</v>
      </c>
    </row>
    <row r="2286" spans="1:8" x14ac:dyDescent="0.25">
      <c r="A2286" s="75">
        <v>41367</v>
      </c>
      <c r="B2286" s="76">
        <v>12411</v>
      </c>
      <c r="C2286" s="75">
        <v>41367</v>
      </c>
      <c r="D2286" t="s">
        <v>9</v>
      </c>
      <c r="E2286" t="s">
        <v>782</v>
      </c>
      <c r="F2286" t="s">
        <v>775</v>
      </c>
      <c r="G2286">
        <v>185</v>
      </c>
      <c r="H2286" t="s">
        <v>790</v>
      </c>
    </row>
    <row r="2287" spans="1:8" x14ac:dyDescent="0.25">
      <c r="A2287" s="75">
        <v>41367</v>
      </c>
      <c r="B2287" s="76">
        <v>12412</v>
      </c>
      <c r="C2287" s="75">
        <v>41367</v>
      </c>
      <c r="D2287" t="s">
        <v>8</v>
      </c>
      <c r="E2287" t="s">
        <v>773</v>
      </c>
      <c r="F2287" t="s">
        <v>777</v>
      </c>
      <c r="G2287">
        <v>205</v>
      </c>
      <c r="H2287" t="s">
        <v>790</v>
      </c>
    </row>
    <row r="2288" spans="1:8" x14ac:dyDescent="0.25">
      <c r="A2288" s="75">
        <v>41367</v>
      </c>
      <c r="B2288" s="76">
        <v>12413</v>
      </c>
      <c r="C2288" s="75">
        <v>41367</v>
      </c>
      <c r="D2288" t="s">
        <v>10</v>
      </c>
      <c r="E2288" t="s">
        <v>773</v>
      </c>
      <c r="F2288" t="s">
        <v>777</v>
      </c>
      <c r="G2288">
        <v>210</v>
      </c>
      <c r="H2288" t="s">
        <v>790</v>
      </c>
    </row>
    <row r="2289" spans="1:8" x14ac:dyDescent="0.25">
      <c r="A2289" s="75">
        <v>41367</v>
      </c>
      <c r="B2289" s="76">
        <v>12414</v>
      </c>
      <c r="C2289" s="75">
        <v>41367</v>
      </c>
      <c r="D2289" t="s">
        <v>8</v>
      </c>
      <c r="E2289" t="s">
        <v>770</v>
      </c>
      <c r="F2289" t="s">
        <v>785</v>
      </c>
      <c r="G2289">
        <v>550</v>
      </c>
      <c r="H2289" t="s">
        <v>790</v>
      </c>
    </row>
    <row r="2290" spans="1:8" x14ac:dyDescent="0.25">
      <c r="A2290" s="75">
        <v>41367</v>
      </c>
      <c r="B2290" s="76">
        <v>12415</v>
      </c>
      <c r="C2290" s="75">
        <v>41367</v>
      </c>
      <c r="D2290" t="s">
        <v>10</v>
      </c>
      <c r="E2290" t="s">
        <v>782</v>
      </c>
      <c r="F2290" t="s">
        <v>771</v>
      </c>
      <c r="G2290">
        <v>85</v>
      </c>
      <c r="H2290" t="s">
        <v>790</v>
      </c>
    </row>
    <row r="2291" spans="1:8" x14ac:dyDescent="0.25">
      <c r="A2291" s="75">
        <v>41367</v>
      </c>
      <c r="B2291" s="76">
        <v>12416</v>
      </c>
      <c r="C2291" s="75">
        <v>41367</v>
      </c>
      <c r="D2291" t="s">
        <v>6</v>
      </c>
      <c r="E2291" t="s">
        <v>776</v>
      </c>
      <c r="F2291" t="s">
        <v>779</v>
      </c>
      <c r="G2291">
        <v>325</v>
      </c>
      <c r="H2291" t="s">
        <v>790</v>
      </c>
    </row>
    <row r="2292" spans="1:8" x14ac:dyDescent="0.25">
      <c r="A2292" s="75">
        <v>41367</v>
      </c>
      <c r="B2292" s="76">
        <v>12417</v>
      </c>
      <c r="C2292" s="75">
        <v>41367</v>
      </c>
      <c r="D2292" t="s">
        <v>7</v>
      </c>
      <c r="E2292" t="s">
        <v>770</v>
      </c>
      <c r="F2292" t="s">
        <v>783</v>
      </c>
      <c r="G2292">
        <v>400</v>
      </c>
      <c r="H2292" t="s">
        <v>790</v>
      </c>
    </row>
    <row r="2293" spans="1:8" x14ac:dyDescent="0.25">
      <c r="A2293" s="75">
        <v>41367</v>
      </c>
      <c r="B2293" s="76">
        <v>12418</v>
      </c>
      <c r="C2293" s="75">
        <v>41367</v>
      </c>
      <c r="D2293" t="s">
        <v>10</v>
      </c>
      <c r="E2293" t="s">
        <v>780</v>
      </c>
      <c r="F2293" t="s">
        <v>779</v>
      </c>
      <c r="G2293">
        <v>205</v>
      </c>
      <c r="H2293" t="s">
        <v>790</v>
      </c>
    </row>
    <row r="2294" spans="1:8" x14ac:dyDescent="0.25">
      <c r="A2294" s="75">
        <v>41367</v>
      </c>
      <c r="B2294" s="76">
        <v>12419</v>
      </c>
      <c r="C2294" s="75">
        <v>41367</v>
      </c>
      <c r="D2294" t="s">
        <v>10</v>
      </c>
      <c r="E2294" t="s">
        <v>773</v>
      </c>
      <c r="F2294" t="s">
        <v>771</v>
      </c>
      <c r="G2294">
        <v>205</v>
      </c>
      <c r="H2294" t="s">
        <v>790</v>
      </c>
    </row>
    <row r="2295" spans="1:8" x14ac:dyDescent="0.25">
      <c r="A2295" s="75">
        <v>41367</v>
      </c>
      <c r="B2295" s="76">
        <v>12420</v>
      </c>
      <c r="C2295" s="75">
        <v>41367</v>
      </c>
      <c r="D2295" t="s">
        <v>10</v>
      </c>
      <c r="E2295" t="s">
        <v>774</v>
      </c>
      <c r="F2295" t="s">
        <v>786</v>
      </c>
      <c r="G2295">
        <v>160</v>
      </c>
      <c r="H2295" t="s">
        <v>790</v>
      </c>
    </row>
    <row r="2296" spans="1:8" x14ac:dyDescent="0.25">
      <c r="A2296" s="75">
        <v>41367</v>
      </c>
      <c r="B2296" s="76">
        <v>12421</v>
      </c>
      <c r="C2296" s="75">
        <v>41367</v>
      </c>
      <c r="D2296" t="s">
        <v>7</v>
      </c>
      <c r="E2296" t="s">
        <v>774</v>
      </c>
      <c r="F2296" t="s">
        <v>775</v>
      </c>
      <c r="G2296">
        <v>400</v>
      </c>
      <c r="H2296" t="s">
        <v>790</v>
      </c>
    </row>
    <row r="2297" spans="1:8" x14ac:dyDescent="0.25">
      <c r="A2297" s="75">
        <v>41367</v>
      </c>
      <c r="B2297" s="76">
        <v>12422</v>
      </c>
      <c r="C2297" s="75">
        <v>41367</v>
      </c>
      <c r="D2297" t="s">
        <v>8</v>
      </c>
      <c r="E2297" t="s">
        <v>780</v>
      </c>
      <c r="F2297" t="s">
        <v>781</v>
      </c>
      <c r="G2297">
        <v>375</v>
      </c>
      <c r="H2297" t="s">
        <v>790</v>
      </c>
    </row>
    <row r="2298" spans="1:8" x14ac:dyDescent="0.25">
      <c r="A2298" s="75">
        <v>41367</v>
      </c>
      <c r="B2298" s="76">
        <v>12423</v>
      </c>
      <c r="C2298" s="75">
        <v>41367</v>
      </c>
      <c r="D2298" t="s">
        <v>6</v>
      </c>
      <c r="E2298" t="s">
        <v>778</v>
      </c>
      <c r="F2298" t="s">
        <v>787</v>
      </c>
      <c r="G2298">
        <v>180</v>
      </c>
      <c r="H2298" t="s">
        <v>790</v>
      </c>
    </row>
    <row r="2299" spans="1:8" x14ac:dyDescent="0.25">
      <c r="A2299" s="75">
        <v>41367</v>
      </c>
      <c r="B2299" s="76">
        <v>12424</v>
      </c>
      <c r="C2299" s="75">
        <v>41367</v>
      </c>
      <c r="D2299" t="s">
        <v>6</v>
      </c>
      <c r="E2299" t="s">
        <v>774</v>
      </c>
      <c r="F2299" t="s">
        <v>781</v>
      </c>
      <c r="G2299">
        <v>175</v>
      </c>
      <c r="H2299" t="s">
        <v>790</v>
      </c>
    </row>
    <row r="2300" spans="1:8" x14ac:dyDescent="0.25">
      <c r="A2300" s="75">
        <v>41367</v>
      </c>
      <c r="B2300" s="76">
        <v>12425</v>
      </c>
      <c r="C2300" s="75">
        <v>41367</v>
      </c>
      <c r="D2300" t="s">
        <v>9</v>
      </c>
      <c r="E2300" t="s">
        <v>778</v>
      </c>
      <c r="F2300" t="s">
        <v>787</v>
      </c>
      <c r="G2300">
        <v>110</v>
      </c>
      <c r="H2300" t="s">
        <v>790</v>
      </c>
    </row>
    <row r="2301" spans="1:8" x14ac:dyDescent="0.25">
      <c r="A2301" s="75">
        <v>41367</v>
      </c>
      <c r="B2301" s="76">
        <v>12426</v>
      </c>
      <c r="C2301" s="75">
        <v>41367</v>
      </c>
      <c r="D2301" t="s">
        <v>9</v>
      </c>
      <c r="E2301" t="s">
        <v>776</v>
      </c>
      <c r="F2301" t="s">
        <v>784</v>
      </c>
      <c r="G2301">
        <v>265</v>
      </c>
      <c r="H2301" t="s">
        <v>790</v>
      </c>
    </row>
    <row r="2302" spans="1:8" x14ac:dyDescent="0.25">
      <c r="A2302" s="75">
        <v>41367</v>
      </c>
      <c r="B2302" s="76">
        <v>12427</v>
      </c>
      <c r="C2302" s="75">
        <v>41367</v>
      </c>
      <c r="D2302" t="s">
        <v>6</v>
      </c>
      <c r="E2302" t="s">
        <v>773</v>
      </c>
      <c r="F2302" t="s">
        <v>775</v>
      </c>
      <c r="G2302">
        <v>175</v>
      </c>
      <c r="H2302" t="s">
        <v>790</v>
      </c>
    </row>
    <row r="2303" spans="1:8" x14ac:dyDescent="0.25">
      <c r="A2303" s="75">
        <v>41367</v>
      </c>
      <c r="B2303" s="76">
        <v>12428</v>
      </c>
      <c r="C2303" s="75">
        <v>41367</v>
      </c>
      <c r="D2303" t="s">
        <v>6</v>
      </c>
      <c r="E2303" t="s">
        <v>778</v>
      </c>
      <c r="F2303" t="s">
        <v>781</v>
      </c>
      <c r="G2303">
        <v>325</v>
      </c>
      <c r="H2303" t="s">
        <v>790</v>
      </c>
    </row>
    <row r="2304" spans="1:8" x14ac:dyDescent="0.25">
      <c r="A2304" s="75">
        <v>41367</v>
      </c>
      <c r="B2304" s="76">
        <v>12429</v>
      </c>
      <c r="C2304" s="75">
        <v>41367</v>
      </c>
      <c r="D2304" t="s">
        <v>10</v>
      </c>
      <c r="E2304" t="s">
        <v>773</v>
      </c>
      <c r="F2304" t="s">
        <v>777</v>
      </c>
      <c r="G2304">
        <v>210</v>
      </c>
      <c r="H2304" t="s">
        <v>790</v>
      </c>
    </row>
    <row r="2305" spans="1:8" x14ac:dyDescent="0.25">
      <c r="A2305" s="75">
        <v>41367</v>
      </c>
      <c r="B2305" s="76">
        <v>12430</v>
      </c>
      <c r="C2305" s="75">
        <v>41367</v>
      </c>
      <c r="D2305" t="s">
        <v>10</v>
      </c>
      <c r="E2305" t="s">
        <v>770</v>
      </c>
      <c r="F2305" t="s">
        <v>783</v>
      </c>
      <c r="G2305">
        <v>205</v>
      </c>
      <c r="H2305" t="s">
        <v>790</v>
      </c>
    </row>
    <row r="2306" spans="1:8" x14ac:dyDescent="0.25">
      <c r="A2306" s="75">
        <v>41367</v>
      </c>
      <c r="B2306" s="76">
        <v>12431</v>
      </c>
      <c r="C2306" s="75">
        <v>41367</v>
      </c>
      <c r="D2306" t="s">
        <v>6</v>
      </c>
      <c r="E2306" t="s">
        <v>776</v>
      </c>
      <c r="F2306" t="s">
        <v>775</v>
      </c>
      <c r="G2306">
        <v>175</v>
      </c>
      <c r="H2306" t="s">
        <v>790</v>
      </c>
    </row>
    <row r="2307" spans="1:8" x14ac:dyDescent="0.25">
      <c r="A2307" s="75">
        <v>41367</v>
      </c>
      <c r="B2307" s="76">
        <v>12432</v>
      </c>
      <c r="C2307" s="75">
        <v>41367</v>
      </c>
      <c r="D2307" t="s">
        <v>8</v>
      </c>
      <c r="E2307" t="s">
        <v>782</v>
      </c>
      <c r="F2307" t="s">
        <v>777</v>
      </c>
      <c r="G2307">
        <v>380</v>
      </c>
      <c r="H2307" t="s">
        <v>790</v>
      </c>
    </row>
    <row r="2308" spans="1:8" x14ac:dyDescent="0.25">
      <c r="A2308" s="75">
        <v>41367</v>
      </c>
      <c r="B2308" s="76">
        <v>12433</v>
      </c>
      <c r="C2308" s="75">
        <v>41367</v>
      </c>
      <c r="D2308" t="s">
        <v>9</v>
      </c>
      <c r="E2308" t="s">
        <v>780</v>
      </c>
      <c r="F2308" t="s">
        <v>781</v>
      </c>
      <c r="G2308">
        <v>185</v>
      </c>
      <c r="H2308" t="s">
        <v>790</v>
      </c>
    </row>
    <row r="2309" spans="1:8" x14ac:dyDescent="0.25">
      <c r="A2309" s="75">
        <v>41368</v>
      </c>
      <c r="B2309" s="76">
        <v>12434</v>
      </c>
      <c r="C2309" s="75">
        <v>41368</v>
      </c>
      <c r="D2309" t="s">
        <v>8</v>
      </c>
      <c r="E2309" t="s">
        <v>782</v>
      </c>
      <c r="F2309" t="s">
        <v>775</v>
      </c>
      <c r="G2309">
        <v>550</v>
      </c>
      <c r="H2309" t="s">
        <v>790</v>
      </c>
    </row>
    <row r="2310" spans="1:8" x14ac:dyDescent="0.25">
      <c r="A2310" s="75">
        <v>41368</v>
      </c>
      <c r="B2310" s="76">
        <v>12435</v>
      </c>
      <c r="C2310" s="75">
        <v>41368</v>
      </c>
      <c r="D2310" t="s">
        <v>9</v>
      </c>
      <c r="E2310" t="s">
        <v>770</v>
      </c>
      <c r="F2310" t="s">
        <v>785</v>
      </c>
      <c r="G2310">
        <v>185</v>
      </c>
      <c r="H2310" t="s">
        <v>790</v>
      </c>
    </row>
    <row r="2311" spans="1:8" x14ac:dyDescent="0.25">
      <c r="A2311" s="75">
        <v>41368</v>
      </c>
      <c r="B2311" s="76">
        <v>12436</v>
      </c>
      <c r="C2311" s="75">
        <v>41368</v>
      </c>
      <c r="D2311" t="s">
        <v>6</v>
      </c>
      <c r="E2311" t="s">
        <v>780</v>
      </c>
      <c r="F2311" t="s">
        <v>777</v>
      </c>
      <c r="G2311">
        <v>480</v>
      </c>
      <c r="H2311" t="s">
        <v>790</v>
      </c>
    </row>
    <row r="2312" spans="1:8" x14ac:dyDescent="0.25">
      <c r="A2312" s="75">
        <v>41368</v>
      </c>
      <c r="B2312" s="76">
        <v>12437</v>
      </c>
      <c r="C2312" s="75">
        <v>41368</v>
      </c>
      <c r="D2312" t="s">
        <v>6</v>
      </c>
      <c r="E2312" t="s">
        <v>780</v>
      </c>
      <c r="F2312" t="s">
        <v>781</v>
      </c>
      <c r="G2312">
        <v>175</v>
      </c>
      <c r="H2312" t="s">
        <v>790</v>
      </c>
    </row>
    <row r="2313" spans="1:8" x14ac:dyDescent="0.25">
      <c r="A2313" s="75">
        <v>41368</v>
      </c>
      <c r="B2313" s="76">
        <v>12438</v>
      </c>
      <c r="C2313" s="75">
        <v>41368</v>
      </c>
      <c r="D2313" t="s">
        <v>10</v>
      </c>
      <c r="E2313" t="s">
        <v>776</v>
      </c>
      <c r="F2313" t="s">
        <v>771</v>
      </c>
      <c r="G2313">
        <v>85</v>
      </c>
      <c r="H2313" t="s">
        <v>790</v>
      </c>
    </row>
    <row r="2314" spans="1:8" x14ac:dyDescent="0.25">
      <c r="A2314" s="75">
        <v>41368</v>
      </c>
      <c r="B2314" s="76">
        <v>12439</v>
      </c>
      <c r="C2314" s="75">
        <v>41368</v>
      </c>
      <c r="D2314" t="s">
        <v>10</v>
      </c>
      <c r="E2314" t="s">
        <v>770</v>
      </c>
      <c r="F2314" t="s">
        <v>787</v>
      </c>
      <c r="G2314">
        <v>210</v>
      </c>
      <c r="H2314" t="s">
        <v>790</v>
      </c>
    </row>
    <row r="2315" spans="1:8" x14ac:dyDescent="0.25">
      <c r="A2315" s="75">
        <v>41368</v>
      </c>
      <c r="B2315" s="76">
        <v>12440</v>
      </c>
      <c r="C2315" s="75">
        <v>41368</v>
      </c>
      <c r="D2315" t="s">
        <v>7</v>
      </c>
      <c r="E2315" t="s">
        <v>774</v>
      </c>
      <c r="F2315" t="s">
        <v>771</v>
      </c>
      <c r="G2315">
        <v>400</v>
      </c>
      <c r="H2315" t="s">
        <v>790</v>
      </c>
    </row>
    <row r="2316" spans="1:8" x14ac:dyDescent="0.25">
      <c r="A2316" s="75">
        <v>41368</v>
      </c>
      <c r="B2316" s="76">
        <v>12441</v>
      </c>
      <c r="C2316" s="75">
        <v>41368</v>
      </c>
      <c r="D2316" t="s">
        <v>10</v>
      </c>
      <c r="E2316" t="s">
        <v>778</v>
      </c>
      <c r="F2316" t="s">
        <v>781</v>
      </c>
      <c r="G2316">
        <v>205</v>
      </c>
      <c r="H2316" t="s">
        <v>790</v>
      </c>
    </row>
    <row r="2317" spans="1:8" x14ac:dyDescent="0.25">
      <c r="A2317" s="75">
        <v>41368</v>
      </c>
      <c r="B2317" s="76">
        <v>12442</v>
      </c>
      <c r="C2317" s="75">
        <v>41368</v>
      </c>
      <c r="D2317" t="s">
        <v>9</v>
      </c>
      <c r="E2317" t="s">
        <v>773</v>
      </c>
      <c r="F2317" t="s">
        <v>771</v>
      </c>
      <c r="G2317">
        <v>105</v>
      </c>
      <c r="H2317" t="s">
        <v>790</v>
      </c>
    </row>
    <row r="2318" spans="1:8" x14ac:dyDescent="0.25">
      <c r="A2318" s="75">
        <v>41368</v>
      </c>
      <c r="B2318" s="76">
        <v>12443</v>
      </c>
      <c r="C2318" s="75">
        <v>41368</v>
      </c>
      <c r="D2318" t="s">
        <v>6</v>
      </c>
      <c r="E2318" t="s">
        <v>774</v>
      </c>
      <c r="F2318" t="s">
        <v>785</v>
      </c>
      <c r="G2318">
        <v>175</v>
      </c>
      <c r="H2318" t="s">
        <v>790</v>
      </c>
    </row>
    <row r="2319" spans="1:8" x14ac:dyDescent="0.25">
      <c r="A2319" s="75">
        <v>41368</v>
      </c>
      <c r="B2319" s="76">
        <v>12444</v>
      </c>
      <c r="C2319" s="75">
        <v>41368</v>
      </c>
      <c r="D2319" t="s">
        <v>9</v>
      </c>
      <c r="E2319" t="s">
        <v>773</v>
      </c>
      <c r="F2319" t="s">
        <v>787</v>
      </c>
      <c r="G2319">
        <v>110</v>
      </c>
      <c r="H2319" t="s">
        <v>790</v>
      </c>
    </row>
    <row r="2320" spans="1:8" x14ac:dyDescent="0.25">
      <c r="A2320" s="75">
        <v>41368</v>
      </c>
      <c r="B2320" s="76">
        <v>12445</v>
      </c>
      <c r="C2320" s="75">
        <v>41368</v>
      </c>
      <c r="D2320" t="s">
        <v>9</v>
      </c>
      <c r="E2320" t="s">
        <v>780</v>
      </c>
      <c r="F2320" t="s">
        <v>787</v>
      </c>
      <c r="G2320">
        <v>270</v>
      </c>
      <c r="H2320" t="s">
        <v>790</v>
      </c>
    </row>
    <row r="2321" spans="1:8" x14ac:dyDescent="0.25">
      <c r="A2321" s="75">
        <v>41368</v>
      </c>
      <c r="B2321" s="76">
        <v>12446</v>
      </c>
      <c r="C2321" s="75">
        <v>41368</v>
      </c>
      <c r="D2321" t="s">
        <v>8</v>
      </c>
      <c r="E2321" t="s">
        <v>778</v>
      </c>
      <c r="F2321" t="s">
        <v>781</v>
      </c>
      <c r="G2321">
        <v>200</v>
      </c>
      <c r="H2321" t="s">
        <v>790</v>
      </c>
    </row>
    <row r="2322" spans="1:8" x14ac:dyDescent="0.25">
      <c r="A2322" s="75">
        <v>41368</v>
      </c>
      <c r="B2322" s="76">
        <v>12447</v>
      </c>
      <c r="C2322" s="75">
        <v>41368</v>
      </c>
      <c r="D2322" t="s">
        <v>8</v>
      </c>
      <c r="E2322" t="s">
        <v>778</v>
      </c>
      <c r="F2322" t="s">
        <v>777</v>
      </c>
      <c r="G2322">
        <v>555</v>
      </c>
      <c r="H2322" t="s">
        <v>790</v>
      </c>
    </row>
    <row r="2323" spans="1:8" x14ac:dyDescent="0.25">
      <c r="A2323" s="75">
        <v>41368</v>
      </c>
      <c r="B2323" s="76">
        <v>12448</v>
      </c>
      <c r="C2323" s="75">
        <v>41368</v>
      </c>
      <c r="D2323" t="s">
        <v>9</v>
      </c>
      <c r="E2323" t="s">
        <v>773</v>
      </c>
      <c r="F2323" t="s">
        <v>787</v>
      </c>
      <c r="G2323">
        <v>110</v>
      </c>
      <c r="H2323" t="s">
        <v>790</v>
      </c>
    </row>
    <row r="2324" spans="1:8" x14ac:dyDescent="0.25">
      <c r="A2324" s="75">
        <v>41368</v>
      </c>
      <c r="B2324" s="76">
        <v>12449</v>
      </c>
      <c r="C2324" s="75">
        <v>41368</v>
      </c>
      <c r="D2324" t="s">
        <v>6</v>
      </c>
      <c r="E2324" t="s">
        <v>782</v>
      </c>
      <c r="F2324" t="s">
        <v>775</v>
      </c>
      <c r="G2324">
        <v>325</v>
      </c>
      <c r="H2324" t="s">
        <v>790</v>
      </c>
    </row>
    <row r="2325" spans="1:8" x14ac:dyDescent="0.25">
      <c r="A2325" s="75">
        <v>41368</v>
      </c>
      <c r="B2325" s="76">
        <v>12450</v>
      </c>
      <c r="C2325" s="75">
        <v>41368</v>
      </c>
      <c r="D2325" t="s">
        <v>8</v>
      </c>
      <c r="E2325" t="s">
        <v>776</v>
      </c>
      <c r="F2325" t="s">
        <v>781</v>
      </c>
      <c r="G2325">
        <v>550</v>
      </c>
      <c r="H2325" t="s">
        <v>790</v>
      </c>
    </row>
    <row r="2326" spans="1:8" x14ac:dyDescent="0.25">
      <c r="A2326" s="75">
        <v>41368</v>
      </c>
      <c r="B2326" s="76">
        <v>12451</v>
      </c>
      <c r="C2326" s="75">
        <v>41368</v>
      </c>
      <c r="D2326" t="s">
        <v>8</v>
      </c>
      <c r="E2326" t="s">
        <v>778</v>
      </c>
      <c r="F2326" t="s">
        <v>777</v>
      </c>
      <c r="G2326">
        <v>380</v>
      </c>
      <c r="H2326" t="s">
        <v>790</v>
      </c>
    </row>
    <row r="2327" spans="1:8" x14ac:dyDescent="0.25">
      <c r="A2327" s="75">
        <v>41368</v>
      </c>
      <c r="B2327" s="76">
        <v>12452</v>
      </c>
      <c r="C2327" s="75">
        <v>41368</v>
      </c>
      <c r="D2327" t="s">
        <v>9</v>
      </c>
      <c r="E2327" t="s">
        <v>770</v>
      </c>
      <c r="F2327" t="s">
        <v>775</v>
      </c>
      <c r="G2327">
        <v>265</v>
      </c>
      <c r="H2327" t="s">
        <v>790</v>
      </c>
    </row>
    <row r="2328" spans="1:8" x14ac:dyDescent="0.25">
      <c r="A2328" s="75">
        <v>41368</v>
      </c>
      <c r="B2328" s="76">
        <v>12453</v>
      </c>
      <c r="C2328" s="75">
        <v>41368</v>
      </c>
      <c r="D2328" t="s">
        <v>7</v>
      </c>
      <c r="E2328" t="s">
        <v>774</v>
      </c>
      <c r="F2328" t="s">
        <v>783</v>
      </c>
      <c r="G2328">
        <v>150</v>
      </c>
      <c r="H2328" t="s">
        <v>790</v>
      </c>
    </row>
    <row r="2329" spans="1:8" x14ac:dyDescent="0.25">
      <c r="A2329" s="75">
        <v>41368</v>
      </c>
      <c r="B2329" s="76">
        <v>12454</v>
      </c>
      <c r="C2329" s="75">
        <v>41368</v>
      </c>
      <c r="D2329" t="s">
        <v>10</v>
      </c>
      <c r="E2329" t="s">
        <v>773</v>
      </c>
      <c r="F2329" t="s">
        <v>786</v>
      </c>
      <c r="G2329">
        <v>100</v>
      </c>
      <c r="H2329" t="s">
        <v>790</v>
      </c>
    </row>
    <row r="2330" spans="1:8" x14ac:dyDescent="0.25">
      <c r="A2330" s="75">
        <v>41368</v>
      </c>
      <c r="B2330" s="76">
        <v>12455</v>
      </c>
      <c r="C2330" s="75">
        <v>41368</v>
      </c>
      <c r="D2330" t="s">
        <v>10</v>
      </c>
      <c r="E2330" t="s">
        <v>773</v>
      </c>
      <c r="F2330" t="s">
        <v>786</v>
      </c>
      <c r="G2330">
        <v>100</v>
      </c>
      <c r="H2330" t="s">
        <v>790</v>
      </c>
    </row>
    <row r="2331" spans="1:8" x14ac:dyDescent="0.25">
      <c r="A2331" s="75">
        <v>41368</v>
      </c>
      <c r="B2331" s="76">
        <v>12456</v>
      </c>
      <c r="C2331" s="75">
        <v>41368</v>
      </c>
      <c r="D2331" t="s">
        <v>6</v>
      </c>
      <c r="E2331" t="s">
        <v>774</v>
      </c>
      <c r="F2331" t="s">
        <v>785</v>
      </c>
      <c r="G2331">
        <v>325</v>
      </c>
      <c r="H2331" t="s">
        <v>790</v>
      </c>
    </row>
    <row r="2332" spans="1:8" x14ac:dyDescent="0.25">
      <c r="A2332" s="75">
        <v>41368</v>
      </c>
      <c r="B2332" s="76">
        <v>12457</v>
      </c>
      <c r="C2332" s="75">
        <v>41368</v>
      </c>
      <c r="D2332" t="s">
        <v>9</v>
      </c>
      <c r="E2332" t="s">
        <v>778</v>
      </c>
      <c r="F2332" t="s">
        <v>786</v>
      </c>
      <c r="G2332">
        <v>280</v>
      </c>
      <c r="H2332" t="s">
        <v>790</v>
      </c>
    </row>
    <row r="2333" spans="1:8" x14ac:dyDescent="0.25">
      <c r="A2333" s="75">
        <v>41368</v>
      </c>
      <c r="B2333" s="76">
        <v>12458</v>
      </c>
      <c r="C2333" s="75">
        <v>41368</v>
      </c>
      <c r="D2333" t="s">
        <v>8</v>
      </c>
      <c r="E2333" t="s">
        <v>776</v>
      </c>
      <c r="F2333" t="s">
        <v>779</v>
      </c>
      <c r="G2333">
        <v>200</v>
      </c>
      <c r="H2333" t="s">
        <v>790</v>
      </c>
    </row>
    <row r="2334" spans="1:8" x14ac:dyDescent="0.25">
      <c r="A2334" s="75">
        <v>41368</v>
      </c>
      <c r="B2334" s="76">
        <v>12459</v>
      </c>
      <c r="C2334" s="75">
        <v>41368</v>
      </c>
      <c r="D2334" t="s">
        <v>7</v>
      </c>
      <c r="E2334" t="s">
        <v>774</v>
      </c>
      <c r="F2334" t="s">
        <v>775</v>
      </c>
      <c r="G2334">
        <v>400</v>
      </c>
      <c r="H2334" t="s">
        <v>790</v>
      </c>
    </row>
    <row r="2335" spans="1:8" x14ac:dyDescent="0.25">
      <c r="A2335" s="75">
        <v>41368</v>
      </c>
      <c r="B2335" s="76">
        <v>12460</v>
      </c>
      <c r="C2335" s="75">
        <v>41368</v>
      </c>
      <c r="D2335" t="s">
        <v>6</v>
      </c>
      <c r="E2335" t="s">
        <v>780</v>
      </c>
      <c r="F2335" t="s">
        <v>775</v>
      </c>
      <c r="G2335">
        <v>175</v>
      </c>
      <c r="H2335" t="s">
        <v>790</v>
      </c>
    </row>
    <row r="2336" spans="1:8" x14ac:dyDescent="0.25">
      <c r="A2336" s="75">
        <v>41368</v>
      </c>
      <c r="B2336" s="76">
        <v>12461</v>
      </c>
      <c r="C2336" s="75">
        <v>41368</v>
      </c>
      <c r="D2336" t="s">
        <v>8</v>
      </c>
      <c r="E2336" t="s">
        <v>774</v>
      </c>
      <c r="F2336" t="s">
        <v>783</v>
      </c>
      <c r="G2336">
        <v>375</v>
      </c>
      <c r="H2336" t="s">
        <v>790</v>
      </c>
    </row>
    <row r="2337" spans="1:8" x14ac:dyDescent="0.25">
      <c r="A2337" s="75">
        <v>41368</v>
      </c>
      <c r="B2337" s="76">
        <v>12462</v>
      </c>
      <c r="C2337" s="75">
        <v>41368</v>
      </c>
      <c r="D2337" t="s">
        <v>8</v>
      </c>
      <c r="E2337" t="s">
        <v>770</v>
      </c>
      <c r="F2337" t="s">
        <v>779</v>
      </c>
      <c r="G2337">
        <v>550</v>
      </c>
      <c r="H2337" t="s">
        <v>790</v>
      </c>
    </row>
    <row r="2338" spans="1:8" x14ac:dyDescent="0.25">
      <c r="A2338" s="75">
        <v>41368</v>
      </c>
      <c r="B2338" s="76">
        <v>12463</v>
      </c>
      <c r="C2338" s="75">
        <v>41368</v>
      </c>
      <c r="D2338" t="s">
        <v>10</v>
      </c>
      <c r="E2338" t="s">
        <v>774</v>
      </c>
      <c r="F2338" t="s">
        <v>777</v>
      </c>
      <c r="G2338">
        <v>150</v>
      </c>
      <c r="H2338" t="s">
        <v>790</v>
      </c>
    </row>
    <row r="2339" spans="1:8" x14ac:dyDescent="0.25">
      <c r="A2339" s="75">
        <v>41368</v>
      </c>
      <c r="B2339" s="76">
        <v>12464</v>
      </c>
      <c r="C2339" s="75">
        <v>41368</v>
      </c>
      <c r="D2339" t="s">
        <v>7</v>
      </c>
      <c r="E2339" t="s">
        <v>782</v>
      </c>
      <c r="F2339" t="s">
        <v>775</v>
      </c>
      <c r="G2339">
        <v>400</v>
      </c>
      <c r="H2339" t="s">
        <v>790</v>
      </c>
    </row>
    <row r="2340" spans="1:8" x14ac:dyDescent="0.25">
      <c r="A2340" s="75">
        <v>41368</v>
      </c>
      <c r="B2340" s="76">
        <v>12465</v>
      </c>
      <c r="C2340" s="75">
        <v>41368</v>
      </c>
      <c r="D2340" t="s">
        <v>9</v>
      </c>
      <c r="E2340" t="s">
        <v>782</v>
      </c>
      <c r="F2340" t="s">
        <v>787</v>
      </c>
      <c r="G2340">
        <v>190</v>
      </c>
      <c r="H2340" t="s">
        <v>790</v>
      </c>
    </row>
    <row r="2341" spans="1:8" x14ac:dyDescent="0.25">
      <c r="A2341" s="75">
        <v>41368</v>
      </c>
      <c r="B2341" s="76">
        <v>12466</v>
      </c>
      <c r="C2341" s="75">
        <v>41368</v>
      </c>
      <c r="D2341" t="s">
        <v>9</v>
      </c>
      <c r="E2341" t="s">
        <v>774</v>
      </c>
      <c r="F2341" t="s">
        <v>785</v>
      </c>
      <c r="G2341">
        <v>185</v>
      </c>
      <c r="H2341" t="s">
        <v>790</v>
      </c>
    </row>
    <row r="2342" spans="1:8" x14ac:dyDescent="0.25">
      <c r="A2342" s="75">
        <v>41368</v>
      </c>
      <c r="B2342" s="76">
        <v>12467</v>
      </c>
      <c r="C2342" s="75">
        <v>41368</v>
      </c>
      <c r="D2342" t="s">
        <v>6</v>
      </c>
      <c r="E2342" t="s">
        <v>782</v>
      </c>
      <c r="F2342" t="s">
        <v>771</v>
      </c>
      <c r="G2342">
        <v>475</v>
      </c>
      <c r="H2342" t="s">
        <v>790</v>
      </c>
    </row>
    <row r="2343" spans="1:8" x14ac:dyDescent="0.25">
      <c r="A2343" s="75">
        <v>41369</v>
      </c>
      <c r="B2343" s="76">
        <v>12468</v>
      </c>
      <c r="C2343" s="75">
        <v>41376</v>
      </c>
      <c r="D2343" t="s">
        <v>6</v>
      </c>
      <c r="E2343" t="s">
        <v>776</v>
      </c>
      <c r="F2343" t="s">
        <v>785</v>
      </c>
      <c r="G2343">
        <v>325</v>
      </c>
      <c r="H2343" t="s">
        <v>790</v>
      </c>
    </row>
    <row r="2344" spans="1:8" x14ac:dyDescent="0.25">
      <c r="A2344" s="75">
        <v>41369</v>
      </c>
      <c r="B2344" s="76">
        <v>12469</v>
      </c>
      <c r="C2344" s="75">
        <v>41376</v>
      </c>
      <c r="D2344" t="s">
        <v>8</v>
      </c>
      <c r="E2344" t="s">
        <v>778</v>
      </c>
      <c r="F2344" t="s">
        <v>771</v>
      </c>
      <c r="G2344">
        <v>200</v>
      </c>
      <c r="H2344" t="s">
        <v>790</v>
      </c>
    </row>
    <row r="2345" spans="1:8" x14ac:dyDescent="0.25">
      <c r="A2345" s="75">
        <v>41369</v>
      </c>
      <c r="B2345" s="76">
        <v>12470</v>
      </c>
      <c r="C2345" s="75">
        <v>41376</v>
      </c>
      <c r="D2345" t="s">
        <v>6</v>
      </c>
      <c r="E2345" t="s">
        <v>776</v>
      </c>
      <c r="F2345" t="s">
        <v>779</v>
      </c>
      <c r="G2345">
        <v>175</v>
      </c>
      <c r="H2345" t="s">
        <v>790</v>
      </c>
    </row>
    <row r="2346" spans="1:8" x14ac:dyDescent="0.25">
      <c r="A2346" s="75">
        <v>41369</v>
      </c>
      <c r="B2346" s="76">
        <v>12471</v>
      </c>
      <c r="C2346" s="75">
        <v>41376</v>
      </c>
      <c r="D2346" t="s">
        <v>10</v>
      </c>
      <c r="E2346" t="s">
        <v>782</v>
      </c>
      <c r="F2346" t="s">
        <v>779</v>
      </c>
      <c r="G2346">
        <v>205</v>
      </c>
      <c r="H2346" t="s">
        <v>790</v>
      </c>
    </row>
    <row r="2347" spans="1:8" x14ac:dyDescent="0.25">
      <c r="A2347" s="75">
        <v>41369</v>
      </c>
      <c r="B2347" s="76">
        <v>12472</v>
      </c>
      <c r="C2347" s="75">
        <v>41376</v>
      </c>
      <c r="D2347" t="s">
        <v>8</v>
      </c>
      <c r="E2347" t="s">
        <v>780</v>
      </c>
      <c r="F2347" t="s">
        <v>771</v>
      </c>
      <c r="G2347">
        <v>550</v>
      </c>
      <c r="H2347" t="s">
        <v>790</v>
      </c>
    </row>
    <row r="2348" spans="1:8" x14ac:dyDescent="0.25">
      <c r="A2348" s="75">
        <v>41369</v>
      </c>
      <c r="B2348" s="76">
        <v>12473</v>
      </c>
      <c r="C2348" s="75">
        <v>41376</v>
      </c>
      <c r="D2348" t="s">
        <v>6</v>
      </c>
      <c r="E2348" t="s">
        <v>778</v>
      </c>
      <c r="F2348" t="s">
        <v>785</v>
      </c>
      <c r="G2348">
        <v>325</v>
      </c>
      <c r="H2348" t="s">
        <v>790</v>
      </c>
    </row>
    <row r="2349" spans="1:8" x14ac:dyDescent="0.25">
      <c r="A2349" s="75">
        <v>41369</v>
      </c>
      <c r="B2349" s="76">
        <v>12474</v>
      </c>
      <c r="C2349" s="75">
        <v>41376</v>
      </c>
      <c r="D2349" t="s">
        <v>10</v>
      </c>
      <c r="E2349" t="s">
        <v>770</v>
      </c>
      <c r="F2349" t="s">
        <v>783</v>
      </c>
      <c r="G2349">
        <v>205</v>
      </c>
      <c r="H2349" t="s">
        <v>790</v>
      </c>
    </row>
    <row r="2350" spans="1:8" x14ac:dyDescent="0.25">
      <c r="A2350" s="75">
        <v>41369</v>
      </c>
      <c r="B2350" s="76">
        <v>12475</v>
      </c>
      <c r="C2350" s="75">
        <v>41376</v>
      </c>
      <c r="D2350" t="s">
        <v>7</v>
      </c>
      <c r="E2350" t="s">
        <v>770</v>
      </c>
      <c r="F2350" t="s">
        <v>771</v>
      </c>
      <c r="G2350">
        <v>150</v>
      </c>
      <c r="H2350" t="s">
        <v>790</v>
      </c>
    </row>
    <row r="2351" spans="1:8" x14ac:dyDescent="0.25">
      <c r="A2351" s="75">
        <v>41369</v>
      </c>
      <c r="B2351" s="76">
        <v>12476</v>
      </c>
      <c r="C2351" s="75">
        <v>41376</v>
      </c>
      <c r="D2351" t="s">
        <v>9</v>
      </c>
      <c r="E2351" t="s">
        <v>778</v>
      </c>
      <c r="F2351" t="s">
        <v>787</v>
      </c>
      <c r="G2351">
        <v>190</v>
      </c>
      <c r="H2351" t="s">
        <v>790</v>
      </c>
    </row>
    <row r="2352" spans="1:8" x14ac:dyDescent="0.25">
      <c r="A2352" s="75">
        <v>41369</v>
      </c>
      <c r="B2352" s="76">
        <v>12477</v>
      </c>
      <c r="C2352" s="75">
        <v>41376</v>
      </c>
      <c r="D2352" t="s">
        <v>7</v>
      </c>
      <c r="E2352" t="s">
        <v>776</v>
      </c>
      <c r="F2352" t="s">
        <v>785</v>
      </c>
      <c r="G2352">
        <v>275</v>
      </c>
      <c r="H2352" t="s">
        <v>790</v>
      </c>
    </row>
    <row r="2353" spans="1:8" x14ac:dyDescent="0.25">
      <c r="A2353" s="75">
        <v>41369</v>
      </c>
      <c r="B2353" s="76">
        <v>12478</v>
      </c>
      <c r="C2353" s="75">
        <v>41376</v>
      </c>
      <c r="D2353" t="s">
        <v>8</v>
      </c>
      <c r="E2353" t="s">
        <v>778</v>
      </c>
      <c r="F2353" t="s">
        <v>783</v>
      </c>
      <c r="G2353">
        <v>200</v>
      </c>
      <c r="H2353" t="s">
        <v>790</v>
      </c>
    </row>
    <row r="2354" spans="1:8" x14ac:dyDescent="0.25">
      <c r="A2354" s="75">
        <v>41369</v>
      </c>
      <c r="B2354" s="76">
        <v>12479</v>
      </c>
      <c r="C2354" s="75">
        <v>41376</v>
      </c>
      <c r="D2354" t="s">
        <v>10</v>
      </c>
      <c r="E2354" t="s">
        <v>778</v>
      </c>
      <c r="F2354" t="s">
        <v>779</v>
      </c>
      <c r="G2354">
        <v>85</v>
      </c>
      <c r="H2354" t="s">
        <v>790</v>
      </c>
    </row>
    <row r="2355" spans="1:8" x14ac:dyDescent="0.25">
      <c r="A2355" s="75">
        <v>41369</v>
      </c>
      <c r="B2355" s="76">
        <v>12480</v>
      </c>
      <c r="C2355" s="75">
        <v>41376</v>
      </c>
      <c r="D2355" t="s">
        <v>6</v>
      </c>
      <c r="E2355" t="s">
        <v>778</v>
      </c>
      <c r="F2355" t="s">
        <v>779</v>
      </c>
      <c r="G2355">
        <v>325</v>
      </c>
      <c r="H2355" t="s">
        <v>790</v>
      </c>
    </row>
    <row r="2356" spans="1:8" x14ac:dyDescent="0.25">
      <c r="A2356" s="75">
        <v>41369</v>
      </c>
      <c r="B2356" s="76">
        <v>12481</v>
      </c>
      <c r="C2356" s="75">
        <v>41376</v>
      </c>
      <c r="D2356" t="s">
        <v>6</v>
      </c>
      <c r="E2356" t="s">
        <v>778</v>
      </c>
      <c r="F2356" t="s">
        <v>784</v>
      </c>
      <c r="G2356">
        <v>475</v>
      </c>
      <c r="H2356" t="s">
        <v>790</v>
      </c>
    </row>
    <row r="2357" spans="1:8" x14ac:dyDescent="0.25">
      <c r="A2357" s="75">
        <v>41369</v>
      </c>
      <c r="B2357" s="76">
        <v>12482</v>
      </c>
      <c r="C2357" s="75">
        <v>41376</v>
      </c>
      <c r="D2357" t="s">
        <v>8</v>
      </c>
      <c r="E2357" t="s">
        <v>776</v>
      </c>
      <c r="F2357" t="s">
        <v>775</v>
      </c>
      <c r="G2357">
        <v>375</v>
      </c>
      <c r="H2357" t="s">
        <v>790</v>
      </c>
    </row>
    <row r="2358" spans="1:8" x14ac:dyDescent="0.25">
      <c r="A2358" s="75">
        <v>41369</v>
      </c>
      <c r="B2358" s="76">
        <v>12483</v>
      </c>
      <c r="C2358" s="75">
        <v>41376</v>
      </c>
      <c r="D2358" t="s">
        <v>9</v>
      </c>
      <c r="E2358" t="s">
        <v>782</v>
      </c>
      <c r="F2358" t="s">
        <v>771</v>
      </c>
      <c r="G2358">
        <v>265</v>
      </c>
      <c r="H2358" t="s">
        <v>790</v>
      </c>
    </row>
    <row r="2359" spans="1:8" x14ac:dyDescent="0.25">
      <c r="A2359" s="75">
        <v>41369</v>
      </c>
      <c r="B2359" s="76">
        <v>12484</v>
      </c>
      <c r="C2359" s="75">
        <v>41376</v>
      </c>
      <c r="D2359" t="s">
        <v>8</v>
      </c>
      <c r="E2359" t="s">
        <v>773</v>
      </c>
      <c r="F2359" t="s">
        <v>771</v>
      </c>
      <c r="G2359">
        <v>375</v>
      </c>
      <c r="H2359" t="s">
        <v>790</v>
      </c>
    </row>
    <row r="2360" spans="1:8" x14ac:dyDescent="0.25">
      <c r="A2360" s="75">
        <v>41369</v>
      </c>
      <c r="B2360" s="76">
        <v>12485</v>
      </c>
      <c r="C2360" s="75">
        <v>41376</v>
      </c>
      <c r="D2360" t="s">
        <v>8</v>
      </c>
      <c r="E2360" t="s">
        <v>770</v>
      </c>
      <c r="F2360" t="s">
        <v>779</v>
      </c>
      <c r="G2360">
        <v>200</v>
      </c>
      <c r="H2360" t="s">
        <v>790</v>
      </c>
    </row>
    <row r="2361" spans="1:8" x14ac:dyDescent="0.25">
      <c r="A2361" s="75">
        <v>41369</v>
      </c>
      <c r="B2361" s="76">
        <v>12486</v>
      </c>
      <c r="C2361" s="75">
        <v>41376</v>
      </c>
      <c r="D2361" t="s">
        <v>7</v>
      </c>
      <c r="E2361" t="s">
        <v>773</v>
      </c>
      <c r="F2361" t="s">
        <v>775</v>
      </c>
      <c r="G2361">
        <v>400</v>
      </c>
      <c r="H2361" t="s">
        <v>790</v>
      </c>
    </row>
    <row r="2362" spans="1:8" x14ac:dyDescent="0.25">
      <c r="A2362" s="75">
        <v>41369</v>
      </c>
      <c r="B2362" s="76">
        <v>12487</v>
      </c>
      <c r="C2362" s="75">
        <v>41376</v>
      </c>
      <c r="D2362" t="s">
        <v>10</v>
      </c>
      <c r="E2362" t="s">
        <v>776</v>
      </c>
      <c r="F2362" t="s">
        <v>775</v>
      </c>
      <c r="G2362">
        <v>85</v>
      </c>
      <c r="H2362" t="s">
        <v>790</v>
      </c>
    </row>
    <row r="2363" spans="1:8" x14ac:dyDescent="0.25">
      <c r="A2363" s="75">
        <v>41369</v>
      </c>
      <c r="B2363" s="76">
        <v>12488</v>
      </c>
      <c r="C2363" s="75">
        <v>41376</v>
      </c>
      <c r="D2363" t="s">
        <v>7</v>
      </c>
      <c r="E2363" t="s">
        <v>782</v>
      </c>
      <c r="F2363" t="s">
        <v>787</v>
      </c>
      <c r="G2363">
        <v>405</v>
      </c>
      <c r="H2363" t="s">
        <v>790</v>
      </c>
    </row>
    <row r="2364" spans="1:8" x14ac:dyDescent="0.25">
      <c r="A2364" s="75">
        <v>41369</v>
      </c>
      <c r="B2364" s="76">
        <v>12489</v>
      </c>
      <c r="C2364" s="75">
        <v>41376</v>
      </c>
      <c r="D2364" t="s">
        <v>9</v>
      </c>
      <c r="E2364" t="s">
        <v>774</v>
      </c>
      <c r="F2364" t="s">
        <v>786</v>
      </c>
      <c r="G2364">
        <v>200</v>
      </c>
      <c r="H2364" t="s">
        <v>790</v>
      </c>
    </row>
    <row r="2365" spans="1:8" x14ac:dyDescent="0.25">
      <c r="A2365" s="75">
        <v>41369</v>
      </c>
      <c r="B2365" s="76">
        <v>12490</v>
      </c>
      <c r="C2365" s="75">
        <v>41376</v>
      </c>
      <c r="D2365" t="s">
        <v>6</v>
      </c>
      <c r="E2365" t="s">
        <v>774</v>
      </c>
      <c r="F2365" t="s">
        <v>781</v>
      </c>
      <c r="G2365">
        <v>475</v>
      </c>
      <c r="H2365" t="s">
        <v>790</v>
      </c>
    </row>
    <row r="2366" spans="1:8" x14ac:dyDescent="0.25">
      <c r="A2366" s="75">
        <v>41369</v>
      </c>
      <c r="B2366" s="76">
        <v>12491</v>
      </c>
      <c r="C2366" s="75">
        <v>41376</v>
      </c>
      <c r="D2366" t="s">
        <v>8</v>
      </c>
      <c r="E2366" t="s">
        <v>778</v>
      </c>
      <c r="F2366" t="s">
        <v>787</v>
      </c>
      <c r="G2366">
        <v>555</v>
      </c>
      <c r="H2366" t="s">
        <v>790</v>
      </c>
    </row>
    <row r="2367" spans="1:8" x14ac:dyDescent="0.25">
      <c r="A2367" s="75">
        <v>41369</v>
      </c>
      <c r="B2367" s="76">
        <v>12492</v>
      </c>
      <c r="C2367" s="75">
        <v>41376</v>
      </c>
      <c r="D2367" t="s">
        <v>9</v>
      </c>
      <c r="E2367" t="s">
        <v>780</v>
      </c>
      <c r="F2367" t="s">
        <v>783</v>
      </c>
      <c r="G2367">
        <v>105</v>
      </c>
      <c r="H2367" t="s">
        <v>790</v>
      </c>
    </row>
    <row r="2368" spans="1:8" x14ac:dyDescent="0.25">
      <c r="A2368" s="75">
        <v>41369</v>
      </c>
      <c r="B2368" s="76">
        <v>12493</v>
      </c>
      <c r="C2368" s="75">
        <v>41376</v>
      </c>
      <c r="D2368" t="s">
        <v>9</v>
      </c>
      <c r="E2368" t="s">
        <v>778</v>
      </c>
      <c r="F2368" t="s">
        <v>779</v>
      </c>
      <c r="G2368">
        <v>265</v>
      </c>
      <c r="H2368" t="s">
        <v>790</v>
      </c>
    </row>
    <row r="2369" spans="1:8" x14ac:dyDescent="0.25">
      <c r="A2369" s="75">
        <v>41369</v>
      </c>
      <c r="B2369" s="76">
        <v>12494</v>
      </c>
      <c r="C2369" s="75">
        <v>41376</v>
      </c>
      <c r="D2369" t="s">
        <v>9</v>
      </c>
      <c r="E2369" t="s">
        <v>774</v>
      </c>
      <c r="F2369" t="s">
        <v>775</v>
      </c>
      <c r="G2369">
        <v>105</v>
      </c>
      <c r="H2369" t="s">
        <v>790</v>
      </c>
    </row>
    <row r="2370" spans="1:8" x14ac:dyDescent="0.25">
      <c r="A2370" s="75">
        <v>41369</v>
      </c>
      <c r="B2370" s="76">
        <v>12495</v>
      </c>
      <c r="C2370" s="75">
        <v>41376</v>
      </c>
      <c r="D2370" t="s">
        <v>8</v>
      </c>
      <c r="E2370" t="s">
        <v>770</v>
      </c>
      <c r="F2370" t="s">
        <v>783</v>
      </c>
      <c r="G2370">
        <v>375</v>
      </c>
      <c r="H2370" t="s">
        <v>790</v>
      </c>
    </row>
    <row r="2371" spans="1:8" x14ac:dyDescent="0.25">
      <c r="A2371" s="75">
        <v>41369</v>
      </c>
      <c r="B2371" s="76">
        <v>12496</v>
      </c>
      <c r="C2371" s="75">
        <v>41376</v>
      </c>
      <c r="D2371" t="s">
        <v>10</v>
      </c>
      <c r="E2371" t="s">
        <v>780</v>
      </c>
      <c r="F2371" t="s">
        <v>771</v>
      </c>
      <c r="G2371">
        <v>205</v>
      </c>
      <c r="H2371" t="s">
        <v>790</v>
      </c>
    </row>
    <row r="2372" spans="1:8" x14ac:dyDescent="0.25">
      <c r="A2372" s="75">
        <v>41369</v>
      </c>
      <c r="B2372" s="76">
        <v>12497</v>
      </c>
      <c r="C2372" s="75">
        <v>41376</v>
      </c>
      <c r="D2372" t="s">
        <v>10</v>
      </c>
      <c r="E2372" t="s">
        <v>778</v>
      </c>
      <c r="F2372" t="s">
        <v>784</v>
      </c>
      <c r="G2372">
        <v>205</v>
      </c>
      <c r="H2372" t="s">
        <v>790</v>
      </c>
    </row>
    <row r="2373" spans="1:8" x14ac:dyDescent="0.25">
      <c r="A2373" s="75">
        <v>41369</v>
      </c>
      <c r="B2373" s="76">
        <v>12498</v>
      </c>
      <c r="C2373" s="75">
        <v>41376</v>
      </c>
      <c r="D2373" t="s">
        <v>10</v>
      </c>
      <c r="E2373" t="s">
        <v>773</v>
      </c>
      <c r="F2373" t="s">
        <v>783</v>
      </c>
      <c r="G2373">
        <v>205</v>
      </c>
      <c r="H2373" t="s">
        <v>790</v>
      </c>
    </row>
    <row r="2374" spans="1:8" x14ac:dyDescent="0.25">
      <c r="A2374" s="75">
        <v>41369</v>
      </c>
      <c r="B2374" s="76">
        <v>12499</v>
      </c>
      <c r="C2374" s="75">
        <v>41376</v>
      </c>
      <c r="D2374" t="s">
        <v>6</v>
      </c>
      <c r="E2374" t="s">
        <v>776</v>
      </c>
      <c r="F2374" t="s">
        <v>775</v>
      </c>
      <c r="G2374">
        <v>175</v>
      </c>
      <c r="H2374" t="s">
        <v>790</v>
      </c>
    </row>
    <row r="2375" spans="1:8" x14ac:dyDescent="0.25">
      <c r="A2375" s="75">
        <v>41369</v>
      </c>
      <c r="B2375" s="76">
        <v>12500</v>
      </c>
      <c r="C2375" s="75">
        <v>41376</v>
      </c>
      <c r="D2375" t="s">
        <v>10</v>
      </c>
      <c r="E2375" t="s">
        <v>776</v>
      </c>
      <c r="F2375" t="s">
        <v>785</v>
      </c>
      <c r="G2375">
        <v>85</v>
      </c>
      <c r="H2375" t="s">
        <v>790</v>
      </c>
    </row>
    <row r="2376" spans="1:8" x14ac:dyDescent="0.25">
      <c r="A2376" s="75">
        <v>41369</v>
      </c>
      <c r="B2376" s="76">
        <v>12501</v>
      </c>
      <c r="C2376" s="75">
        <v>41376</v>
      </c>
      <c r="D2376" t="s">
        <v>6</v>
      </c>
      <c r="E2376" t="s">
        <v>773</v>
      </c>
      <c r="F2376" t="s">
        <v>777</v>
      </c>
      <c r="G2376">
        <v>330</v>
      </c>
      <c r="H2376" t="s">
        <v>790</v>
      </c>
    </row>
    <row r="2377" spans="1:8" x14ac:dyDescent="0.25">
      <c r="A2377" s="75">
        <v>41369</v>
      </c>
      <c r="B2377" s="76">
        <v>12502</v>
      </c>
      <c r="C2377" s="75">
        <v>41376</v>
      </c>
      <c r="D2377" t="s">
        <v>6</v>
      </c>
      <c r="E2377" t="s">
        <v>773</v>
      </c>
      <c r="F2377" t="s">
        <v>783</v>
      </c>
      <c r="G2377">
        <v>175</v>
      </c>
      <c r="H2377" t="s">
        <v>790</v>
      </c>
    </row>
    <row r="2378" spans="1:8" x14ac:dyDescent="0.25">
      <c r="A2378" s="75">
        <v>41369</v>
      </c>
      <c r="B2378" s="76">
        <v>12503</v>
      </c>
      <c r="C2378" s="75">
        <v>41376</v>
      </c>
      <c r="D2378" t="s">
        <v>9</v>
      </c>
      <c r="E2378" t="s">
        <v>773</v>
      </c>
      <c r="F2378" t="s">
        <v>779</v>
      </c>
      <c r="G2378">
        <v>185</v>
      </c>
      <c r="H2378" t="s">
        <v>790</v>
      </c>
    </row>
    <row r="2379" spans="1:8" x14ac:dyDescent="0.25">
      <c r="A2379" s="75">
        <v>41369</v>
      </c>
      <c r="B2379" s="76">
        <v>12504</v>
      </c>
      <c r="C2379" s="75">
        <v>41376</v>
      </c>
      <c r="D2379" t="s">
        <v>10</v>
      </c>
      <c r="E2379" t="s">
        <v>770</v>
      </c>
      <c r="F2379" t="s">
        <v>786</v>
      </c>
      <c r="G2379">
        <v>160</v>
      </c>
      <c r="H2379" t="s">
        <v>790</v>
      </c>
    </row>
    <row r="2380" spans="1:8" x14ac:dyDescent="0.25">
      <c r="A2380" s="75">
        <v>41369</v>
      </c>
      <c r="B2380" s="76">
        <v>12505</v>
      </c>
      <c r="C2380" s="75">
        <v>41376</v>
      </c>
      <c r="D2380" t="s">
        <v>7</v>
      </c>
      <c r="E2380" t="s">
        <v>770</v>
      </c>
      <c r="F2380" t="s">
        <v>781</v>
      </c>
      <c r="G2380">
        <v>150</v>
      </c>
      <c r="H2380" t="s">
        <v>790</v>
      </c>
    </row>
    <row r="2381" spans="1:8" x14ac:dyDescent="0.25">
      <c r="A2381" s="75">
        <v>41370</v>
      </c>
      <c r="B2381" s="76">
        <v>12506</v>
      </c>
      <c r="C2381" s="75">
        <v>41371</v>
      </c>
      <c r="D2381" t="s">
        <v>6</v>
      </c>
      <c r="E2381" t="s">
        <v>776</v>
      </c>
      <c r="F2381" t="s">
        <v>771</v>
      </c>
      <c r="G2381">
        <v>475</v>
      </c>
      <c r="H2381" t="s">
        <v>790</v>
      </c>
    </row>
    <row r="2382" spans="1:8" x14ac:dyDescent="0.25">
      <c r="A2382" s="75">
        <v>41370</v>
      </c>
      <c r="B2382" s="76">
        <v>12507</v>
      </c>
      <c r="C2382" s="75">
        <v>41371</v>
      </c>
      <c r="D2382" t="s">
        <v>9</v>
      </c>
      <c r="E2382" t="s">
        <v>776</v>
      </c>
      <c r="F2382" t="s">
        <v>785</v>
      </c>
      <c r="G2382">
        <v>105</v>
      </c>
      <c r="H2382" t="s">
        <v>790</v>
      </c>
    </row>
    <row r="2383" spans="1:8" x14ac:dyDescent="0.25">
      <c r="A2383" s="75">
        <v>41370</v>
      </c>
      <c r="B2383" s="76">
        <v>12508</v>
      </c>
      <c r="C2383" s="75">
        <v>41371</v>
      </c>
      <c r="D2383" t="s">
        <v>9</v>
      </c>
      <c r="E2383" t="s">
        <v>780</v>
      </c>
      <c r="F2383" t="s">
        <v>771</v>
      </c>
      <c r="G2383">
        <v>185</v>
      </c>
      <c r="H2383" t="s">
        <v>790</v>
      </c>
    </row>
    <row r="2384" spans="1:8" x14ac:dyDescent="0.25">
      <c r="A2384" s="75">
        <v>41370</v>
      </c>
      <c r="B2384" s="76">
        <v>12509</v>
      </c>
      <c r="C2384" s="75">
        <v>41371</v>
      </c>
      <c r="D2384" t="s">
        <v>9</v>
      </c>
      <c r="E2384" t="s">
        <v>770</v>
      </c>
      <c r="F2384" t="s">
        <v>784</v>
      </c>
      <c r="G2384">
        <v>265</v>
      </c>
      <c r="H2384" t="s">
        <v>790</v>
      </c>
    </row>
    <row r="2385" spans="1:8" x14ac:dyDescent="0.25">
      <c r="A2385" s="75">
        <v>41370</v>
      </c>
      <c r="B2385" s="76">
        <v>12510</v>
      </c>
      <c r="C2385" s="75">
        <v>41371</v>
      </c>
      <c r="D2385" t="s">
        <v>10</v>
      </c>
      <c r="E2385" t="s">
        <v>776</v>
      </c>
      <c r="F2385" t="s">
        <v>777</v>
      </c>
      <c r="G2385">
        <v>210</v>
      </c>
      <c r="H2385" t="s">
        <v>790</v>
      </c>
    </row>
    <row r="2386" spans="1:8" x14ac:dyDescent="0.25">
      <c r="A2386" s="75">
        <v>41370</v>
      </c>
      <c r="B2386" s="76">
        <v>12511</v>
      </c>
      <c r="C2386" s="75">
        <v>41371</v>
      </c>
      <c r="D2386" t="s">
        <v>9</v>
      </c>
      <c r="E2386" t="s">
        <v>776</v>
      </c>
      <c r="F2386" t="s">
        <v>785</v>
      </c>
      <c r="G2386">
        <v>105</v>
      </c>
      <c r="H2386" t="s">
        <v>790</v>
      </c>
    </row>
    <row r="2387" spans="1:8" x14ac:dyDescent="0.25">
      <c r="A2387" s="75">
        <v>41370</v>
      </c>
      <c r="B2387" s="76">
        <v>12512</v>
      </c>
      <c r="C2387" s="75">
        <v>41371</v>
      </c>
      <c r="D2387" t="s">
        <v>10</v>
      </c>
      <c r="E2387" t="s">
        <v>770</v>
      </c>
      <c r="F2387" t="s">
        <v>785</v>
      </c>
      <c r="G2387">
        <v>85</v>
      </c>
      <c r="H2387" t="s">
        <v>790</v>
      </c>
    </row>
    <row r="2388" spans="1:8" x14ac:dyDescent="0.25">
      <c r="A2388" s="75">
        <v>41370</v>
      </c>
      <c r="B2388" s="76">
        <v>12513</v>
      </c>
      <c r="C2388" s="75">
        <v>41371</v>
      </c>
      <c r="D2388" t="s">
        <v>10</v>
      </c>
      <c r="E2388" t="s">
        <v>780</v>
      </c>
      <c r="F2388" t="s">
        <v>787</v>
      </c>
      <c r="G2388">
        <v>150</v>
      </c>
      <c r="H2388" t="s">
        <v>790</v>
      </c>
    </row>
    <row r="2389" spans="1:8" x14ac:dyDescent="0.25">
      <c r="A2389" s="75">
        <v>41370</v>
      </c>
      <c r="B2389" s="76">
        <v>12514</v>
      </c>
      <c r="C2389" s="75">
        <v>41371</v>
      </c>
      <c r="D2389" t="s">
        <v>10</v>
      </c>
      <c r="E2389" t="s">
        <v>778</v>
      </c>
      <c r="F2389" t="s">
        <v>784</v>
      </c>
      <c r="G2389">
        <v>145</v>
      </c>
      <c r="H2389" t="s">
        <v>790</v>
      </c>
    </row>
    <row r="2390" spans="1:8" x14ac:dyDescent="0.25">
      <c r="A2390" s="75">
        <v>41370</v>
      </c>
      <c r="B2390" s="76">
        <v>12515</v>
      </c>
      <c r="C2390" s="75">
        <v>41371</v>
      </c>
      <c r="D2390" t="s">
        <v>6</v>
      </c>
      <c r="E2390" t="s">
        <v>770</v>
      </c>
      <c r="F2390" t="s">
        <v>779</v>
      </c>
      <c r="G2390">
        <v>175</v>
      </c>
      <c r="H2390" t="s">
        <v>790</v>
      </c>
    </row>
    <row r="2391" spans="1:8" x14ac:dyDescent="0.25">
      <c r="A2391" s="75">
        <v>41370</v>
      </c>
      <c r="B2391" s="76">
        <v>12516</v>
      </c>
      <c r="C2391" s="75">
        <v>41371</v>
      </c>
      <c r="D2391" t="s">
        <v>7</v>
      </c>
      <c r="E2391" t="s">
        <v>776</v>
      </c>
      <c r="F2391" t="s">
        <v>779</v>
      </c>
      <c r="G2391">
        <v>150</v>
      </c>
      <c r="H2391" t="s">
        <v>790</v>
      </c>
    </row>
    <row r="2392" spans="1:8" x14ac:dyDescent="0.25">
      <c r="A2392" s="75">
        <v>41370</v>
      </c>
      <c r="B2392" s="76">
        <v>12517</v>
      </c>
      <c r="C2392" s="75">
        <v>41371</v>
      </c>
      <c r="D2392" t="s">
        <v>10</v>
      </c>
      <c r="E2392" t="s">
        <v>780</v>
      </c>
      <c r="F2392" t="s">
        <v>783</v>
      </c>
      <c r="G2392">
        <v>145</v>
      </c>
      <c r="H2392" t="s">
        <v>790</v>
      </c>
    </row>
    <row r="2393" spans="1:8" x14ac:dyDescent="0.25">
      <c r="A2393" s="75">
        <v>41370</v>
      </c>
      <c r="B2393" s="76">
        <v>12518</v>
      </c>
      <c r="C2393" s="75">
        <v>41371</v>
      </c>
      <c r="D2393" t="s">
        <v>7</v>
      </c>
      <c r="E2393" t="s">
        <v>778</v>
      </c>
      <c r="F2393" t="s">
        <v>777</v>
      </c>
      <c r="G2393">
        <v>155</v>
      </c>
      <c r="H2393" t="s">
        <v>790</v>
      </c>
    </row>
    <row r="2394" spans="1:8" x14ac:dyDescent="0.25">
      <c r="A2394" s="75">
        <v>41370</v>
      </c>
      <c r="B2394" s="76">
        <v>12519</v>
      </c>
      <c r="C2394" s="75">
        <v>41371</v>
      </c>
      <c r="D2394" t="s">
        <v>7</v>
      </c>
      <c r="E2394" t="s">
        <v>782</v>
      </c>
      <c r="F2394" t="s">
        <v>781</v>
      </c>
      <c r="G2394">
        <v>400</v>
      </c>
      <c r="H2394" t="s">
        <v>790</v>
      </c>
    </row>
    <row r="2395" spans="1:8" x14ac:dyDescent="0.25">
      <c r="A2395" s="75">
        <v>41370</v>
      </c>
      <c r="B2395" s="76">
        <v>12520</v>
      </c>
      <c r="C2395" s="75">
        <v>41371</v>
      </c>
      <c r="D2395" t="s">
        <v>8</v>
      </c>
      <c r="E2395" t="s">
        <v>773</v>
      </c>
      <c r="F2395" t="s">
        <v>771</v>
      </c>
      <c r="G2395">
        <v>375</v>
      </c>
      <c r="H2395" t="s">
        <v>790</v>
      </c>
    </row>
    <row r="2396" spans="1:8" x14ac:dyDescent="0.25">
      <c r="A2396" s="75">
        <v>41370</v>
      </c>
      <c r="B2396" s="76">
        <v>12521</v>
      </c>
      <c r="C2396" s="75">
        <v>41371</v>
      </c>
      <c r="D2396" t="s">
        <v>9</v>
      </c>
      <c r="E2396" t="s">
        <v>774</v>
      </c>
      <c r="F2396" t="s">
        <v>785</v>
      </c>
      <c r="G2396">
        <v>265</v>
      </c>
      <c r="H2396" t="s">
        <v>790</v>
      </c>
    </row>
    <row r="2397" spans="1:8" x14ac:dyDescent="0.25">
      <c r="A2397" s="75">
        <v>41370</v>
      </c>
      <c r="B2397" s="76">
        <v>12522</v>
      </c>
      <c r="C2397" s="75">
        <v>41371</v>
      </c>
      <c r="D2397" t="s">
        <v>9</v>
      </c>
      <c r="E2397" t="s">
        <v>774</v>
      </c>
      <c r="F2397" t="s">
        <v>775</v>
      </c>
      <c r="G2397">
        <v>185</v>
      </c>
      <c r="H2397" t="s">
        <v>790</v>
      </c>
    </row>
    <row r="2398" spans="1:8" x14ac:dyDescent="0.25">
      <c r="A2398" s="75">
        <v>41370</v>
      </c>
      <c r="B2398" s="76">
        <v>12523</v>
      </c>
      <c r="C2398" s="75">
        <v>41371</v>
      </c>
      <c r="D2398" t="s">
        <v>7</v>
      </c>
      <c r="E2398" t="s">
        <v>782</v>
      </c>
      <c r="F2398" t="s">
        <v>779</v>
      </c>
      <c r="G2398">
        <v>150</v>
      </c>
      <c r="H2398" t="s">
        <v>790</v>
      </c>
    </row>
    <row r="2399" spans="1:8" x14ac:dyDescent="0.25">
      <c r="A2399" s="75">
        <v>41370</v>
      </c>
      <c r="B2399" s="76">
        <v>12524</v>
      </c>
      <c r="C2399" s="75">
        <v>41371</v>
      </c>
      <c r="D2399" t="s">
        <v>9</v>
      </c>
      <c r="E2399" t="s">
        <v>773</v>
      </c>
      <c r="F2399" t="s">
        <v>771</v>
      </c>
      <c r="G2399">
        <v>105</v>
      </c>
      <c r="H2399" t="s">
        <v>790</v>
      </c>
    </row>
    <row r="2400" spans="1:8" x14ac:dyDescent="0.25">
      <c r="A2400" s="75">
        <v>41370</v>
      </c>
      <c r="B2400" s="76">
        <v>12525</v>
      </c>
      <c r="C2400" s="75">
        <v>41371</v>
      </c>
      <c r="D2400" t="s">
        <v>9</v>
      </c>
      <c r="E2400" t="s">
        <v>774</v>
      </c>
      <c r="F2400" t="s">
        <v>784</v>
      </c>
      <c r="G2400">
        <v>105</v>
      </c>
      <c r="H2400" t="s">
        <v>790</v>
      </c>
    </row>
    <row r="2401" spans="1:8" x14ac:dyDescent="0.25">
      <c r="A2401" s="75">
        <v>41370</v>
      </c>
      <c r="B2401" s="76">
        <v>12526</v>
      </c>
      <c r="C2401" s="75">
        <v>41371</v>
      </c>
      <c r="D2401" t="s">
        <v>10</v>
      </c>
      <c r="E2401" t="s">
        <v>778</v>
      </c>
      <c r="F2401" t="s">
        <v>783</v>
      </c>
      <c r="G2401">
        <v>205</v>
      </c>
      <c r="H2401" t="s">
        <v>790</v>
      </c>
    </row>
    <row r="2402" spans="1:8" x14ac:dyDescent="0.25">
      <c r="A2402" s="75">
        <v>41370</v>
      </c>
      <c r="B2402" s="76">
        <v>12527</v>
      </c>
      <c r="C2402" s="75">
        <v>41371</v>
      </c>
      <c r="D2402" t="s">
        <v>9</v>
      </c>
      <c r="E2402" t="s">
        <v>774</v>
      </c>
      <c r="F2402" t="s">
        <v>775</v>
      </c>
      <c r="G2402">
        <v>105</v>
      </c>
      <c r="H2402" t="s">
        <v>790</v>
      </c>
    </row>
    <row r="2403" spans="1:8" x14ac:dyDescent="0.25">
      <c r="A2403" s="75">
        <v>41370</v>
      </c>
      <c r="B2403" s="76">
        <v>12528</v>
      </c>
      <c r="C2403" s="75">
        <v>41371</v>
      </c>
      <c r="D2403" t="s">
        <v>10</v>
      </c>
      <c r="E2403" t="s">
        <v>780</v>
      </c>
      <c r="F2403" t="s">
        <v>786</v>
      </c>
      <c r="G2403">
        <v>100</v>
      </c>
      <c r="H2403" t="s">
        <v>790</v>
      </c>
    </row>
    <row r="2404" spans="1:8" x14ac:dyDescent="0.25">
      <c r="A2404" s="75">
        <v>41370</v>
      </c>
      <c r="B2404" s="76">
        <v>12529</v>
      </c>
      <c r="C2404" s="75">
        <v>41371</v>
      </c>
      <c r="D2404" t="s">
        <v>7</v>
      </c>
      <c r="E2404" t="s">
        <v>773</v>
      </c>
      <c r="F2404" t="s">
        <v>781</v>
      </c>
      <c r="G2404">
        <v>150</v>
      </c>
      <c r="H2404" t="s">
        <v>790</v>
      </c>
    </row>
    <row r="2405" spans="1:8" x14ac:dyDescent="0.25">
      <c r="A2405" s="75">
        <v>41370</v>
      </c>
      <c r="B2405" s="76">
        <v>12530</v>
      </c>
      <c r="C2405" s="75">
        <v>41371</v>
      </c>
      <c r="D2405" t="s">
        <v>8</v>
      </c>
      <c r="E2405" t="s">
        <v>776</v>
      </c>
      <c r="F2405" t="s">
        <v>775</v>
      </c>
      <c r="G2405">
        <v>550</v>
      </c>
      <c r="H2405" t="s">
        <v>790</v>
      </c>
    </row>
    <row r="2406" spans="1:8" x14ac:dyDescent="0.25">
      <c r="A2406" s="75">
        <v>41370</v>
      </c>
      <c r="B2406" s="76">
        <v>12531</v>
      </c>
      <c r="C2406" s="75">
        <v>41371</v>
      </c>
      <c r="D2406" t="s">
        <v>9</v>
      </c>
      <c r="E2406" t="s">
        <v>778</v>
      </c>
      <c r="F2406" t="s">
        <v>785</v>
      </c>
      <c r="G2406">
        <v>185</v>
      </c>
      <c r="H2406" t="s">
        <v>790</v>
      </c>
    </row>
    <row r="2407" spans="1:8" x14ac:dyDescent="0.25">
      <c r="A2407" s="75">
        <v>41370</v>
      </c>
      <c r="B2407" s="76">
        <v>12532</v>
      </c>
      <c r="C2407" s="75">
        <v>41371</v>
      </c>
      <c r="D2407" t="s">
        <v>9</v>
      </c>
      <c r="E2407" t="s">
        <v>773</v>
      </c>
      <c r="F2407" t="s">
        <v>786</v>
      </c>
      <c r="G2407">
        <v>200</v>
      </c>
      <c r="H2407" t="s">
        <v>790</v>
      </c>
    </row>
    <row r="2408" spans="1:8" x14ac:dyDescent="0.25">
      <c r="A2408" s="75">
        <v>41371</v>
      </c>
      <c r="B2408" s="76">
        <v>12533</v>
      </c>
      <c r="C2408" s="75">
        <v>41371</v>
      </c>
      <c r="D2408" t="s">
        <v>7</v>
      </c>
      <c r="E2408" t="s">
        <v>770</v>
      </c>
      <c r="F2408" t="s">
        <v>787</v>
      </c>
      <c r="G2408">
        <v>155</v>
      </c>
      <c r="H2408" t="s">
        <v>790</v>
      </c>
    </row>
    <row r="2409" spans="1:8" x14ac:dyDescent="0.25">
      <c r="A2409" s="75">
        <v>41371</v>
      </c>
      <c r="B2409" s="76">
        <v>12534</v>
      </c>
      <c r="C2409" s="75">
        <v>41371</v>
      </c>
      <c r="D2409" t="s">
        <v>6</v>
      </c>
      <c r="E2409" t="s">
        <v>778</v>
      </c>
      <c r="F2409" t="s">
        <v>781</v>
      </c>
      <c r="G2409">
        <v>175</v>
      </c>
      <c r="H2409" t="s">
        <v>790</v>
      </c>
    </row>
    <row r="2410" spans="1:8" x14ac:dyDescent="0.25">
      <c r="A2410" s="75">
        <v>41371</v>
      </c>
      <c r="B2410" s="76">
        <v>12535</v>
      </c>
      <c r="C2410" s="75">
        <v>41371</v>
      </c>
      <c r="D2410" t="s">
        <v>7</v>
      </c>
      <c r="E2410" t="s">
        <v>770</v>
      </c>
      <c r="F2410" t="s">
        <v>785</v>
      </c>
      <c r="G2410">
        <v>150</v>
      </c>
      <c r="H2410" t="s">
        <v>790</v>
      </c>
    </row>
    <row r="2411" spans="1:8" x14ac:dyDescent="0.25">
      <c r="A2411" s="75">
        <v>41371</v>
      </c>
      <c r="B2411" s="76">
        <v>12536</v>
      </c>
      <c r="C2411" s="75">
        <v>41371</v>
      </c>
      <c r="D2411" t="s">
        <v>10</v>
      </c>
      <c r="E2411" t="s">
        <v>778</v>
      </c>
      <c r="F2411" t="s">
        <v>781</v>
      </c>
      <c r="G2411">
        <v>85</v>
      </c>
      <c r="H2411" t="s">
        <v>790</v>
      </c>
    </row>
    <row r="2412" spans="1:8" x14ac:dyDescent="0.25">
      <c r="A2412" s="75">
        <v>41371</v>
      </c>
      <c r="B2412" s="76">
        <v>12537</v>
      </c>
      <c r="C2412" s="75">
        <v>41371</v>
      </c>
      <c r="D2412" t="s">
        <v>9</v>
      </c>
      <c r="E2412" t="s">
        <v>782</v>
      </c>
      <c r="F2412" t="s">
        <v>775</v>
      </c>
      <c r="G2412">
        <v>185</v>
      </c>
      <c r="H2412" t="s">
        <v>790</v>
      </c>
    </row>
    <row r="2413" spans="1:8" x14ac:dyDescent="0.25">
      <c r="A2413" s="75">
        <v>41371</v>
      </c>
      <c r="B2413" s="76">
        <v>12538</v>
      </c>
      <c r="C2413" s="75">
        <v>41371</v>
      </c>
      <c r="D2413" t="s">
        <v>6</v>
      </c>
      <c r="E2413" t="s">
        <v>780</v>
      </c>
      <c r="F2413" t="s">
        <v>783</v>
      </c>
      <c r="G2413">
        <v>475</v>
      </c>
      <c r="H2413" t="s">
        <v>790</v>
      </c>
    </row>
    <row r="2414" spans="1:8" x14ac:dyDescent="0.25">
      <c r="A2414" s="75">
        <v>41371</v>
      </c>
      <c r="B2414" s="76">
        <v>12539</v>
      </c>
      <c r="C2414" s="75">
        <v>41371</v>
      </c>
      <c r="D2414" t="s">
        <v>8</v>
      </c>
      <c r="E2414" t="s">
        <v>770</v>
      </c>
      <c r="F2414" t="s">
        <v>786</v>
      </c>
      <c r="G2414">
        <v>565</v>
      </c>
      <c r="H2414" t="s">
        <v>790</v>
      </c>
    </row>
    <row r="2415" spans="1:8" x14ac:dyDescent="0.25">
      <c r="A2415" s="75">
        <v>41371</v>
      </c>
      <c r="B2415" s="76">
        <v>12540</v>
      </c>
      <c r="C2415" s="75">
        <v>41371</v>
      </c>
      <c r="D2415" t="s">
        <v>7</v>
      </c>
      <c r="E2415" t="s">
        <v>770</v>
      </c>
      <c r="F2415" t="s">
        <v>784</v>
      </c>
      <c r="G2415">
        <v>275</v>
      </c>
      <c r="H2415" t="s">
        <v>790</v>
      </c>
    </row>
    <row r="2416" spans="1:8" x14ac:dyDescent="0.25">
      <c r="A2416" s="75">
        <v>41371</v>
      </c>
      <c r="B2416" s="76">
        <v>12541</v>
      </c>
      <c r="C2416" s="75">
        <v>41371</v>
      </c>
      <c r="D2416" t="s">
        <v>7</v>
      </c>
      <c r="E2416" t="s">
        <v>774</v>
      </c>
      <c r="F2416" t="s">
        <v>777</v>
      </c>
      <c r="G2416">
        <v>155</v>
      </c>
      <c r="H2416" t="s">
        <v>790</v>
      </c>
    </row>
    <row r="2417" spans="1:8" x14ac:dyDescent="0.25">
      <c r="A2417" s="75">
        <v>41371</v>
      </c>
      <c r="B2417" s="76">
        <v>12542</v>
      </c>
      <c r="C2417" s="75">
        <v>41371</v>
      </c>
      <c r="D2417" t="s">
        <v>10</v>
      </c>
      <c r="E2417" t="s">
        <v>774</v>
      </c>
      <c r="F2417" t="s">
        <v>785</v>
      </c>
      <c r="G2417">
        <v>145</v>
      </c>
      <c r="H2417" t="s">
        <v>790</v>
      </c>
    </row>
    <row r="2418" spans="1:8" x14ac:dyDescent="0.25">
      <c r="A2418" s="75">
        <v>41371</v>
      </c>
      <c r="B2418" s="76">
        <v>12543</v>
      </c>
      <c r="C2418" s="75">
        <v>41371</v>
      </c>
      <c r="D2418" t="s">
        <v>8</v>
      </c>
      <c r="E2418" t="s">
        <v>782</v>
      </c>
      <c r="F2418" t="s">
        <v>784</v>
      </c>
      <c r="G2418">
        <v>200</v>
      </c>
      <c r="H2418" t="s">
        <v>790</v>
      </c>
    </row>
    <row r="2419" spans="1:8" x14ac:dyDescent="0.25">
      <c r="A2419" s="75">
        <v>41371</v>
      </c>
      <c r="B2419" s="76">
        <v>12544</v>
      </c>
      <c r="C2419" s="75">
        <v>41371</v>
      </c>
      <c r="D2419" t="s">
        <v>10</v>
      </c>
      <c r="E2419" t="s">
        <v>780</v>
      </c>
      <c r="F2419" t="s">
        <v>786</v>
      </c>
      <c r="G2419">
        <v>160</v>
      </c>
      <c r="H2419" t="s">
        <v>790</v>
      </c>
    </row>
    <row r="2420" spans="1:8" x14ac:dyDescent="0.25">
      <c r="A2420" s="75">
        <v>41371</v>
      </c>
      <c r="B2420" s="76">
        <v>12545</v>
      </c>
      <c r="C2420" s="75">
        <v>41371</v>
      </c>
      <c r="D2420" t="s">
        <v>7</v>
      </c>
      <c r="E2420" t="s">
        <v>773</v>
      </c>
      <c r="F2420" t="s">
        <v>781</v>
      </c>
      <c r="G2420">
        <v>400</v>
      </c>
      <c r="H2420" t="s">
        <v>790</v>
      </c>
    </row>
    <row r="2421" spans="1:8" x14ac:dyDescent="0.25">
      <c r="A2421" s="75">
        <v>41371</v>
      </c>
      <c r="B2421" s="76">
        <v>12546</v>
      </c>
      <c r="C2421" s="75">
        <v>41371</v>
      </c>
      <c r="D2421" t="s">
        <v>10</v>
      </c>
      <c r="E2421" t="s">
        <v>770</v>
      </c>
      <c r="F2421" t="s">
        <v>786</v>
      </c>
      <c r="G2421">
        <v>160</v>
      </c>
      <c r="H2421" t="s">
        <v>790</v>
      </c>
    </row>
    <row r="2422" spans="1:8" x14ac:dyDescent="0.25">
      <c r="A2422" s="75">
        <v>41371</v>
      </c>
      <c r="B2422" s="76">
        <v>12547</v>
      </c>
      <c r="C2422" s="75">
        <v>41371</v>
      </c>
      <c r="D2422" t="s">
        <v>10</v>
      </c>
      <c r="E2422" t="s">
        <v>778</v>
      </c>
      <c r="F2422" t="s">
        <v>784</v>
      </c>
      <c r="G2422">
        <v>205</v>
      </c>
      <c r="H2422" t="s">
        <v>790</v>
      </c>
    </row>
    <row r="2423" spans="1:8" x14ac:dyDescent="0.25">
      <c r="A2423" s="75">
        <v>41371</v>
      </c>
      <c r="B2423" s="76">
        <v>12548</v>
      </c>
      <c r="C2423" s="75">
        <v>41371</v>
      </c>
      <c r="D2423" t="s">
        <v>8</v>
      </c>
      <c r="E2423" t="s">
        <v>773</v>
      </c>
      <c r="F2423" t="s">
        <v>775</v>
      </c>
      <c r="G2423">
        <v>375</v>
      </c>
      <c r="H2423" t="s">
        <v>790</v>
      </c>
    </row>
    <row r="2424" spans="1:8" x14ac:dyDescent="0.25">
      <c r="A2424" s="75">
        <v>41371</v>
      </c>
      <c r="B2424" s="76">
        <v>12549</v>
      </c>
      <c r="C2424" s="75">
        <v>41371</v>
      </c>
      <c r="D2424" t="s">
        <v>10</v>
      </c>
      <c r="E2424" t="s">
        <v>778</v>
      </c>
      <c r="F2424" t="s">
        <v>777</v>
      </c>
      <c r="G2424">
        <v>150</v>
      </c>
      <c r="H2424" t="s">
        <v>790</v>
      </c>
    </row>
    <row r="2425" spans="1:8" x14ac:dyDescent="0.25">
      <c r="A2425" s="75">
        <v>41371</v>
      </c>
      <c r="B2425" s="76">
        <v>12550</v>
      </c>
      <c r="C2425" s="75">
        <v>41371</v>
      </c>
      <c r="D2425" t="s">
        <v>10</v>
      </c>
      <c r="E2425" t="s">
        <v>778</v>
      </c>
      <c r="F2425" t="s">
        <v>775</v>
      </c>
      <c r="G2425">
        <v>205</v>
      </c>
      <c r="H2425" t="s">
        <v>790</v>
      </c>
    </row>
    <row r="2426" spans="1:8" x14ac:dyDescent="0.25">
      <c r="A2426" s="75">
        <v>41371</v>
      </c>
      <c r="B2426" s="76">
        <v>12551</v>
      </c>
      <c r="C2426" s="75">
        <v>41371</v>
      </c>
      <c r="D2426" t="s">
        <v>9</v>
      </c>
      <c r="E2426" t="s">
        <v>770</v>
      </c>
      <c r="F2426" t="s">
        <v>786</v>
      </c>
      <c r="G2426">
        <v>120</v>
      </c>
      <c r="H2426" t="s">
        <v>790</v>
      </c>
    </row>
    <row r="2427" spans="1:8" x14ac:dyDescent="0.25">
      <c r="A2427" s="75">
        <v>41371</v>
      </c>
      <c r="B2427" s="76">
        <v>12552</v>
      </c>
      <c r="C2427" s="75">
        <v>41371</v>
      </c>
      <c r="D2427" t="s">
        <v>9</v>
      </c>
      <c r="E2427" t="s">
        <v>770</v>
      </c>
      <c r="F2427" t="s">
        <v>775</v>
      </c>
      <c r="G2427">
        <v>105</v>
      </c>
      <c r="H2427" t="s">
        <v>790</v>
      </c>
    </row>
    <row r="2428" spans="1:8" x14ac:dyDescent="0.25">
      <c r="A2428" s="75">
        <v>41371</v>
      </c>
      <c r="B2428" s="76">
        <v>12553</v>
      </c>
      <c r="C2428" s="75">
        <v>41371</v>
      </c>
      <c r="D2428" t="s">
        <v>10</v>
      </c>
      <c r="E2428" t="s">
        <v>773</v>
      </c>
      <c r="F2428" t="s">
        <v>783</v>
      </c>
      <c r="G2428">
        <v>85</v>
      </c>
      <c r="H2428" t="s">
        <v>790</v>
      </c>
    </row>
    <row r="2429" spans="1:8" x14ac:dyDescent="0.25">
      <c r="A2429" s="75">
        <v>41371</v>
      </c>
      <c r="B2429" s="76">
        <v>12554</v>
      </c>
      <c r="C2429" s="75">
        <v>41371</v>
      </c>
      <c r="D2429" t="s">
        <v>9</v>
      </c>
      <c r="E2429" t="s">
        <v>782</v>
      </c>
      <c r="F2429" t="s">
        <v>785</v>
      </c>
      <c r="G2429">
        <v>185</v>
      </c>
      <c r="H2429" t="s">
        <v>790</v>
      </c>
    </row>
    <row r="2430" spans="1:8" x14ac:dyDescent="0.25">
      <c r="A2430" s="75">
        <v>41371</v>
      </c>
      <c r="B2430" s="76">
        <v>12555</v>
      </c>
      <c r="C2430" s="75">
        <v>41371</v>
      </c>
      <c r="D2430" t="s">
        <v>8</v>
      </c>
      <c r="E2430" t="s">
        <v>770</v>
      </c>
      <c r="F2430" t="s">
        <v>779</v>
      </c>
      <c r="G2430">
        <v>375</v>
      </c>
      <c r="H2430" t="s">
        <v>790</v>
      </c>
    </row>
    <row r="2431" spans="1:8" x14ac:dyDescent="0.25">
      <c r="A2431" s="75">
        <v>41371</v>
      </c>
      <c r="B2431" s="76">
        <v>12556</v>
      </c>
      <c r="C2431" s="75">
        <v>41371</v>
      </c>
      <c r="D2431" t="s">
        <v>8</v>
      </c>
      <c r="E2431" t="s">
        <v>782</v>
      </c>
      <c r="F2431" t="s">
        <v>781</v>
      </c>
      <c r="G2431">
        <v>375</v>
      </c>
      <c r="H2431" t="s">
        <v>790</v>
      </c>
    </row>
    <row r="2432" spans="1:8" x14ac:dyDescent="0.25">
      <c r="A2432" s="75">
        <v>41371</v>
      </c>
      <c r="B2432" s="76">
        <v>12557</v>
      </c>
      <c r="C2432" s="75">
        <v>41371</v>
      </c>
      <c r="D2432" t="s">
        <v>9</v>
      </c>
      <c r="E2432" t="s">
        <v>776</v>
      </c>
      <c r="F2432" t="s">
        <v>775</v>
      </c>
      <c r="G2432">
        <v>185</v>
      </c>
      <c r="H2432" t="s">
        <v>790</v>
      </c>
    </row>
    <row r="2433" spans="1:8" x14ac:dyDescent="0.25">
      <c r="A2433" s="75">
        <v>41371</v>
      </c>
      <c r="B2433" s="76">
        <v>12558</v>
      </c>
      <c r="C2433" s="75">
        <v>41371</v>
      </c>
      <c r="D2433" t="s">
        <v>7</v>
      </c>
      <c r="E2433" t="s">
        <v>778</v>
      </c>
      <c r="F2433" t="s">
        <v>779</v>
      </c>
      <c r="G2433">
        <v>400</v>
      </c>
      <c r="H2433" t="s">
        <v>790</v>
      </c>
    </row>
    <row r="2434" spans="1:8" x14ac:dyDescent="0.25">
      <c r="A2434" s="75">
        <v>41371</v>
      </c>
      <c r="B2434" s="76">
        <v>12559</v>
      </c>
      <c r="C2434" s="75">
        <v>41371</v>
      </c>
      <c r="D2434" t="s">
        <v>8</v>
      </c>
      <c r="E2434" t="s">
        <v>773</v>
      </c>
      <c r="F2434" t="s">
        <v>777</v>
      </c>
      <c r="G2434">
        <v>555</v>
      </c>
      <c r="H2434" t="s">
        <v>790</v>
      </c>
    </row>
    <row r="2435" spans="1:8" x14ac:dyDescent="0.25">
      <c r="A2435" s="75">
        <v>41371</v>
      </c>
      <c r="B2435" s="76">
        <v>12560</v>
      </c>
      <c r="C2435" s="75">
        <v>41371</v>
      </c>
      <c r="D2435" t="s">
        <v>10</v>
      </c>
      <c r="E2435" t="s">
        <v>770</v>
      </c>
      <c r="F2435" t="s">
        <v>771</v>
      </c>
      <c r="G2435">
        <v>205</v>
      </c>
      <c r="H2435" t="s">
        <v>790</v>
      </c>
    </row>
    <row r="2436" spans="1:8" x14ac:dyDescent="0.25">
      <c r="A2436" s="75">
        <v>41372</v>
      </c>
      <c r="B2436" s="76">
        <v>12561</v>
      </c>
      <c r="C2436" s="75">
        <v>41372</v>
      </c>
      <c r="D2436" t="s">
        <v>7</v>
      </c>
      <c r="E2436" t="s">
        <v>770</v>
      </c>
      <c r="F2436" t="s">
        <v>771</v>
      </c>
      <c r="G2436">
        <v>400</v>
      </c>
      <c r="H2436" t="s">
        <v>790</v>
      </c>
    </row>
    <row r="2437" spans="1:8" x14ac:dyDescent="0.25">
      <c r="A2437" s="75">
        <v>41372</v>
      </c>
      <c r="B2437" s="76">
        <v>12562</v>
      </c>
      <c r="C2437" s="75">
        <v>41372</v>
      </c>
      <c r="D2437" t="s">
        <v>10</v>
      </c>
      <c r="E2437" t="s">
        <v>773</v>
      </c>
      <c r="F2437" t="s">
        <v>779</v>
      </c>
      <c r="G2437">
        <v>205</v>
      </c>
      <c r="H2437" t="s">
        <v>790</v>
      </c>
    </row>
    <row r="2438" spans="1:8" x14ac:dyDescent="0.25">
      <c r="A2438" s="75">
        <v>41372</v>
      </c>
      <c r="B2438" s="76">
        <v>12563</v>
      </c>
      <c r="C2438" s="75">
        <v>41372</v>
      </c>
      <c r="D2438" t="s">
        <v>10</v>
      </c>
      <c r="E2438" t="s">
        <v>776</v>
      </c>
      <c r="F2438" t="s">
        <v>787</v>
      </c>
      <c r="G2438">
        <v>150</v>
      </c>
      <c r="H2438" t="s">
        <v>790</v>
      </c>
    </row>
    <row r="2439" spans="1:8" x14ac:dyDescent="0.25">
      <c r="A2439" s="75">
        <v>41372</v>
      </c>
      <c r="B2439" s="76">
        <v>12564</v>
      </c>
      <c r="C2439" s="75">
        <v>41372</v>
      </c>
      <c r="D2439" t="s">
        <v>7</v>
      </c>
      <c r="E2439" t="s">
        <v>780</v>
      </c>
      <c r="F2439" t="s">
        <v>779</v>
      </c>
      <c r="G2439">
        <v>275</v>
      </c>
      <c r="H2439" t="s">
        <v>790</v>
      </c>
    </row>
    <row r="2440" spans="1:8" x14ac:dyDescent="0.25">
      <c r="A2440" s="75">
        <v>41372</v>
      </c>
      <c r="B2440" s="76">
        <v>12565</v>
      </c>
      <c r="C2440" s="75">
        <v>41372</v>
      </c>
      <c r="D2440" t="s">
        <v>10</v>
      </c>
      <c r="E2440" t="s">
        <v>774</v>
      </c>
      <c r="F2440" t="s">
        <v>779</v>
      </c>
      <c r="G2440">
        <v>85</v>
      </c>
      <c r="H2440" t="s">
        <v>790</v>
      </c>
    </row>
    <row r="2441" spans="1:8" x14ac:dyDescent="0.25">
      <c r="A2441" s="75">
        <v>41372</v>
      </c>
      <c r="B2441" s="76">
        <v>12566</v>
      </c>
      <c r="C2441" s="75">
        <v>41372</v>
      </c>
      <c r="D2441" t="s">
        <v>7</v>
      </c>
      <c r="E2441" t="s">
        <v>773</v>
      </c>
      <c r="F2441" t="s">
        <v>779</v>
      </c>
      <c r="G2441">
        <v>400</v>
      </c>
      <c r="H2441" t="s">
        <v>790</v>
      </c>
    </row>
    <row r="2442" spans="1:8" x14ac:dyDescent="0.25">
      <c r="A2442" s="75">
        <v>41372</v>
      </c>
      <c r="B2442" s="76">
        <v>12567</v>
      </c>
      <c r="C2442" s="75">
        <v>41372</v>
      </c>
      <c r="D2442" t="s">
        <v>9</v>
      </c>
      <c r="E2442" t="s">
        <v>780</v>
      </c>
      <c r="F2442" t="s">
        <v>787</v>
      </c>
      <c r="G2442">
        <v>270</v>
      </c>
      <c r="H2442" t="s">
        <v>790</v>
      </c>
    </row>
    <row r="2443" spans="1:8" x14ac:dyDescent="0.25">
      <c r="A2443" s="75">
        <v>41372</v>
      </c>
      <c r="B2443" s="76">
        <v>12568</v>
      </c>
      <c r="C2443" s="75">
        <v>41372</v>
      </c>
      <c r="D2443" t="s">
        <v>7</v>
      </c>
      <c r="E2443" t="s">
        <v>780</v>
      </c>
      <c r="F2443" t="s">
        <v>779</v>
      </c>
      <c r="G2443">
        <v>275</v>
      </c>
      <c r="H2443" t="s">
        <v>790</v>
      </c>
    </row>
    <row r="2444" spans="1:8" x14ac:dyDescent="0.25">
      <c r="A2444" s="75">
        <v>41372</v>
      </c>
      <c r="B2444" s="76">
        <v>12569</v>
      </c>
      <c r="C2444" s="75">
        <v>41372</v>
      </c>
      <c r="D2444" t="s">
        <v>9</v>
      </c>
      <c r="E2444" t="s">
        <v>774</v>
      </c>
      <c r="F2444" t="s">
        <v>779</v>
      </c>
      <c r="G2444">
        <v>185</v>
      </c>
      <c r="H2444" t="s">
        <v>790</v>
      </c>
    </row>
    <row r="2445" spans="1:8" x14ac:dyDescent="0.25">
      <c r="A2445" s="75">
        <v>41372</v>
      </c>
      <c r="B2445" s="76">
        <v>12570</v>
      </c>
      <c r="C2445" s="75">
        <v>41372</v>
      </c>
      <c r="D2445" t="s">
        <v>7</v>
      </c>
      <c r="E2445" t="s">
        <v>770</v>
      </c>
      <c r="F2445" t="s">
        <v>785</v>
      </c>
      <c r="G2445">
        <v>150</v>
      </c>
      <c r="H2445" t="s">
        <v>790</v>
      </c>
    </row>
    <row r="2446" spans="1:8" x14ac:dyDescent="0.25">
      <c r="A2446" s="75">
        <v>41372</v>
      </c>
      <c r="B2446" s="76">
        <v>12571</v>
      </c>
      <c r="C2446" s="75">
        <v>41372</v>
      </c>
      <c r="D2446" t="s">
        <v>8</v>
      </c>
      <c r="E2446" t="s">
        <v>776</v>
      </c>
      <c r="F2446" t="s">
        <v>777</v>
      </c>
      <c r="G2446">
        <v>205</v>
      </c>
      <c r="H2446" t="s">
        <v>790</v>
      </c>
    </row>
    <row r="2447" spans="1:8" x14ac:dyDescent="0.25">
      <c r="A2447" s="75">
        <v>41372</v>
      </c>
      <c r="B2447" s="76">
        <v>12572</v>
      </c>
      <c r="C2447" s="75">
        <v>41372</v>
      </c>
      <c r="D2447" t="s">
        <v>10</v>
      </c>
      <c r="E2447" t="s">
        <v>780</v>
      </c>
      <c r="F2447" t="s">
        <v>787</v>
      </c>
      <c r="G2447">
        <v>150</v>
      </c>
      <c r="H2447" t="s">
        <v>790</v>
      </c>
    </row>
    <row r="2448" spans="1:8" x14ac:dyDescent="0.25">
      <c r="A2448" s="75">
        <v>41372</v>
      </c>
      <c r="B2448" s="76">
        <v>12573</v>
      </c>
      <c r="C2448" s="75">
        <v>41372</v>
      </c>
      <c r="D2448" t="s">
        <v>10</v>
      </c>
      <c r="E2448" t="s">
        <v>778</v>
      </c>
      <c r="F2448" t="s">
        <v>777</v>
      </c>
      <c r="G2448">
        <v>210</v>
      </c>
      <c r="H2448" t="s">
        <v>790</v>
      </c>
    </row>
    <row r="2449" spans="1:8" x14ac:dyDescent="0.25">
      <c r="A2449" s="75">
        <v>41372</v>
      </c>
      <c r="B2449" s="76">
        <v>12574</v>
      </c>
      <c r="C2449" s="75">
        <v>41372</v>
      </c>
      <c r="D2449" t="s">
        <v>8</v>
      </c>
      <c r="E2449" t="s">
        <v>770</v>
      </c>
      <c r="F2449" t="s">
        <v>787</v>
      </c>
      <c r="G2449">
        <v>380</v>
      </c>
      <c r="H2449" t="s">
        <v>790</v>
      </c>
    </row>
    <row r="2450" spans="1:8" x14ac:dyDescent="0.25">
      <c r="A2450" s="75">
        <v>41372</v>
      </c>
      <c r="B2450" s="76">
        <v>12575</v>
      </c>
      <c r="C2450" s="75">
        <v>41372</v>
      </c>
      <c r="D2450" t="s">
        <v>6</v>
      </c>
      <c r="E2450" t="s">
        <v>778</v>
      </c>
      <c r="F2450" t="s">
        <v>781</v>
      </c>
      <c r="G2450">
        <v>475</v>
      </c>
      <c r="H2450" t="s">
        <v>790</v>
      </c>
    </row>
    <row r="2451" spans="1:8" x14ac:dyDescent="0.25">
      <c r="A2451" s="75">
        <v>41372</v>
      </c>
      <c r="B2451" s="76">
        <v>12576</v>
      </c>
      <c r="C2451" s="75">
        <v>41372</v>
      </c>
      <c r="D2451" t="s">
        <v>9</v>
      </c>
      <c r="E2451" t="s">
        <v>776</v>
      </c>
      <c r="F2451" t="s">
        <v>779</v>
      </c>
      <c r="G2451">
        <v>105</v>
      </c>
      <c r="H2451" t="s">
        <v>790</v>
      </c>
    </row>
    <row r="2452" spans="1:8" x14ac:dyDescent="0.25">
      <c r="A2452" s="75">
        <v>41372</v>
      </c>
      <c r="B2452" s="76">
        <v>12577</v>
      </c>
      <c r="C2452" s="75">
        <v>41372</v>
      </c>
      <c r="D2452" t="s">
        <v>7</v>
      </c>
      <c r="E2452" t="s">
        <v>780</v>
      </c>
      <c r="F2452" t="s">
        <v>784</v>
      </c>
      <c r="G2452">
        <v>150</v>
      </c>
      <c r="H2452" t="s">
        <v>790</v>
      </c>
    </row>
    <row r="2453" spans="1:8" x14ac:dyDescent="0.25">
      <c r="A2453" s="75">
        <v>41372</v>
      </c>
      <c r="B2453" s="76">
        <v>12578</v>
      </c>
      <c r="C2453" s="75">
        <v>41372</v>
      </c>
      <c r="D2453" t="s">
        <v>6</v>
      </c>
      <c r="E2453" t="s">
        <v>776</v>
      </c>
      <c r="F2453" t="s">
        <v>771</v>
      </c>
      <c r="G2453">
        <v>175</v>
      </c>
      <c r="H2453" t="s">
        <v>790</v>
      </c>
    </row>
    <row r="2454" spans="1:8" x14ac:dyDescent="0.25">
      <c r="A2454" s="75">
        <v>41372</v>
      </c>
      <c r="B2454" s="76">
        <v>12579</v>
      </c>
      <c r="C2454" s="75">
        <v>41372</v>
      </c>
      <c r="D2454" t="s">
        <v>7</v>
      </c>
      <c r="E2454" t="s">
        <v>782</v>
      </c>
      <c r="F2454" t="s">
        <v>784</v>
      </c>
      <c r="G2454">
        <v>150</v>
      </c>
      <c r="H2454" t="s">
        <v>790</v>
      </c>
    </row>
    <row r="2455" spans="1:8" x14ac:dyDescent="0.25">
      <c r="A2455" s="75">
        <v>41372</v>
      </c>
      <c r="B2455" s="76">
        <v>12580</v>
      </c>
      <c r="C2455" s="75">
        <v>41372</v>
      </c>
      <c r="D2455" t="s">
        <v>6</v>
      </c>
      <c r="E2455" t="s">
        <v>774</v>
      </c>
      <c r="F2455" t="s">
        <v>784</v>
      </c>
      <c r="G2455">
        <v>475</v>
      </c>
      <c r="H2455" t="s">
        <v>790</v>
      </c>
    </row>
    <row r="2456" spans="1:8" x14ac:dyDescent="0.25">
      <c r="A2456" s="75">
        <v>41372</v>
      </c>
      <c r="B2456" s="76">
        <v>12581</v>
      </c>
      <c r="C2456" s="75">
        <v>41372</v>
      </c>
      <c r="D2456" t="s">
        <v>10</v>
      </c>
      <c r="E2456" t="s">
        <v>780</v>
      </c>
      <c r="F2456" t="s">
        <v>783</v>
      </c>
      <c r="G2456">
        <v>85</v>
      </c>
      <c r="H2456" t="s">
        <v>790</v>
      </c>
    </row>
    <row r="2457" spans="1:8" x14ac:dyDescent="0.25">
      <c r="A2457" s="75">
        <v>41372</v>
      </c>
      <c r="B2457" s="76">
        <v>12582</v>
      </c>
      <c r="C2457" s="75">
        <v>41372</v>
      </c>
      <c r="D2457" t="s">
        <v>10</v>
      </c>
      <c r="E2457" t="s">
        <v>776</v>
      </c>
      <c r="F2457" t="s">
        <v>785</v>
      </c>
      <c r="G2457">
        <v>145</v>
      </c>
      <c r="H2457" t="s">
        <v>790</v>
      </c>
    </row>
    <row r="2458" spans="1:8" x14ac:dyDescent="0.25">
      <c r="A2458" s="75">
        <v>41372</v>
      </c>
      <c r="B2458" s="76">
        <v>12583</v>
      </c>
      <c r="C2458" s="75">
        <v>41372</v>
      </c>
      <c r="D2458" t="s">
        <v>10</v>
      </c>
      <c r="E2458" t="s">
        <v>773</v>
      </c>
      <c r="F2458" t="s">
        <v>783</v>
      </c>
      <c r="G2458">
        <v>85</v>
      </c>
      <c r="H2458" t="s">
        <v>790</v>
      </c>
    </row>
    <row r="2459" spans="1:8" x14ac:dyDescent="0.25">
      <c r="A2459" s="75">
        <v>41372</v>
      </c>
      <c r="B2459" s="76">
        <v>12584</v>
      </c>
      <c r="C2459" s="75">
        <v>41372</v>
      </c>
      <c r="D2459" t="s">
        <v>8</v>
      </c>
      <c r="E2459" t="s">
        <v>780</v>
      </c>
      <c r="F2459" t="s">
        <v>777</v>
      </c>
      <c r="G2459">
        <v>555</v>
      </c>
      <c r="H2459" t="s">
        <v>790</v>
      </c>
    </row>
    <row r="2460" spans="1:8" x14ac:dyDescent="0.25">
      <c r="A2460" s="75">
        <v>41372</v>
      </c>
      <c r="B2460" s="76">
        <v>12585</v>
      </c>
      <c r="C2460" s="75">
        <v>41372</v>
      </c>
      <c r="D2460" t="s">
        <v>8</v>
      </c>
      <c r="E2460" t="s">
        <v>773</v>
      </c>
      <c r="F2460" t="s">
        <v>784</v>
      </c>
      <c r="G2460">
        <v>375</v>
      </c>
      <c r="H2460" t="s">
        <v>790</v>
      </c>
    </row>
    <row r="2461" spans="1:8" x14ac:dyDescent="0.25">
      <c r="A2461" s="75">
        <v>41372</v>
      </c>
      <c r="B2461" s="76">
        <v>12586</v>
      </c>
      <c r="C2461" s="75">
        <v>41372</v>
      </c>
      <c r="D2461" t="s">
        <v>7</v>
      </c>
      <c r="E2461" t="s">
        <v>782</v>
      </c>
      <c r="F2461" t="s">
        <v>779</v>
      </c>
      <c r="G2461">
        <v>400</v>
      </c>
      <c r="H2461" t="s">
        <v>790</v>
      </c>
    </row>
    <row r="2462" spans="1:8" x14ac:dyDescent="0.25">
      <c r="A2462" s="75">
        <v>41372</v>
      </c>
      <c r="B2462" s="76">
        <v>12587</v>
      </c>
      <c r="C2462" s="75">
        <v>41372</v>
      </c>
      <c r="D2462" t="s">
        <v>9</v>
      </c>
      <c r="E2462" t="s">
        <v>776</v>
      </c>
      <c r="F2462" t="s">
        <v>783</v>
      </c>
      <c r="G2462">
        <v>185</v>
      </c>
      <c r="H2462" t="s">
        <v>790</v>
      </c>
    </row>
    <row r="2463" spans="1:8" x14ac:dyDescent="0.25">
      <c r="A2463" s="75">
        <v>41372</v>
      </c>
      <c r="B2463" s="76">
        <v>12588</v>
      </c>
      <c r="C2463" s="75">
        <v>41372</v>
      </c>
      <c r="D2463" t="s">
        <v>8</v>
      </c>
      <c r="E2463" t="s">
        <v>780</v>
      </c>
      <c r="F2463" t="s">
        <v>775</v>
      </c>
      <c r="G2463">
        <v>550</v>
      </c>
      <c r="H2463" t="s">
        <v>790</v>
      </c>
    </row>
    <row r="2464" spans="1:8" x14ac:dyDescent="0.25">
      <c r="A2464" s="75">
        <v>41372</v>
      </c>
      <c r="B2464" s="76">
        <v>12589</v>
      </c>
      <c r="C2464" s="75">
        <v>41372</v>
      </c>
      <c r="D2464" t="s">
        <v>8</v>
      </c>
      <c r="E2464" t="s">
        <v>780</v>
      </c>
      <c r="F2464" t="s">
        <v>785</v>
      </c>
      <c r="G2464">
        <v>550</v>
      </c>
      <c r="H2464" t="s">
        <v>790</v>
      </c>
    </row>
    <row r="2465" spans="1:8" x14ac:dyDescent="0.25">
      <c r="A2465" s="75">
        <v>41372</v>
      </c>
      <c r="B2465" s="76">
        <v>12590</v>
      </c>
      <c r="C2465" s="75">
        <v>41372</v>
      </c>
      <c r="D2465" t="s">
        <v>9</v>
      </c>
      <c r="E2465" t="s">
        <v>774</v>
      </c>
      <c r="F2465" t="s">
        <v>785</v>
      </c>
      <c r="G2465">
        <v>105</v>
      </c>
      <c r="H2465" t="s">
        <v>790</v>
      </c>
    </row>
    <row r="2466" spans="1:8" x14ac:dyDescent="0.25">
      <c r="A2466" s="75">
        <v>41372</v>
      </c>
      <c r="B2466" s="76">
        <v>12591</v>
      </c>
      <c r="C2466" s="75">
        <v>41372</v>
      </c>
      <c r="D2466" t="s">
        <v>10</v>
      </c>
      <c r="E2466" t="s">
        <v>773</v>
      </c>
      <c r="F2466" t="s">
        <v>777</v>
      </c>
      <c r="G2466">
        <v>210</v>
      </c>
      <c r="H2466" t="s">
        <v>790</v>
      </c>
    </row>
    <row r="2467" spans="1:8" x14ac:dyDescent="0.25">
      <c r="A2467" s="75">
        <v>41373</v>
      </c>
      <c r="B2467" s="76">
        <v>12592</v>
      </c>
      <c r="C2467" s="75">
        <v>41373</v>
      </c>
      <c r="D2467" t="s">
        <v>10</v>
      </c>
      <c r="E2467" t="s">
        <v>770</v>
      </c>
      <c r="F2467" t="s">
        <v>786</v>
      </c>
      <c r="G2467">
        <v>100</v>
      </c>
      <c r="H2467" t="s">
        <v>790</v>
      </c>
    </row>
    <row r="2468" spans="1:8" x14ac:dyDescent="0.25">
      <c r="A2468" s="75">
        <v>41373</v>
      </c>
      <c r="B2468" s="76">
        <v>12593</v>
      </c>
      <c r="C2468" s="75">
        <v>41373</v>
      </c>
      <c r="D2468" t="s">
        <v>9</v>
      </c>
      <c r="E2468" t="s">
        <v>780</v>
      </c>
      <c r="F2468" t="s">
        <v>771</v>
      </c>
      <c r="G2468">
        <v>265</v>
      </c>
      <c r="H2468" t="s">
        <v>790</v>
      </c>
    </row>
    <row r="2469" spans="1:8" x14ac:dyDescent="0.25">
      <c r="A2469" s="75">
        <v>41373</v>
      </c>
      <c r="B2469" s="76">
        <v>12594</v>
      </c>
      <c r="C2469" s="75">
        <v>41373</v>
      </c>
      <c r="D2469" t="s">
        <v>9</v>
      </c>
      <c r="E2469" t="s">
        <v>776</v>
      </c>
      <c r="F2469" t="s">
        <v>771</v>
      </c>
      <c r="G2469">
        <v>105</v>
      </c>
      <c r="H2469" t="s">
        <v>790</v>
      </c>
    </row>
    <row r="2470" spans="1:8" x14ac:dyDescent="0.25">
      <c r="A2470" s="75">
        <v>41373</v>
      </c>
      <c r="B2470" s="76">
        <v>12595</v>
      </c>
      <c r="C2470" s="75">
        <v>41373</v>
      </c>
      <c r="D2470" t="s">
        <v>9</v>
      </c>
      <c r="E2470" t="s">
        <v>780</v>
      </c>
      <c r="F2470" t="s">
        <v>781</v>
      </c>
      <c r="G2470">
        <v>265</v>
      </c>
      <c r="H2470" t="s">
        <v>790</v>
      </c>
    </row>
    <row r="2471" spans="1:8" x14ac:dyDescent="0.25">
      <c r="A2471" s="75">
        <v>41373</v>
      </c>
      <c r="B2471" s="76">
        <v>12596</v>
      </c>
      <c r="C2471" s="75">
        <v>41373</v>
      </c>
      <c r="D2471" t="s">
        <v>9</v>
      </c>
      <c r="E2471" t="s">
        <v>773</v>
      </c>
      <c r="F2471" t="s">
        <v>783</v>
      </c>
      <c r="G2471">
        <v>185</v>
      </c>
      <c r="H2471" t="s">
        <v>790</v>
      </c>
    </row>
    <row r="2472" spans="1:8" x14ac:dyDescent="0.25">
      <c r="A2472" s="75">
        <v>41373</v>
      </c>
      <c r="B2472" s="76">
        <v>12597</v>
      </c>
      <c r="C2472" s="75">
        <v>41373</v>
      </c>
      <c r="D2472" t="s">
        <v>9</v>
      </c>
      <c r="E2472" t="s">
        <v>776</v>
      </c>
      <c r="F2472" t="s">
        <v>781</v>
      </c>
      <c r="G2472">
        <v>105</v>
      </c>
      <c r="H2472" t="s">
        <v>790</v>
      </c>
    </row>
    <row r="2473" spans="1:8" x14ac:dyDescent="0.25">
      <c r="A2473" s="75">
        <v>41373</v>
      </c>
      <c r="B2473" s="76">
        <v>12598</v>
      </c>
      <c r="C2473" s="75">
        <v>41373</v>
      </c>
      <c r="D2473" t="s">
        <v>6</v>
      </c>
      <c r="E2473" t="s">
        <v>774</v>
      </c>
      <c r="F2473" t="s">
        <v>781</v>
      </c>
      <c r="G2473">
        <v>175</v>
      </c>
      <c r="H2473" t="s">
        <v>790</v>
      </c>
    </row>
    <row r="2474" spans="1:8" x14ac:dyDescent="0.25">
      <c r="A2474" s="75">
        <v>41373</v>
      </c>
      <c r="B2474" s="76">
        <v>12599</v>
      </c>
      <c r="C2474" s="75">
        <v>41373</v>
      </c>
      <c r="D2474" t="s">
        <v>10</v>
      </c>
      <c r="E2474" t="s">
        <v>782</v>
      </c>
      <c r="F2474" t="s">
        <v>786</v>
      </c>
      <c r="G2474">
        <v>160</v>
      </c>
      <c r="H2474" t="s">
        <v>790</v>
      </c>
    </row>
    <row r="2475" spans="1:8" x14ac:dyDescent="0.25">
      <c r="A2475" s="75">
        <v>41373</v>
      </c>
      <c r="B2475" s="76">
        <v>12600</v>
      </c>
      <c r="C2475" s="75">
        <v>41373</v>
      </c>
      <c r="D2475" t="s">
        <v>6</v>
      </c>
      <c r="E2475" t="s">
        <v>782</v>
      </c>
      <c r="F2475" t="s">
        <v>775</v>
      </c>
      <c r="G2475">
        <v>325</v>
      </c>
      <c r="H2475" t="s">
        <v>790</v>
      </c>
    </row>
    <row r="2476" spans="1:8" x14ac:dyDescent="0.25">
      <c r="A2476" s="75">
        <v>41373</v>
      </c>
      <c r="B2476" s="76">
        <v>12601</v>
      </c>
      <c r="C2476" s="75">
        <v>41373</v>
      </c>
      <c r="D2476" t="s">
        <v>7</v>
      </c>
      <c r="E2476" t="s">
        <v>778</v>
      </c>
      <c r="F2476" t="s">
        <v>775</v>
      </c>
      <c r="G2476">
        <v>275</v>
      </c>
      <c r="H2476" t="s">
        <v>790</v>
      </c>
    </row>
    <row r="2477" spans="1:8" x14ac:dyDescent="0.25">
      <c r="A2477" s="75">
        <v>41373</v>
      </c>
      <c r="B2477" s="76">
        <v>12602</v>
      </c>
      <c r="C2477" s="75">
        <v>41373</v>
      </c>
      <c r="D2477" t="s">
        <v>8</v>
      </c>
      <c r="E2477" t="s">
        <v>776</v>
      </c>
      <c r="F2477" t="s">
        <v>777</v>
      </c>
      <c r="G2477">
        <v>555</v>
      </c>
      <c r="H2477" t="s">
        <v>790</v>
      </c>
    </row>
    <row r="2478" spans="1:8" x14ac:dyDescent="0.25">
      <c r="A2478" s="75">
        <v>41373</v>
      </c>
      <c r="B2478" s="76">
        <v>12603</v>
      </c>
      <c r="C2478" s="75">
        <v>41373</v>
      </c>
      <c r="D2478" t="s">
        <v>7</v>
      </c>
      <c r="E2478" t="s">
        <v>782</v>
      </c>
      <c r="F2478" t="s">
        <v>783</v>
      </c>
      <c r="G2478">
        <v>400</v>
      </c>
      <c r="H2478" t="s">
        <v>790</v>
      </c>
    </row>
    <row r="2479" spans="1:8" x14ac:dyDescent="0.25">
      <c r="A2479" s="75">
        <v>41373</v>
      </c>
      <c r="B2479" s="76">
        <v>12604</v>
      </c>
      <c r="C2479" s="75">
        <v>41373</v>
      </c>
      <c r="D2479" t="s">
        <v>9</v>
      </c>
      <c r="E2479" t="s">
        <v>773</v>
      </c>
      <c r="F2479" t="s">
        <v>783</v>
      </c>
      <c r="G2479">
        <v>105</v>
      </c>
      <c r="H2479" t="s">
        <v>790</v>
      </c>
    </row>
    <row r="2480" spans="1:8" x14ac:dyDescent="0.25">
      <c r="A2480" s="75">
        <v>41373</v>
      </c>
      <c r="B2480" s="76">
        <v>12605</v>
      </c>
      <c r="C2480" s="75">
        <v>41373</v>
      </c>
      <c r="D2480" t="s">
        <v>9</v>
      </c>
      <c r="E2480" t="s">
        <v>770</v>
      </c>
      <c r="F2480" t="s">
        <v>786</v>
      </c>
      <c r="G2480">
        <v>280</v>
      </c>
      <c r="H2480" t="s">
        <v>790</v>
      </c>
    </row>
    <row r="2481" spans="1:8" x14ac:dyDescent="0.25">
      <c r="A2481" s="75">
        <v>41373</v>
      </c>
      <c r="B2481" s="76">
        <v>12606</v>
      </c>
      <c r="C2481" s="75">
        <v>41373</v>
      </c>
      <c r="D2481" t="s">
        <v>6</v>
      </c>
      <c r="E2481" t="s">
        <v>780</v>
      </c>
      <c r="F2481" t="s">
        <v>783</v>
      </c>
      <c r="G2481">
        <v>175</v>
      </c>
      <c r="H2481" t="s">
        <v>790</v>
      </c>
    </row>
    <row r="2482" spans="1:8" x14ac:dyDescent="0.25">
      <c r="A2482" s="75">
        <v>41373</v>
      </c>
      <c r="B2482" s="76">
        <v>12607</v>
      </c>
      <c r="C2482" s="75">
        <v>41373</v>
      </c>
      <c r="D2482" t="s">
        <v>10</v>
      </c>
      <c r="E2482" t="s">
        <v>776</v>
      </c>
      <c r="F2482" t="s">
        <v>784</v>
      </c>
      <c r="G2482">
        <v>85</v>
      </c>
      <c r="H2482" t="s">
        <v>790</v>
      </c>
    </row>
    <row r="2483" spans="1:8" x14ac:dyDescent="0.25">
      <c r="A2483" s="75">
        <v>41373</v>
      </c>
      <c r="B2483" s="76">
        <v>12608</v>
      </c>
      <c r="C2483" s="75">
        <v>41373</v>
      </c>
      <c r="D2483" t="s">
        <v>9</v>
      </c>
      <c r="E2483" t="s">
        <v>774</v>
      </c>
      <c r="F2483" t="s">
        <v>781</v>
      </c>
      <c r="G2483">
        <v>185</v>
      </c>
      <c r="H2483" t="s">
        <v>790</v>
      </c>
    </row>
    <row r="2484" spans="1:8" x14ac:dyDescent="0.25">
      <c r="A2484" s="75">
        <v>41373</v>
      </c>
      <c r="B2484" s="76">
        <v>12609</v>
      </c>
      <c r="C2484" s="75">
        <v>41373</v>
      </c>
      <c r="D2484" t="s">
        <v>9</v>
      </c>
      <c r="E2484" t="s">
        <v>776</v>
      </c>
      <c r="F2484" t="s">
        <v>781</v>
      </c>
      <c r="G2484">
        <v>265</v>
      </c>
      <c r="H2484" t="s">
        <v>790</v>
      </c>
    </row>
    <row r="2485" spans="1:8" x14ac:dyDescent="0.25">
      <c r="A2485" s="75">
        <v>41373</v>
      </c>
      <c r="B2485" s="76">
        <v>12610</v>
      </c>
      <c r="C2485" s="75">
        <v>41373</v>
      </c>
      <c r="D2485" t="s">
        <v>10</v>
      </c>
      <c r="E2485" t="s">
        <v>780</v>
      </c>
      <c r="F2485" t="s">
        <v>779</v>
      </c>
      <c r="G2485">
        <v>205</v>
      </c>
      <c r="H2485" t="s">
        <v>790</v>
      </c>
    </row>
    <row r="2486" spans="1:8" x14ac:dyDescent="0.25">
      <c r="A2486" s="75">
        <v>41373</v>
      </c>
      <c r="B2486" s="76">
        <v>12611</v>
      </c>
      <c r="C2486" s="75">
        <v>41373</v>
      </c>
      <c r="D2486" t="s">
        <v>8</v>
      </c>
      <c r="E2486" t="s">
        <v>778</v>
      </c>
      <c r="F2486" t="s">
        <v>775</v>
      </c>
      <c r="G2486">
        <v>200</v>
      </c>
      <c r="H2486" t="s">
        <v>790</v>
      </c>
    </row>
    <row r="2487" spans="1:8" x14ac:dyDescent="0.25">
      <c r="A2487" s="75">
        <v>41373</v>
      </c>
      <c r="B2487" s="76">
        <v>12612</v>
      </c>
      <c r="C2487" s="75">
        <v>41373</v>
      </c>
      <c r="D2487" t="s">
        <v>7</v>
      </c>
      <c r="E2487" t="s">
        <v>770</v>
      </c>
      <c r="F2487" t="s">
        <v>777</v>
      </c>
      <c r="G2487">
        <v>280</v>
      </c>
      <c r="H2487" t="s">
        <v>790</v>
      </c>
    </row>
    <row r="2488" spans="1:8" x14ac:dyDescent="0.25">
      <c r="A2488" s="75">
        <v>41373</v>
      </c>
      <c r="B2488" s="76">
        <v>12613</v>
      </c>
      <c r="C2488" s="75">
        <v>41373</v>
      </c>
      <c r="D2488" t="s">
        <v>9</v>
      </c>
      <c r="E2488" t="s">
        <v>770</v>
      </c>
      <c r="F2488" t="s">
        <v>781</v>
      </c>
      <c r="G2488">
        <v>185</v>
      </c>
      <c r="H2488" t="s">
        <v>790</v>
      </c>
    </row>
    <row r="2489" spans="1:8" x14ac:dyDescent="0.25">
      <c r="A2489" s="75">
        <v>41373</v>
      </c>
      <c r="B2489" s="76">
        <v>12614</v>
      </c>
      <c r="C2489" s="75">
        <v>41373</v>
      </c>
      <c r="D2489" t="s">
        <v>6</v>
      </c>
      <c r="E2489" t="s">
        <v>780</v>
      </c>
      <c r="F2489" t="s">
        <v>781</v>
      </c>
      <c r="G2489">
        <v>325</v>
      </c>
      <c r="H2489" t="s">
        <v>790</v>
      </c>
    </row>
    <row r="2490" spans="1:8" x14ac:dyDescent="0.25">
      <c r="A2490" s="75">
        <v>41373</v>
      </c>
      <c r="B2490" s="76">
        <v>12615</v>
      </c>
      <c r="C2490" s="75">
        <v>41373</v>
      </c>
      <c r="D2490" t="s">
        <v>9</v>
      </c>
      <c r="E2490" t="s">
        <v>782</v>
      </c>
      <c r="F2490" t="s">
        <v>786</v>
      </c>
      <c r="G2490">
        <v>200</v>
      </c>
      <c r="H2490" t="s">
        <v>790</v>
      </c>
    </row>
    <row r="2491" spans="1:8" x14ac:dyDescent="0.25">
      <c r="A2491" s="75">
        <v>41373</v>
      </c>
      <c r="B2491" s="76">
        <v>12616</v>
      </c>
      <c r="C2491" s="75">
        <v>41373</v>
      </c>
      <c r="D2491" t="s">
        <v>10</v>
      </c>
      <c r="E2491" t="s">
        <v>773</v>
      </c>
      <c r="F2491" t="s">
        <v>784</v>
      </c>
      <c r="G2491">
        <v>205</v>
      </c>
      <c r="H2491" t="s">
        <v>790</v>
      </c>
    </row>
    <row r="2492" spans="1:8" x14ac:dyDescent="0.25">
      <c r="A2492" s="75">
        <v>41373</v>
      </c>
      <c r="B2492" s="76">
        <v>12617</v>
      </c>
      <c r="C2492" s="75">
        <v>41373</v>
      </c>
      <c r="D2492" t="s">
        <v>6</v>
      </c>
      <c r="E2492" t="s">
        <v>773</v>
      </c>
      <c r="F2492" t="s">
        <v>777</v>
      </c>
      <c r="G2492">
        <v>330</v>
      </c>
      <c r="H2492" t="s">
        <v>790</v>
      </c>
    </row>
    <row r="2493" spans="1:8" x14ac:dyDescent="0.25">
      <c r="A2493" s="75">
        <v>41373</v>
      </c>
      <c r="B2493" s="76">
        <v>12618</v>
      </c>
      <c r="C2493" s="75">
        <v>41373</v>
      </c>
      <c r="D2493" t="s">
        <v>6</v>
      </c>
      <c r="E2493" t="s">
        <v>774</v>
      </c>
      <c r="F2493" t="s">
        <v>786</v>
      </c>
      <c r="G2493">
        <v>490</v>
      </c>
      <c r="H2493" t="s">
        <v>790</v>
      </c>
    </row>
    <row r="2494" spans="1:8" x14ac:dyDescent="0.25">
      <c r="A2494" s="75">
        <v>41373</v>
      </c>
      <c r="B2494" s="76">
        <v>12619</v>
      </c>
      <c r="C2494" s="75">
        <v>41373</v>
      </c>
      <c r="D2494" t="s">
        <v>9</v>
      </c>
      <c r="E2494" t="s">
        <v>774</v>
      </c>
      <c r="F2494" t="s">
        <v>784</v>
      </c>
      <c r="G2494">
        <v>185</v>
      </c>
      <c r="H2494" t="s">
        <v>790</v>
      </c>
    </row>
    <row r="2495" spans="1:8" x14ac:dyDescent="0.25">
      <c r="A2495" s="75">
        <v>41373</v>
      </c>
      <c r="B2495" s="76">
        <v>12620</v>
      </c>
      <c r="C2495" s="75">
        <v>41373</v>
      </c>
      <c r="D2495" t="s">
        <v>9</v>
      </c>
      <c r="E2495" t="s">
        <v>770</v>
      </c>
      <c r="F2495" t="s">
        <v>777</v>
      </c>
      <c r="G2495">
        <v>270</v>
      </c>
      <c r="H2495" t="s">
        <v>790</v>
      </c>
    </row>
    <row r="2496" spans="1:8" x14ac:dyDescent="0.25">
      <c r="A2496" s="75">
        <v>41373</v>
      </c>
      <c r="B2496" s="76">
        <v>12621</v>
      </c>
      <c r="C2496" s="75">
        <v>41373</v>
      </c>
      <c r="D2496" t="s">
        <v>10</v>
      </c>
      <c r="E2496" t="s">
        <v>782</v>
      </c>
      <c r="F2496" t="s">
        <v>771</v>
      </c>
      <c r="G2496">
        <v>85</v>
      </c>
      <c r="H2496" t="s">
        <v>790</v>
      </c>
    </row>
    <row r="2497" spans="1:8" x14ac:dyDescent="0.25">
      <c r="A2497" s="75">
        <v>41373</v>
      </c>
      <c r="B2497" s="76">
        <v>12622</v>
      </c>
      <c r="C2497" s="75">
        <v>41373</v>
      </c>
      <c r="D2497" t="s">
        <v>6</v>
      </c>
      <c r="E2497" t="s">
        <v>773</v>
      </c>
      <c r="F2497" t="s">
        <v>777</v>
      </c>
      <c r="G2497">
        <v>180</v>
      </c>
      <c r="H2497" t="s">
        <v>790</v>
      </c>
    </row>
    <row r="2498" spans="1:8" x14ac:dyDescent="0.25">
      <c r="A2498" s="75">
        <v>41374</v>
      </c>
      <c r="B2498" s="76">
        <v>12623</v>
      </c>
      <c r="C2498" s="75">
        <v>41374</v>
      </c>
      <c r="D2498" t="s">
        <v>9</v>
      </c>
      <c r="E2498" t="s">
        <v>774</v>
      </c>
      <c r="F2498" t="s">
        <v>775</v>
      </c>
      <c r="G2498">
        <v>185</v>
      </c>
      <c r="H2498" t="s">
        <v>790</v>
      </c>
    </row>
    <row r="2499" spans="1:8" x14ac:dyDescent="0.25">
      <c r="A2499" s="75">
        <v>41374</v>
      </c>
      <c r="B2499" s="76">
        <v>12624</v>
      </c>
      <c r="C2499" s="75">
        <v>41374</v>
      </c>
      <c r="D2499" t="s">
        <v>6</v>
      </c>
      <c r="E2499" t="s">
        <v>776</v>
      </c>
      <c r="F2499" t="s">
        <v>779</v>
      </c>
      <c r="G2499">
        <v>325</v>
      </c>
      <c r="H2499" t="s">
        <v>790</v>
      </c>
    </row>
    <row r="2500" spans="1:8" x14ac:dyDescent="0.25">
      <c r="A2500" s="75">
        <v>41374</v>
      </c>
      <c r="B2500" s="76">
        <v>12625</v>
      </c>
      <c r="C2500" s="75">
        <v>41374</v>
      </c>
      <c r="D2500" t="s">
        <v>6</v>
      </c>
      <c r="E2500" t="s">
        <v>770</v>
      </c>
      <c r="F2500" t="s">
        <v>785</v>
      </c>
      <c r="G2500">
        <v>175</v>
      </c>
      <c r="H2500" t="s">
        <v>790</v>
      </c>
    </row>
    <row r="2501" spans="1:8" x14ac:dyDescent="0.25">
      <c r="A2501" s="75">
        <v>41374</v>
      </c>
      <c r="B2501" s="76">
        <v>12626</v>
      </c>
      <c r="C2501" s="75">
        <v>41374</v>
      </c>
      <c r="D2501" t="s">
        <v>8</v>
      </c>
      <c r="E2501" t="s">
        <v>778</v>
      </c>
      <c r="F2501" t="s">
        <v>783</v>
      </c>
      <c r="G2501">
        <v>375</v>
      </c>
      <c r="H2501" t="s">
        <v>790</v>
      </c>
    </row>
    <row r="2502" spans="1:8" x14ac:dyDescent="0.25">
      <c r="A2502" s="75">
        <v>41374</v>
      </c>
      <c r="B2502" s="76">
        <v>12627</v>
      </c>
      <c r="C2502" s="75">
        <v>41374</v>
      </c>
      <c r="D2502" t="s">
        <v>8</v>
      </c>
      <c r="E2502" t="s">
        <v>776</v>
      </c>
      <c r="F2502" t="s">
        <v>771</v>
      </c>
      <c r="G2502">
        <v>550</v>
      </c>
      <c r="H2502" t="s">
        <v>790</v>
      </c>
    </row>
    <row r="2503" spans="1:8" x14ac:dyDescent="0.25">
      <c r="A2503" s="75">
        <v>41374</v>
      </c>
      <c r="B2503" s="76">
        <v>12628</v>
      </c>
      <c r="C2503" s="75">
        <v>41374</v>
      </c>
      <c r="D2503" t="s">
        <v>7</v>
      </c>
      <c r="E2503" t="s">
        <v>778</v>
      </c>
      <c r="F2503" t="s">
        <v>787</v>
      </c>
      <c r="G2503">
        <v>405</v>
      </c>
      <c r="H2503" t="s">
        <v>790</v>
      </c>
    </row>
    <row r="2504" spans="1:8" x14ac:dyDescent="0.25">
      <c r="A2504" s="75">
        <v>41374</v>
      </c>
      <c r="B2504" s="76">
        <v>12629</v>
      </c>
      <c r="C2504" s="75">
        <v>41374</v>
      </c>
      <c r="D2504" t="s">
        <v>7</v>
      </c>
      <c r="E2504" t="s">
        <v>778</v>
      </c>
      <c r="F2504" t="s">
        <v>777</v>
      </c>
      <c r="G2504">
        <v>405</v>
      </c>
      <c r="H2504" t="s">
        <v>790</v>
      </c>
    </row>
    <row r="2505" spans="1:8" x14ac:dyDescent="0.25">
      <c r="A2505" s="75">
        <v>41374</v>
      </c>
      <c r="B2505" s="76">
        <v>12630</v>
      </c>
      <c r="C2505" s="75">
        <v>41374</v>
      </c>
      <c r="D2505" t="s">
        <v>7</v>
      </c>
      <c r="E2505" t="s">
        <v>776</v>
      </c>
      <c r="F2505" t="s">
        <v>777</v>
      </c>
      <c r="G2505">
        <v>155</v>
      </c>
      <c r="H2505" t="s">
        <v>790</v>
      </c>
    </row>
    <row r="2506" spans="1:8" x14ac:dyDescent="0.25">
      <c r="A2506" s="75">
        <v>41374</v>
      </c>
      <c r="B2506" s="76">
        <v>12631</v>
      </c>
      <c r="C2506" s="75">
        <v>41374</v>
      </c>
      <c r="D2506" t="s">
        <v>8</v>
      </c>
      <c r="E2506" t="s">
        <v>770</v>
      </c>
      <c r="F2506" t="s">
        <v>787</v>
      </c>
      <c r="G2506">
        <v>205</v>
      </c>
      <c r="H2506" t="s">
        <v>790</v>
      </c>
    </row>
    <row r="2507" spans="1:8" x14ac:dyDescent="0.25">
      <c r="A2507" s="75">
        <v>41374</v>
      </c>
      <c r="B2507" s="76">
        <v>12632</v>
      </c>
      <c r="C2507" s="75">
        <v>41374</v>
      </c>
      <c r="D2507" t="s">
        <v>9</v>
      </c>
      <c r="E2507" t="s">
        <v>778</v>
      </c>
      <c r="F2507" t="s">
        <v>787</v>
      </c>
      <c r="G2507">
        <v>270</v>
      </c>
      <c r="H2507" t="s">
        <v>790</v>
      </c>
    </row>
    <row r="2508" spans="1:8" x14ac:dyDescent="0.25">
      <c r="A2508" s="75">
        <v>41374</v>
      </c>
      <c r="B2508" s="76">
        <v>12633</v>
      </c>
      <c r="C2508" s="75">
        <v>41374</v>
      </c>
      <c r="D2508" t="s">
        <v>6</v>
      </c>
      <c r="E2508" t="s">
        <v>770</v>
      </c>
      <c r="F2508" t="s">
        <v>783</v>
      </c>
      <c r="G2508">
        <v>175</v>
      </c>
      <c r="H2508" t="s">
        <v>790</v>
      </c>
    </row>
    <row r="2509" spans="1:8" x14ac:dyDescent="0.25">
      <c r="A2509" s="75">
        <v>41374</v>
      </c>
      <c r="B2509" s="76">
        <v>12634</v>
      </c>
      <c r="C2509" s="75">
        <v>41374</v>
      </c>
      <c r="D2509" t="s">
        <v>8</v>
      </c>
      <c r="E2509" t="s">
        <v>774</v>
      </c>
      <c r="F2509" t="s">
        <v>781</v>
      </c>
      <c r="G2509">
        <v>200</v>
      </c>
      <c r="H2509" t="s">
        <v>790</v>
      </c>
    </row>
    <row r="2510" spans="1:8" x14ac:dyDescent="0.25">
      <c r="A2510" s="75">
        <v>41374</v>
      </c>
      <c r="B2510" s="76">
        <v>12635</v>
      </c>
      <c r="C2510" s="75">
        <v>41374</v>
      </c>
      <c r="D2510" t="s">
        <v>9</v>
      </c>
      <c r="E2510" t="s">
        <v>782</v>
      </c>
      <c r="F2510" t="s">
        <v>785</v>
      </c>
      <c r="G2510">
        <v>185</v>
      </c>
      <c r="H2510" t="s">
        <v>790</v>
      </c>
    </row>
    <row r="2511" spans="1:8" x14ac:dyDescent="0.25">
      <c r="A2511" s="75">
        <v>41374</v>
      </c>
      <c r="B2511" s="76">
        <v>12636</v>
      </c>
      <c r="C2511" s="75">
        <v>41374</v>
      </c>
      <c r="D2511" t="s">
        <v>6</v>
      </c>
      <c r="E2511" t="s">
        <v>776</v>
      </c>
      <c r="F2511" t="s">
        <v>775</v>
      </c>
      <c r="G2511">
        <v>475</v>
      </c>
      <c r="H2511" t="s">
        <v>790</v>
      </c>
    </row>
    <row r="2512" spans="1:8" x14ac:dyDescent="0.25">
      <c r="A2512" s="75">
        <v>41374</v>
      </c>
      <c r="B2512" s="76">
        <v>12637</v>
      </c>
      <c r="C2512" s="75">
        <v>41374</v>
      </c>
      <c r="D2512" t="s">
        <v>6</v>
      </c>
      <c r="E2512" t="s">
        <v>778</v>
      </c>
      <c r="F2512" t="s">
        <v>779</v>
      </c>
      <c r="G2512">
        <v>325</v>
      </c>
      <c r="H2512" t="s">
        <v>790</v>
      </c>
    </row>
    <row r="2513" spans="1:8" x14ac:dyDescent="0.25">
      <c r="A2513" s="75">
        <v>41374</v>
      </c>
      <c r="B2513" s="76">
        <v>12638</v>
      </c>
      <c r="C2513" s="75">
        <v>41374</v>
      </c>
      <c r="D2513" t="s">
        <v>8</v>
      </c>
      <c r="E2513" t="s">
        <v>780</v>
      </c>
      <c r="F2513" t="s">
        <v>781</v>
      </c>
      <c r="G2513">
        <v>200</v>
      </c>
      <c r="H2513" t="s">
        <v>790</v>
      </c>
    </row>
    <row r="2514" spans="1:8" x14ac:dyDescent="0.25">
      <c r="A2514" s="75">
        <v>41374</v>
      </c>
      <c r="B2514" s="76">
        <v>12639</v>
      </c>
      <c r="C2514" s="75">
        <v>41374</v>
      </c>
      <c r="D2514" t="s">
        <v>8</v>
      </c>
      <c r="E2514" t="s">
        <v>782</v>
      </c>
      <c r="F2514" t="s">
        <v>781</v>
      </c>
      <c r="G2514">
        <v>375</v>
      </c>
      <c r="H2514" t="s">
        <v>790</v>
      </c>
    </row>
    <row r="2515" spans="1:8" x14ac:dyDescent="0.25">
      <c r="A2515" s="75">
        <v>41374</v>
      </c>
      <c r="B2515" s="76">
        <v>12640</v>
      </c>
      <c r="C2515" s="75">
        <v>41374</v>
      </c>
      <c r="D2515" t="s">
        <v>8</v>
      </c>
      <c r="E2515" t="s">
        <v>770</v>
      </c>
      <c r="F2515" t="s">
        <v>775</v>
      </c>
      <c r="G2515">
        <v>375</v>
      </c>
      <c r="H2515" t="s">
        <v>790</v>
      </c>
    </row>
    <row r="2516" spans="1:8" x14ac:dyDescent="0.25">
      <c r="A2516" s="75">
        <v>41374</v>
      </c>
      <c r="B2516" s="76">
        <v>12641</v>
      </c>
      <c r="C2516" s="75">
        <v>41374</v>
      </c>
      <c r="D2516" t="s">
        <v>8</v>
      </c>
      <c r="E2516" t="s">
        <v>778</v>
      </c>
      <c r="F2516" t="s">
        <v>781</v>
      </c>
      <c r="G2516">
        <v>200</v>
      </c>
      <c r="H2516" t="s">
        <v>790</v>
      </c>
    </row>
    <row r="2517" spans="1:8" x14ac:dyDescent="0.25">
      <c r="A2517" s="75">
        <v>41375</v>
      </c>
      <c r="B2517" s="76">
        <v>12642</v>
      </c>
      <c r="C2517" s="75">
        <v>41375</v>
      </c>
      <c r="D2517" t="s">
        <v>10</v>
      </c>
      <c r="E2517" t="s">
        <v>770</v>
      </c>
      <c r="F2517" t="s">
        <v>785</v>
      </c>
      <c r="G2517">
        <v>145</v>
      </c>
      <c r="H2517" t="s">
        <v>790</v>
      </c>
    </row>
    <row r="2518" spans="1:8" x14ac:dyDescent="0.25">
      <c r="A2518" s="75">
        <v>41375</v>
      </c>
      <c r="B2518" s="76">
        <v>12643</v>
      </c>
      <c r="C2518" s="75">
        <v>41375</v>
      </c>
      <c r="D2518" t="s">
        <v>10</v>
      </c>
      <c r="E2518" t="s">
        <v>773</v>
      </c>
      <c r="F2518" t="s">
        <v>784</v>
      </c>
      <c r="G2518">
        <v>205</v>
      </c>
      <c r="H2518" t="s">
        <v>790</v>
      </c>
    </row>
    <row r="2519" spans="1:8" x14ac:dyDescent="0.25">
      <c r="A2519" s="75">
        <v>41375</v>
      </c>
      <c r="B2519" s="76">
        <v>12644</v>
      </c>
      <c r="C2519" s="75">
        <v>41375</v>
      </c>
      <c r="D2519" t="s">
        <v>8</v>
      </c>
      <c r="E2519" t="s">
        <v>774</v>
      </c>
      <c r="F2519" t="s">
        <v>785</v>
      </c>
      <c r="G2519">
        <v>200</v>
      </c>
      <c r="H2519" t="s">
        <v>790</v>
      </c>
    </row>
    <row r="2520" spans="1:8" x14ac:dyDescent="0.25">
      <c r="A2520" s="75">
        <v>41375</v>
      </c>
      <c r="B2520" s="76">
        <v>12645</v>
      </c>
      <c r="C2520" s="75">
        <v>41375</v>
      </c>
      <c r="D2520" t="s">
        <v>9</v>
      </c>
      <c r="E2520" t="s">
        <v>782</v>
      </c>
      <c r="F2520" t="s">
        <v>779</v>
      </c>
      <c r="G2520">
        <v>265</v>
      </c>
      <c r="H2520" t="s">
        <v>790</v>
      </c>
    </row>
    <row r="2521" spans="1:8" x14ac:dyDescent="0.25">
      <c r="A2521" s="75">
        <v>41375</v>
      </c>
      <c r="B2521" s="76">
        <v>12646</v>
      </c>
      <c r="C2521" s="75">
        <v>41375</v>
      </c>
      <c r="D2521" t="s">
        <v>6</v>
      </c>
      <c r="E2521" t="s">
        <v>782</v>
      </c>
      <c r="F2521" t="s">
        <v>775</v>
      </c>
      <c r="G2521">
        <v>175</v>
      </c>
      <c r="H2521" t="s">
        <v>790</v>
      </c>
    </row>
    <row r="2522" spans="1:8" x14ac:dyDescent="0.25">
      <c r="A2522" s="75">
        <v>41375</v>
      </c>
      <c r="B2522" s="76">
        <v>12647</v>
      </c>
      <c r="C2522" s="75">
        <v>41375</v>
      </c>
      <c r="D2522" t="s">
        <v>6</v>
      </c>
      <c r="E2522" t="s">
        <v>782</v>
      </c>
      <c r="F2522" t="s">
        <v>783</v>
      </c>
      <c r="G2522">
        <v>175</v>
      </c>
      <c r="H2522" t="s">
        <v>790</v>
      </c>
    </row>
    <row r="2523" spans="1:8" x14ac:dyDescent="0.25">
      <c r="A2523" s="75">
        <v>41375</v>
      </c>
      <c r="B2523" s="76">
        <v>12648</v>
      </c>
      <c r="C2523" s="75">
        <v>41375</v>
      </c>
      <c r="D2523" t="s">
        <v>7</v>
      </c>
      <c r="E2523" t="s">
        <v>778</v>
      </c>
      <c r="F2523" t="s">
        <v>787</v>
      </c>
      <c r="G2523">
        <v>280</v>
      </c>
      <c r="H2523" t="s">
        <v>790</v>
      </c>
    </row>
    <row r="2524" spans="1:8" x14ac:dyDescent="0.25">
      <c r="A2524" s="75">
        <v>41375</v>
      </c>
      <c r="B2524" s="76">
        <v>12649</v>
      </c>
      <c r="C2524" s="75">
        <v>41375</v>
      </c>
      <c r="D2524" t="s">
        <v>7</v>
      </c>
      <c r="E2524" t="s">
        <v>778</v>
      </c>
      <c r="F2524" t="s">
        <v>784</v>
      </c>
      <c r="G2524">
        <v>150</v>
      </c>
      <c r="H2524" t="s">
        <v>790</v>
      </c>
    </row>
    <row r="2525" spans="1:8" x14ac:dyDescent="0.25">
      <c r="A2525" s="75">
        <v>41375</v>
      </c>
      <c r="B2525" s="76">
        <v>12650</v>
      </c>
      <c r="C2525" s="75">
        <v>41375</v>
      </c>
      <c r="D2525" t="s">
        <v>6</v>
      </c>
      <c r="E2525" t="s">
        <v>774</v>
      </c>
      <c r="F2525" t="s">
        <v>781</v>
      </c>
      <c r="G2525">
        <v>475</v>
      </c>
      <c r="H2525" t="s">
        <v>790</v>
      </c>
    </row>
    <row r="2526" spans="1:8" x14ac:dyDescent="0.25">
      <c r="A2526" s="75">
        <v>41375</v>
      </c>
      <c r="B2526" s="76">
        <v>12651</v>
      </c>
      <c r="C2526" s="75">
        <v>41375</v>
      </c>
      <c r="D2526" t="s">
        <v>7</v>
      </c>
      <c r="E2526" t="s">
        <v>776</v>
      </c>
      <c r="F2526" t="s">
        <v>775</v>
      </c>
      <c r="G2526">
        <v>275</v>
      </c>
      <c r="H2526" t="s">
        <v>790</v>
      </c>
    </row>
    <row r="2527" spans="1:8" x14ac:dyDescent="0.25">
      <c r="A2527" s="75">
        <v>41375</v>
      </c>
      <c r="B2527" s="76">
        <v>12652</v>
      </c>
      <c r="C2527" s="75">
        <v>41375</v>
      </c>
      <c r="D2527" t="s">
        <v>7</v>
      </c>
      <c r="E2527" t="s">
        <v>778</v>
      </c>
      <c r="F2527" t="s">
        <v>783</v>
      </c>
      <c r="G2527">
        <v>150</v>
      </c>
      <c r="H2527" t="s">
        <v>790</v>
      </c>
    </row>
    <row r="2528" spans="1:8" x14ac:dyDescent="0.25">
      <c r="A2528" s="75">
        <v>41375</v>
      </c>
      <c r="B2528" s="76">
        <v>12653</v>
      </c>
      <c r="C2528" s="75">
        <v>41375</v>
      </c>
      <c r="D2528" t="s">
        <v>9</v>
      </c>
      <c r="E2528" t="s">
        <v>776</v>
      </c>
      <c r="F2528" t="s">
        <v>784</v>
      </c>
      <c r="G2528">
        <v>105</v>
      </c>
      <c r="H2528" t="s">
        <v>790</v>
      </c>
    </row>
    <row r="2529" spans="1:8" x14ac:dyDescent="0.25">
      <c r="A2529" s="75">
        <v>41375</v>
      </c>
      <c r="B2529" s="76">
        <v>12654</v>
      </c>
      <c r="C2529" s="75">
        <v>41375</v>
      </c>
      <c r="D2529" t="s">
        <v>8</v>
      </c>
      <c r="E2529" t="s">
        <v>770</v>
      </c>
      <c r="F2529" t="s">
        <v>781</v>
      </c>
      <c r="G2529">
        <v>375</v>
      </c>
      <c r="H2529" t="s">
        <v>790</v>
      </c>
    </row>
    <row r="2530" spans="1:8" x14ac:dyDescent="0.25">
      <c r="A2530" s="75">
        <v>41375</v>
      </c>
      <c r="B2530" s="76">
        <v>12655</v>
      </c>
      <c r="C2530" s="75">
        <v>41375</v>
      </c>
      <c r="D2530" t="s">
        <v>9</v>
      </c>
      <c r="E2530" t="s">
        <v>778</v>
      </c>
      <c r="F2530" t="s">
        <v>777</v>
      </c>
      <c r="G2530">
        <v>270</v>
      </c>
      <c r="H2530" t="s">
        <v>790</v>
      </c>
    </row>
    <row r="2531" spans="1:8" x14ac:dyDescent="0.25">
      <c r="A2531" s="75">
        <v>41375</v>
      </c>
      <c r="B2531" s="76">
        <v>12656</v>
      </c>
      <c r="C2531" s="75">
        <v>41375</v>
      </c>
      <c r="D2531" t="s">
        <v>8</v>
      </c>
      <c r="E2531" t="s">
        <v>782</v>
      </c>
      <c r="F2531" t="s">
        <v>781</v>
      </c>
      <c r="G2531">
        <v>550</v>
      </c>
      <c r="H2531" t="s">
        <v>790</v>
      </c>
    </row>
    <row r="2532" spans="1:8" x14ac:dyDescent="0.25">
      <c r="A2532" s="75">
        <v>41375</v>
      </c>
      <c r="B2532" s="76">
        <v>12657</v>
      </c>
      <c r="C2532" s="75">
        <v>41375</v>
      </c>
      <c r="D2532" t="s">
        <v>9</v>
      </c>
      <c r="E2532" t="s">
        <v>770</v>
      </c>
      <c r="F2532" t="s">
        <v>786</v>
      </c>
      <c r="G2532">
        <v>200</v>
      </c>
      <c r="H2532" t="s">
        <v>790</v>
      </c>
    </row>
    <row r="2533" spans="1:8" x14ac:dyDescent="0.25">
      <c r="A2533" s="75">
        <v>41375</v>
      </c>
      <c r="B2533" s="76">
        <v>12658</v>
      </c>
      <c r="C2533" s="75">
        <v>41375</v>
      </c>
      <c r="D2533" t="s">
        <v>10</v>
      </c>
      <c r="E2533" t="s">
        <v>774</v>
      </c>
      <c r="F2533" t="s">
        <v>779</v>
      </c>
      <c r="G2533">
        <v>145</v>
      </c>
      <c r="H2533" t="s">
        <v>790</v>
      </c>
    </row>
    <row r="2534" spans="1:8" x14ac:dyDescent="0.25">
      <c r="A2534" s="75">
        <v>41375</v>
      </c>
      <c r="B2534" s="76">
        <v>12659</v>
      </c>
      <c r="C2534" s="75">
        <v>41375</v>
      </c>
      <c r="D2534" t="s">
        <v>7</v>
      </c>
      <c r="E2534" t="s">
        <v>773</v>
      </c>
      <c r="F2534" t="s">
        <v>777</v>
      </c>
      <c r="G2534">
        <v>155</v>
      </c>
      <c r="H2534" t="s">
        <v>790</v>
      </c>
    </row>
    <row r="2535" spans="1:8" x14ac:dyDescent="0.25">
      <c r="A2535" s="75">
        <v>41375</v>
      </c>
      <c r="B2535" s="76">
        <v>12660</v>
      </c>
      <c r="C2535" s="75">
        <v>41375</v>
      </c>
      <c r="D2535" t="s">
        <v>8</v>
      </c>
      <c r="E2535" t="s">
        <v>782</v>
      </c>
      <c r="F2535" t="s">
        <v>787</v>
      </c>
      <c r="G2535">
        <v>380</v>
      </c>
      <c r="H2535" t="s">
        <v>790</v>
      </c>
    </row>
    <row r="2536" spans="1:8" x14ac:dyDescent="0.25">
      <c r="A2536" s="75">
        <v>41375</v>
      </c>
      <c r="B2536" s="76">
        <v>12661</v>
      </c>
      <c r="C2536" s="75">
        <v>41375</v>
      </c>
      <c r="D2536" t="s">
        <v>7</v>
      </c>
      <c r="E2536" t="s">
        <v>780</v>
      </c>
      <c r="F2536" t="s">
        <v>779</v>
      </c>
      <c r="G2536">
        <v>400</v>
      </c>
      <c r="H2536" t="s">
        <v>790</v>
      </c>
    </row>
    <row r="2537" spans="1:8" x14ac:dyDescent="0.25">
      <c r="A2537" s="75">
        <v>41375</v>
      </c>
      <c r="B2537" s="76">
        <v>12662</v>
      </c>
      <c r="C2537" s="75">
        <v>41375</v>
      </c>
      <c r="D2537" t="s">
        <v>7</v>
      </c>
      <c r="E2537" t="s">
        <v>770</v>
      </c>
      <c r="F2537" t="s">
        <v>786</v>
      </c>
      <c r="G2537">
        <v>165</v>
      </c>
      <c r="H2537" t="s">
        <v>790</v>
      </c>
    </row>
    <row r="2538" spans="1:8" x14ac:dyDescent="0.25">
      <c r="A2538" s="75">
        <v>41375</v>
      </c>
      <c r="B2538" s="76">
        <v>12663</v>
      </c>
      <c r="C2538" s="75">
        <v>41375</v>
      </c>
      <c r="D2538" t="s">
        <v>9</v>
      </c>
      <c r="E2538" t="s">
        <v>776</v>
      </c>
      <c r="F2538" t="s">
        <v>785</v>
      </c>
      <c r="G2538">
        <v>105</v>
      </c>
      <c r="H2538" t="s">
        <v>790</v>
      </c>
    </row>
    <row r="2539" spans="1:8" x14ac:dyDescent="0.25">
      <c r="A2539" s="75">
        <v>41375</v>
      </c>
      <c r="B2539" s="76">
        <v>12664</v>
      </c>
      <c r="C2539" s="75">
        <v>41375</v>
      </c>
      <c r="D2539" t="s">
        <v>7</v>
      </c>
      <c r="E2539" t="s">
        <v>780</v>
      </c>
      <c r="F2539" t="s">
        <v>775</v>
      </c>
      <c r="G2539">
        <v>400</v>
      </c>
      <c r="H2539" t="s">
        <v>790</v>
      </c>
    </row>
    <row r="2540" spans="1:8" x14ac:dyDescent="0.25">
      <c r="A2540" s="75">
        <v>41375</v>
      </c>
      <c r="B2540" s="76">
        <v>12665</v>
      </c>
      <c r="C2540" s="75">
        <v>41375</v>
      </c>
      <c r="D2540" t="s">
        <v>10</v>
      </c>
      <c r="E2540" t="s">
        <v>778</v>
      </c>
      <c r="F2540" t="s">
        <v>783</v>
      </c>
      <c r="G2540">
        <v>85</v>
      </c>
      <c r="H2540" t="s">
        <v>790</v>
      </c>
    </row>
    <row r="2541" spans="1:8" x14ac:dyDescent="0.25">
      <c r="A2541" s="75">
        <v>41375</v>
      </c>
      <c r="B2541" s="76">
        <v>12666</v>
      </c>
      <c r="C2541" s="75">
        <v>41375</v>
      </c>
      <c r="D2541" t="s">
        <v>8</v>
      </c>
      <c r="E2541" t="s">
        <v>770</v>
      </c>
      <c r="F2541" t="s">
        <v>775</v>
      </c>
      <c r="G2541">
        <v>200</v>
      </c>
      <c r="H2541" t="s">
        <v>790</v>
      </c>
    </row>
    <row r="2542" spans="1:8" x14ac:dyDescent="0.25">
      <c r="A2542" s="75">
        <v>41376</v>
      </c>
      <c r="B2542" s="76">
        <v>12667</v>
      </c>
      <c r="C2542" s="75">
        <v>41383</v>
      </c>
      <c r="D2542" t="s">
        <v>8</v>
      </c>
      <c r="E2542" t="s">
        <v>780</v>
      </c>
      <c r="F2542" t="s">
        <v>775</v>
      </c>
      <c r="G2542">
        <v>375</v>
      </c>
      <c r="H2542" t="s">
        <v>790</v>
      </c>
    </row>
    <row r="2543" spans="1:8" x14ac:dyDescent="0.25">
      <c r="A2543" s="75">
        <v>41376</v>
      </c>
      <c r="B2543" s="76">
        <v>12668</v>
      </c>
      <c r="C2543" s="75">
        <v>41383</v>
      </c>
      <c r="D2543" t="s">
        <v>7</v>
      </c>
      <c r="E2543" t="s">
        <v>774</v>
      </c>
      <c r="F2543" t="s">
        <v>784</v>
      </c>
      <c r="G2543">
        <v>275</v>
      </c>
      <c r="H2543" t="s">
        <v>790</v>
      </c>
    </row>
    <row r="2544" spans="1:8" x14ac:dyDescent="0.25">
      <c r="A2544" s="75">
        <v>41376</v>
      </c>
      <c r="B2544" s="76">
        <v>12669</v>
      </c>
      <c r="C2544" s="75">
        <v>41383</v>
      </c>
      <c r="D2544" t="s">
        <v>9</v>
      </c>
      <c r="E2544" t="s">
        <v>774</v>
      </c>
      <c r="F2544" t="s">
        <v>783</v>
      </c>
      <c r="G2544">
        <v>185</v>
      </c>
      <c r="H2544" t="s">
        <v>790</v>
      </c>
    </row>
    <row r="2545" spans="1:8" x14ac:dyDescent="0.25">
      <c r="A2545" s="75">
        <v>41376</v>
      </c>
      <c r="B2545" s="76">
        <v>12670</v>
      </c>
      <c r="C2545" s="75">
        <v>41383</v>
      </c>
      <c r="D2545" t="s">
        <v>8</v>
      </c>
      <c r="E2545" t="s">
        <v>773</v>
      </c>
      <c r="F2545" t="s">
        <v>787</v>
      </c>
      <c r="G2545">
        <v>555</v>
      </c>
      <c r="H2545" t="s">
        <v>790</v>
      </c>
    </row>
    <row r="2546" spans="1:8" x14ac:dyDescent="0.25">
      <c r="A2546" s="75">
        <v>41376</v>
      </c>
      <c r="B2546" s="76">
        <v>12671</v>
      </c>
      <c r="C2546" s="75">
        <v>41383</v>
      </c>
      <c r="D2546" t="s">
        <v>7</v>
      </c>
      <c r="E2546" t="s">
        <v>774</v>
      </c>
      <c r="F2546" t="s">
        <v>786</v>
      </c>
      <c r="G2546">
        <v>165</v>
      </c>
      <c r="H2546" t="s">
        <v>790</v>
      </c>
    </row>
    <row r="2547" spans="1:8" x14ac:dyDescent="0.25">
      <c r="A2547" s="75">
        <v>41376</v>
      </c>
      <c r="B2547" s="76">
        <v>12672</v>
      </c>
      <c r="C2547" s="75">
        <v>41383</v>
      </c>
      <c r="D2547" t="s">
        <v>8</v>
      </c>
      <c r="E2547" t="s">
        <v>778</v>
      </c>
      <c r="F2547" t="s">
        <v>784</v>
      </c>
      <c r="G2547">
        <v>550</v>
      </c>
      <c r="H2547" t="s">
        <v>790</v>
      </c>
    </row>
    <row r="2548" spans="1:8" x14ac:dyDescent="0.25">
      <c r="A2548" s="75">
        <v>41376</v>
      </c>
      <c r="B2548" s="76">
        <v>12673</v>
      </c>
      <c r="C2548" s="75">
        <v>41383</v>
      </c>
      <c r="D2548" t="s">
        <v>6</v>
      </c>
      <c r="E2548" t="s">
        <v>774</v>
      </c>
      <c r="F2548" t="s">
        <v>787</v>
      </c>
      <c r="G2548">
        <v>480</v>
      </c>
      <c r="H2548" t="s">
        <v>790</v>
      </c>
    </row>
    <row r="2549" spans="1:8" x14ac:dyDescent="0.25">
      <c r="A2549" s="75">
        <v>41376</v>
      </c>
      <c r="B2549" s="76">
        <v>12674</v>
      </c>
      <c r="C2549" s="75">
        <v>41383</v>
      </c>
      <c r="D2549" t="s">
        <v>7</v>
      </c>
      <c r="E2549" t="s">
        <v>773</v>
      </c>
      <c r="F2549" t="s">
        <v>787</v>
      </c>
      <c r="G2549">
        <v>280</v>
      </c>
      <c r="H2549" t="s">
        <v>790</v>
      </c>
    </row>
    <row r="2550" spans="1:8" x14ac:dyDescent="0.25">
      <c r="A2550" s="75">
        <v>41376</v>
      </c>
      <c r="B2550" s="76">
        <v>12675</v>
      </c>
      <c r="C2550" s="75">
        <v>41383</v>
      </c>
      <c r="D2550" t="s">
        <v>10</v>
      </c>
      <c r="E2550" t="s">
        <v>778</v>
      </c>
      <c r="F2550" t="s">
        <v>784</v>
      </c>
      <c r="G2550">
        <v>145</v>
      </c>
      <c r="H2550" t="s">
        <v>790</v>
      </c>
    </row>
    <row r="2551" spans="1:8" x14ac:dyDescent="0.25">
      <c r="A2551" s="75">
        <v>41376</v>
      </c>
      <c r="B2551" s="76">
        <v>12676</v>
      </c>
      <c r="C2551" s="75">
        <v>41383</v>
      </c>
      <c r="D2551" t="s">
        <v>10</v>
      </c>
      <c r="E2551" t="s">
        <v>778</v>
      </c>
      <c r="F2551" t="s">
        <v>779</v>
      </c>
      <c r="G2551">
        <v>145</v>
      </c>
      <c r="H2551" t="s">
        <v>790</v>
      </c>
    </row>
    <row r="2552" spans="1:8" x14ac:dyDescent="0.25">
      <c r="A2552" s="75">
        <v>41376</v>
      </c>
      <c r="B2552" s="76">
        <v>12677</v>
      </c>
      <c r="C2552" s="75">
        <v>41383</v>
      </c>
      <c r="D2552" t="s">
        <v>7</v>
      </c>
      <c r="E2552" t="s">
        <v>778</v>
      </c>
      <c r="F2552" t="s">
        <v>781</v>
      </c>
      <c r="G2552">
        <v>275</v>
      </c>
      <c r="H2552" t="s">
        <v>790</v>
      </c>
    </row>
    <row r="2553" spans="1:8" x14ac:dyDescent="0.25">
      <c r="A2553" s="75">
        <v>41376</v>
      </c>
      <c r="B2553" s="76">
        <v>12678</v>
      </c>
      <c r="C2553" s="75">
        <v>41383</v>
      </c>
      <c r="D2553" t="s">
        <v>10</v>
      </c>
      <c r="E2553" t="s">
        <v>782</v>
      </c>
      <c r="F2553" t="s">
        <v>783</v>
      </c>
      <c r="G2553">
        <v>145</v>
      </c>
      <c r="H2553" t="s">
        <v>790</v>
      </c>
    </row>
    <row r="2554" spans="1:8" x14ac:dyDescent="0.25">
      <c r="A2554" s="75">
        <v>41376</v>
      </c>
      <c r="B2554" s="76">
        <v>12679</v>
      </c>
      <c r="C2554" s="75">
        <v>41383</v>
      </c>
      <c r="D2554" t="s">
        <v>8</v>
      </c>
      <c r="E2554" t="s">
        <v>780</v>
      </c>
      <c r="F2554" t="s">
        <v>777</v>
      </c>
      <c r="G2554">
        <v>555</v>
      </c>
      <c r="H2554" t="s">
        <v>790</v>
      </c>
    </row>
    <row r="2555" spans="1:8" x14ac:dyDescent="0.25">
      <c r="A2555" s="75">
        <v>41376</v>
      </c>
      <c r="B2555" s="76">
        <v>12680</v>
      </c>
      <c r="C2555" s="75">
        <v>41383</v>
      </c>
      <c r="D2555" t="s">
        <v>7</v>
      </c>
      <c r="E2555" t="s">
        <v>773</v>
      </c>
      <c r="F2555" t="s">
        <v>787</v>
      </c>
      <c r="G2555">
        <v>405</v>
      </c>
      <c r="H2555" t="s">
        <v>790</v>
      </c>
    </row>
    <row r="2556" spans="1:8" x14ac:dyDescent="0.25">
      <c r="A2556" s="75">
        <v>41376</v>
      </c>
      <c r="B2556" s="76">
        <v>12681</v>
      </c>
      <c r="C2556" s="75">
        <v>41383</v>
      </c>
      <c r="D2556" t="s">
        <v>6</v>
      </c>
      <c r="E2556" t="s">
        <v>773</v>
      </c>
      <c r="F2556" t="s">
        <v>785</v>
      </c>
      <c r="G2556">
        <v>175</v>
      </c>
      <c r="H2556" t="s">
        <v>790</v>
      </c>
    </row>
    <row r="2557" spans="1:8" x14ac:dyDescent="0.25">
      <c r="A2557" s="75">
        <v>41376</v>
      </c>
      <c r="B2557" s="76">
        <v>12682</v>
      </c>
      <c r="C2557" s="75">
        <v>41383</v>
      </c>
      <c r="D2557" t="s">
        <v>8</v>
      </c>
      <c r="E2557" t="s">
        <v>773</v>
      </c>
      <c r="F2557" t="s">
        <v>787</v>
      </c>
      <c r="G2557">
        <v>555</v>
      </c>
      <c r="H2557" t="s">
        <v>790</v>
      </c>
    </row>
    <row r="2558" spans="1:8" x14ac:dyDescent="0.25">
      <c r="A2558" s="75">
        <v>41376</v>
      </c>
      <c r="B2558" s="76">
        <v>12683</v>
      </c>
      <c r="C2558" s="75">
        <v>41383</v>
      </c>
      <c r="D2558" t="s">
        <v>10</v>
      </c>
      <c r="E2558" t="s">
        <v>776</v>
      </c>
      <c r="F2558" t="s">
        <v>781</v>
      </c>
      <c r="G2558">
        <v>205</v>
      </c>
      <c r="H2558" t="s">
        <v>790</v>
      </c>
    </row>
    <row r="2559" spans="1:8" x14ac:dyDescent="0.25">
      <c r="A2559" s="75">
        <v>41376</v>
      </c>
      <c r="B2559" s="76">
        <v>12684</v>
      </c>
      <c r="C2559" s="75">
        <v>41383</v>
      </c>
      <c r="D2559" t="s">
        <v>6</v>
      </c>
      <c r="E2559" t="s">
        <v>774</v>
      </c>
      <c r="F2559" t="s">
        <v>781</v>
      </c>
      <c r="G2559">
        <v>175</v>
      </c>
      <c r="H2559" t="s">
        <v>790</v>
      </c>
    </row>
    <row r="2560" spans="1:8" x14ac:dyDescent="0.25">
      <c r="A2560" s="75">
        <v>41376</v>
      </c>
      <c r="B2560" s="76">
        <v>12685</v>
      </c>
      <c r="C2560" s="75">
        <v>41383</v>
      </c>
      <c r="D2560" t="s">
        <v>8</v>
      </c>
      <c r="E2560" t="s">
        <v>776</v>
      </c>
      <c r="F2560" t="s">
        <v>783</v>
      </c>
      <c r="G2560">
        <v>200</v>
      </c>
      <c r="H2560" t="s">
        <v>790</v>
      </c>
    </row>
    <row r="2561" spans="1:8" x14ac:dyDescent="0.25">
      <c r="A2561" s="75">
        <v>41376</v>
      </c>
      <c r="B2561" s="76">
        <v>12686</v>
      </c>
      <c r="C2561" s="75">
        <v>41383</v>
      </c>
      <c r="D2561" t="s">
        <v>10</v>
      </c>
      <c r="E2561" t="s">
        <v>770</v>
      </c>
      <c r="F2561" t="s">
        <v>771</v>
      </c>
      <c r="G2561">
        <v>205</v>
      </c>
      <c r="H2561" t="s">
        <v>790</v>
      </c>
    </row>
    <row r="2562" spans="1:8" x14ac:dyDescent="0.25">
      <c r="A2562" s="75">
        <v>41376</v>
      </c>
      <c r="B2562" s="76">
        <v>12687</v>
      </c>
      <c r="C2562" s="75">
        <v>41383</v>
      </c>
      <c r="D2562" t="s">
        <v>6</v>
      </c>
      <c r="E2562" t="s">
        <v>770</v>
      </c>
      <c r="F2562" t="s">
        <v>783</v>
      </c>
      <c r="G2562">
        <v>325</v>
      </c>
      <c r="H2562" t="s">
        <v>790</v>
      </c>
    </row>
    <row r="2563" spans="1:8" x14ac:dyDescent="0.25">
      <c r="A2563" s="75">
        <v>41376</v>
      </c>
      <c r="B2563" s="76">
        <v>12688</v>
      </c>
      <c r="C2563" s="75">
        <v>41383</v>
      </c>
      <c r="D2563" t="s">
        <v>6</v>
      </c>
      <c r="E2563" t="s">
        <v>776</v>
      </c>
      <c r="F2563" t="s">
        <v>771</v>
      </c>
      <c r="G2563">
        <v>325</v>
      </c>
      <c r="H2563" t="s">
        <v>790</v>
      </c>
    </row>
    <row r="2564" spans="1:8" x14ac:dyDescent="0.25">
      <c r="A2564" s="75">
        <v>41376</v>
      </c>
      <c r="B2564" s="76">
        <v>12689</v>
      </c>
      <c r="C2564" s="75">
        <v>41383</v>
      </c>
      <c r="D2564" t="s">
        <v>10</v>
      </c>
      <c r="E2564" t="s">
        <v>770</v>
      </c>
      <c r="F2564" t="s">
        <v>777</v>
      </c>
      <c r="G2564">
        <v>90</v>
      </c>
      <c r="H2564" t="s">
        <v>790</v>
      </c>
    </row>
    <row r="2565" spans="1:8" x14ac:dyDescent="0.25">
      <c r="A2565" s="75">
        <v>41376</v>
      </c>
      <c r="B2565" s="76">
        <v>12690</v>
      </c>
      <c r="C2565" s="75">
        <v>41383</v>
      </c>
      <c r="D2565" t="s">
        <v>10</v>
      </c>
      <c r="E2565" t="s">
        <v>776</v>
      </c>
      <c r="F2565" t="s">
        <v>781</v>
      </c>
      <c r="G2565">
        <v>85</v>
      </c>
      <c r="H2565" t="s">
        <v>790</v>
      </c>
    </row>
    <row r="2566" spans="1:8" x14ac:dyDescent="0.25">
      <c r="A2566" s="75">
        <v>41376</v>
      </c>
      <c r="B2566" s="76">
        <v>12691</v>
      </c>
      <c r="C2566" s="75">
        <v>41383</v>
      </c>
      <c r="D2566" t="s">
        <v>6</v>
      </c>
      <c r="E2566" t="s">
        <v>770</v>
      </c>
      <c r="F2566" t="s">
        <v>785</v>
      </c>
      <c r="G2566">
        <v>475</v>
      </c>
      <c r="H2566" t="s">
        <v>790</v>
      </c>
    </row>
    <row r="2567" spans="1:8" x14ac:dyDescent="0.25">
      <c r="A2567" s="75">
        <v>41376</v>
      </c>
      <c r="B2567" s="76">
        <v>12692</v>
      </c>
      <c r="C2567" s="75">
        <v>41383</v>
      </c>
      <c r="D2567" t="s">
        <v>6</v>
      </c>
      <c r="E2567" t="s">
        <v>770</v>
      </c>
      <c r="F2567" t="s">
        <v>775</v>
      </c>
      <c r="G2567">
        <v>175</v>
      </c>
      <c r="H2567" t="s">
        <v>790</v>
      </c>
    </row>
    <row r="2568" spans="1:8" x14ac:dyDescent="0.25">
      <c r="A2568" s="75">
        <v>41377</v>
      </c>
      <c r="B2568" s="76">
        <v>12693</v>
      </c>
      <c r="C2568" s="75">
        <v>41378</v>
      </c>
      <c r="D2568" t="s">
        <v>9</v>
      </c>
      <c r="E2568" t="s">
        <v>782</v>
      </c>
      <c r="F2568" t="s">
        <v>777</v>
      </c>
      <c r="G2568">
        <v>110</v>
      </c>
      <c r="H2568" t="s">
        <v>790</v>
      </c>
    </row>
    <row r="2569" spans="1:8" x14ac:dyDescent="0.25">
      <c r="A2569" s="75">
        <v>41377</v>
      </c>
      <c r="B2569" s="76">
        <v>12694</v>
      </c>
      <c r="C2569" s="75">
        <v>41378</v>
      </c>
      <c r="D2569" t="s">
        <v>9</v>
      </c>
      <c r="E2569" t="s">
        <v>770</v>
      </c>
      <c r="F2569" t="s">
        <v>779</v>
      </c>
      <c r="G2569">
        <v>185</v>
      </c>
      <c r="H2569" t="s">
        <v>790</v>
      </c>
    </row>
    <row r="2570" spans="1:8" x14ac:dyDescent="0.25">
      <c r="A2570" s="75">
        <v>41377</v>
      </c>
      <c r="B2570" s="76">
        <v>12695</v>
      </c>
      <c r="C2570" s="75">
        <v>41378</v>
      </c>
      <c r="D2570" t="s">
        <v>9</v>
      </c>
      <c r="E2570" t="s">
        <v>778</v>
      </c>
      <c r="F2570" t="s">
        <v>786</v>
      </c>
      <c r="G2570">
        <v>120</v>
      </c>
      <c r="H2570" t="s">
        <v>790</v>
      </c>
    </row>
    <row r="2571" spans="1:8" x14ac:dyDescent="0.25">
      <c r="A2571" s="75">
        <v>41377</v>
      </c>
      <c r="B2571" s="76">
        <v>12696</v>
      </c>
      <c r="C2571" s="75">
        <v>41378</v>
      </c>
      <c r="D2571" t="s">
        <v>6</v>
      </c>
      <c r="E2571" t="s">
        <v>770</v>
      </c>
      <c r="F2571" t="s">
        <v>771</v>
      </c>
      <c r="G2571">
        <v>175</v>
      </c>
      <c r="H2571" t="s">
        <v>790</v>
      </c>
    </row>
    <row r="2572" spans="1:8" x14ac:dyDescent="0.25">
      <c r="A2572" s="75">
        <v>41377</v>
      </c>
      <c r="B2572" s="76">
        <v>12697</v>
      </c>
      <c r="C2572" s="75">
        <v>41378</v>
      </c>
      <c r="D2572" t="s">
        <v>6</v>
      </c>
      <c r="E2572" t="s">
        <v>776</v>
      </c>
      <c r="F2572" t="s">
        <v>785</v>
      </c>
      <c r="G2572">
        <v>475</v>
      </c>
      <c r="H2572" t="s">
        <v>790</v>
      </c>
    </row>
    <row r="2573" spans="1:8" x14ac:dyDescent="0.25">
      <c r="A2573" s="75">
        <v>41377</v>
      </c>
      <c r="B2573" s="76">
        <v>12698</v>
      </c>
      <c r="C2573" s="75">
        <v>41378</v>
      </c>
      <c r="D2573" t="s">
        <v>7</v>
      </c>
      <c r="E2573" t="s">
        <v>774</v>
      </c>
      <c r="F2573" t="s">
        <v>771</v>
      </c>
      <c r="G2573">
        <v>400</v>
      </c>
      <c r="H2573" t="s">
        <v>790</v>
      </c>
    </row>
    <row r="2574" spans="1:8" x14ac:dyDescent="0.25">
      <c r="A2574" s="75">
        <v>41377</v>
      </c>
      <c r="B2574" s="76">
        <v>12699</v>
      </c>
      <c r="C2574" s="75">
        <v>41378</v>
      </c>
      <c r="D2574" t="s">
        <v>7</v>
      </c>
      <c r="E2574" t="s">
        <v>776</v>
      </c>
      <c r="F2574" t="s">
        <v>784</v>
      </c>
      <c r="G2574">
        <v>150</v>
      </c>
      <c r="H2574" t="s">
        <v>790</v>
      </c>
    </row>
    <row r="2575" spans="1:8" x14ac:dyDescent="0.25">
      <c r="A2575" s="75">
        <v>41377</v>
      </c>
      <c r="B2575" s="76">
        <v>12700</v>
      </c>
      <c r="C2575" s="75">
        <v>41378</v>
      </c>
      <c r="D2575" t="s">
        <v>6</v>
      </c>
      <c r="E2575" t="s">
        <v>782</v>
      </c>
      <c r="F2575" t="s">
        <v>777</v>
      </c>
      <c r="G2575">
        <v>180</v>
      </c>
      <c r="H2575" t="s">
        <v>790</v>
      </c>
    </row>
    <row r="2576" spans="1:8" x14ac:dyDescent="0.25">
      <c r="A2576" s="75">
        <v>41377</v>
      </c>
      <c r="B2576" s="76">
        <v>12701</v>
      </c>
      <c r="C2576" s="75">
        <v>41378</v>
      </c>
      <c r="D2576" t="s">
        <v>10</v>
      </c>
      <c r="E2576" t="s">
        <v>776</v>
      </c>
      <c r="F2576" t="s">
        <v>775</v>
      </c>
      <c r="G2576">
        <v>85</v>
      </c>
      <c r="H2576" t="s">
        <v>790</v>
      </c>
    </row>
    <row r="2577" spans="1:8" x14ac:dyDescent="0.25">
      <c r="A2577" s="75">
        <v>41377</v>
      </c>
      <c r="B2577" s="76">
        <v>12702</v>
      </c>
      <c r="C2577" s="75">
        <v>41378</v>
      </c>
      <c r="D2577" t="s">
        <v>9</v>
      </c>
      <c r="E2577" t="s">
        <v>782</v>
      </c>
      <c r="F2577" t="s">
        <v>787</v>
      </c>
      <c r="G2577">
        <v>110</v>
      </c>
      <c r="H2577" t="s">
        <v>790</v>
      </c>
    </row>
    <row r="2578" spans="1:8" x14ac:dyDescent="0.25">
      <c r="A2578" s="75">
        <v>41377</v>
      </c>
      <c r="B2578" s="76">
        <v>12703</v>
      </c>
      <c r="C2578" s="75">
        <v>41378</v>
      </c>
      <c r="D2578" t="s">
        <v>9</v>
      </c>
      <c r="E2578" t="s">
        <v>780</v>
      </c>
      <c r="F2578" t="s">
        <v>787</v>
      </c>
      <c r="G2578">
        <v>110</v>
      </c>
      <c r="H2578" t="s">
        <v>790</v>
      </c>
    </row>
    <row r="2579" spans="1:8" x14ac:dyDescent="0.25">
      <c r="A2579" s="75">
        <v>41377</v>
      </c>
      <c r="B2579" s="76">
        <v>12704</v>
      </c>
      <c r="C2579" s="75">
        <v>41378</v>
      </c>
      <c r="D2579" t="s">
        <v>6</v>
      </c>
      <c r="E2579" t="s">
        <v>770</v>
      </c>
      <c r="F2579" t="s">
        <v>775</v>
      </c>
      <c r="G2579">
        <v>175</v>
      </c>
      <c r="H2579" t="s">
        <v>790</v>
      </c>
    </row>
    <row r="2580" spans="1:8" x14ac:dyDescent="0.25">
      <c r="A2580" s="75">
        <v>41377</v>
      </c>
      <c r="B2580" s="76">
        <v>12705</v>
      </c>
      <c r="C2580" s="75">
        <v>41378</v>
      </c>
      <c r="D2580" t="s">
        <v>8</v>
      </c>
      <c r="E2580" t="s">
        <v>773</v>
      </c>
      <c r="F2580" t="s">
        <v>785</v>
      </c>
      <c r="G2580">
        <v>200</v>
      </c>
      <c r="H2580" t="s">
        <v>790</v>
      </c>
    </row>
    <row r="2581" spans="1:8" x14ac:dyDescent="0.25">
      <c r="A2581" s="75">
        <v>41377</v>
      </c>
      <c r="B2581" s="76">
        <v>12706</v>
      </c>
      <c r="C2581" s="75">
        <v>41378</v>
      </c>
      <c r="D2581" t="s">
        <v>6</v>
      </c>
      <c r="E2581" t="s">
        <v>776</v>
      </c>
      <c r="F2581" t="s">
        <v>783</v>
      </c>
      <c r="G2581">
        <v>325</v>
      </c>
      <c r="H2581" t="s">
        <v>790</v>
      </c>
    </row>
    <row r="2582" spans="1:8" x14ac:dyDescent="0.25">
      <c r="A2582" s="75">
        <v>41377</v>
      </c>
      <c r="B2582" s="76">
        <v>12707</v>
      </c>
      <c r="C2582" s="75">
        <v>41378</v>
      </c>
      <c r="D2582" t="s">
        <v>7</v>
      </c>
      <c r="E2582" t="s">
        <v>782</v>
      </c>
      <c r="F2582" t="s">
        <v>787</v>
      </c>
      <c r="G2582">
        <v>280</v>
      </c>
      <c r="H2582" t="s">
        <v>790</v>
      </c>
    </row>
    <row r="2583" spans="1:8" x14ac:dyDescent="0.25">
      <c r="A2583" s="75">
        <v>41377</v>
      </c>
      <c r="B2583" s="76">
        <v>12708</v>
      </c>
      <c r="C2583" s="75">
        <v>41378</v>
      </c>
      <c r="D2583" t="s">
        <v>10</v>
      </c>
      <c r="E2583" t="s">
        <v>782</v>
      </c>
      <c r="F2583" t="s">
        <v>779</v>
      </c>
      <c r="G2583">
        <v>145</v>
      </c>
      <c r="H2583" t="s">
        <v>790</v>
      </c>
    </row>
    <row r="2584" spans="1:8" x14ac:dyDescent="0.25">
      <c r="A2584" s="75">
        <v>41377</v>
      </c>
      <c r="B2584" s="76">
        <v>12709</v>
      </c>
      <c r="C2584" s="75">
        <v>41378</v>
      </c>
      <c r="D2584" t="s">
        <v>9</v>
      </c>
      <c r="E2584" t="s">
        <v>776</v>
      </c>
      <c r="F2584" t="s">
        <v>771</v>
      </c>
      <c r="G2584">
        <v>265</v>
      </c>
      <c r="H2584" t="s">
        <v>790</v>
      </c>
    </row>
    <row r="2585" spans="1:8" x14ac:dyDescent="0.25">
      <c r="A2585" s="75">
        <v>41377</v>
      </c>
      <c r="B2585" s="76">
        <v>12710</v>
      </c>
      <c r="C2585" s="75">
        <v>41378</v>
      </c>
      <c r="D2585" t="s">
        <v>6</v>
      </c>
      <c r="E2585" t="s">
        <v>773</v>
      </c>
      <c r="F2585" t="s">
        <v>786</v>
      </c>
      <c r="G2585">
        <v>190</v>
      </c>
      <c r="H2585" t="s">
        <v>790</v>
      </c>
    </row>
    <row r="2586" spans="1:8" x14ac:dyDescent="0.25">
      <c r="A2586" s="75">
        <v>41377</v>
      </c>
      <c r="B2586" s="76">
        <v>12711</v>
      </c>
      <c r="C2586" s="75">
        <v>41378</v>
      </c>
      <c r="D2586" t="s">
        <v>9</v>
      </c>
      <c r="E2586" t="s">
        <v>770</v>
      </c>
      <c r="F2586" t="s">
        <v>771</v>
      </c>
      <c r="G2586">
        <v>105</v>
      </c>
      <c r="H2586" t="s">
        <v>790</v>
      </c>
    </row>
    <row r="2587" spans="1:8" x14ac:dyDescent="0.25">
      <c r="A2587" s="75">
        <v>41377</v>
      </c>
      <c r="B2587" s="76">
        <v>12712</v>
      </c>
      <c r="C2587" s="75">
        <v>41378</v>
      </c>
      <c r="D2587" t="s">
        <v>6</v>
      </c>
      <c r="E2587" t="s">
        <v>780</v>
      </c>
      <c r="F2587" t="s">
        <v>786</v>
      </c>
      <c r="G2587">
        <v>340</v>
      </c>
      <c r="H2587" t="s">
        <v>790</v>
      </c>
    </row>
    <row r="2588" spans="1:8" x14ac:dyDescent="0.25">
      <c r="A2588" s="75">
        <v>41377</v>
      </c>
      <c r="B2588" s="76">
        <v>12713</v>
      </c>
      <c r="C2588" s="75">
        <v>41378</v>
      </c>
      <c r="D2588" t="s">
        <v>10</v>
      </c>
      <c r="E2588" t="s">
        <v>770</v>
      </c>
      <c r="F2588" t="s">
        <v>787</v>
      </c>
      <c r="G2588">
        <v>210</v>
      </c>
      <c r="H2588" t="s">
        <v>790</v>
      </c>
    </row>
    <row r="2589" spans="1:8" x14ac:dyDescent="0.25">
      <c r="A2589" s="75">
        <v>41377</v>
      </c>
      <c r="B2589" s="76">
        <v>12714</v>
      </c>
      <c r="C2589" s="75">
        <v>41378</v>
      </c>
      <c r="D2589" t="s">
        <v>7</v>
      </c>
      <c r="E2589" t="s">
        <v>770</v>
      </c>
      <c r="F2589" t="s">
        <v>784</v>
      </c>
      <c r="G2589">
        <v>275</v>
      </c>
      <c r="H2589" t="s">
        <v>790</v>
      </c>
    </row>
    <row r="2590" spans="1:8" x14ac:dyDescent="0.25">
      <c r="A2590" s="75">
        <v>41377</v>
      </c>
      <c r="B2590" s="76">
        <v>12715</v>
      </c>
      <c r="C2590" s="75">
        <v>41378</v>
      </c>
      <c r="D2590" t="s">
        <v>6</v>
      </c>
      <c r="E2590" t="s">
        <v>780</v>
      </c>
      <c r="F2590" t="s">
        <v>786</v>
      </c>
      <c r="G2590">
        <v>190</v>
      </c>
      <c r="H2590" t="s">
        <v>790</v>
      </c>
    </row>
    <row r="2591" spans="1:8" x14ac:dyDescent="0.25">
      <c r="A2591" s="75">
        <v>41377</v>
      </c>
      <c r="B2591" s="76">
        <v>12716</v>
      </c>
      <c r="C2591" s="75">
        <v>41378</v>
      </c>
      <c r="D2591" t="s">
        <v>9</v>
      </c>
      <c r="E2591" t="s">
        <v>780</v>
      </c>
      <c r="F2591" t="s">
        <v>787</v>
      </c>
      <c r="G2591">
        <v>270</v>
      </c>
      <c r="H2591" t="s">
        <v>790</v>
      </c>
    </row>
    <row r="2592" spans="1:8" x14ac:dyDescent="0.25">
      <c r="A2592" s="75">
        <v>41377</v>
      </c>
      <c r="B2592" s="76">
        <v>12717</v>
      </c>
      <c r="C2592" s="75">
        <v>41378</v>
      </c>
      <c r="D2592" t="s">
        <v>8</v>
      </c>
      <c r="E2592" t="s">
        <v>780</v>
      </c>
      <c r="F2592" t="s">
        <v>775</v>
      </c>
      <c r="G2592">
        <v>375</v>
      </c>
      <c r="H2592" t="s">
        <v>790</v>
      </c>
    </row>
    <row r="2593" spans="1:8" x14ac:dyDescent="0.25">
      <c r="A2593" s="75">
        <v>41377</v>
      </c>
      <c r="B2593" s="76">
        <v>12718</v>
      </c>
      <c r="C2593" s="75">
        <v>41378</v>
      </c>
      <c r="D2593" t="s">
        <v>10</v>
      </c>
      <c r="E2593" t="s">
        <v>773</v>
      </c>
      <c r="F2593" t="s">
        <v>777</v>
      </c>
      <c r="G2593">
        <v>150</v>
      </c>
      <c r="H2593" t="s">
        <v>790</v>
      </c>
    </row>
    <row r="2594" spans="1:8" x14ac:dyDescent="0.25">
      <c r="A2594" s="75">
        <v>41377</v>
      </c>
      <c r="B2594" s="76">
        <v>12719</v>
      </c>
      <c r="C2594" s="75">
        <v>41378</v>
      </c>
      <c r="D2594" t="s">
        <v>10</v>
      </c>
      <c r="E2594" t="s">
        <v>780</v>
      </c>
      <c r="F2594" t="s">
        <v>775</v>
      </c>
      <c r="G2594">
        <v>85</v>
      </c>
      <c r="H2594" t="s">
        <v>790</v>
      </c>
    </row>
    <row r="2595" spans="1:8" x14ac:dyDescent="0.25">
      <c r="A2595" s="75">
        <v>41377</v>
      </c>
      <c r="B2595" s="76">
        <v>12720</v>
      </c>
      <c r="C2595" s="75">
        <v>41378</v>
      </c>
      <c r="D2595" t="s">
        <v>6</v>
      </c>
      <c r="E2595" t="s">
        <v>776</v>
      </c>
      <c r="F2595" t="s">
        <v>777</v>
      </c>
      <c r="G2595">
        <v>330</v>
      </c>
      <c r="H2595" t="s">
        <v>790</v>
      </c>
    </row>
    <row r="2596" spans="1:8" x14ac:dyDescent="0.25">
      <c r="A2596" s="75">
        <v>41377</v>
      </c>
      <c r="B2596" s="76">
        <v>12721</v>
      </c>
      <c r="C2596" s="75">
        <v>41378</v>
      </c>
      <c r="D2596" t="s">
        <v>7</v>
      </c>
      <c r="E2596" t="s">
        <v>774</v>
      </c>
      <c r="F2596" t="s">
        <v>783</v>
      </c>
      <c r="G2596">
        <v>275</v>
      </c>
      <c r="H2596" t="s">
        <v>790</v>
      </c>
    </row>
    <row r="2597" spans="1:8" x14ac:dyDescent="0.25">
      <c r="A2597" s="75">
        <v>41378</v>
      </c>
      <c r="B2597" s="76">
        <v>12722</v>
      </c>
      <c r="C2597" s="75">
        <v>41378</v>
      </c>
      <c r="D2597" t="s">
        <v>8</v>
      </c>
      <c r="E2597" t="s">
        <v>778</v>
      </c>
      <c r="F2597" t="s">
        <v>771</v>
      </c>
      <c r="G2597">
        <v>200</v>
      </c>
      <c r="H2597" t="s">
        <v>790</v>
      </c>
    </row>
    <row r="2598" spans="1:8" x14ac:dyDescent="0.25">
      <c r="A2598" s="75">
        <v>41378</v>
      </c>
      <c r="B2598" s="76">
        <v>12723</v>
      </c>
      <c r="C2598" s="75">
        <v>41378</v>
      </c>
      <c r="D2598" t="s">
        <v>7</v>
      </c>
      <c r="E2598" t="s">
        <v>776</v>
      </c>
      <c r="F2598" t="s">
        <v>783</v>
      </c>
      <c r="G2598">
        <v>150</v>
      </c>
      <c r="H2598" t="s">
        <v>790</v>
      </c>
    </row>
    <row r="2599" spans="1:8" x14ac:dyDescent="0.25">
      <c r="A2599" s="75">
        <v>41378</v>
      </c>
      <c r="B2599" s="76">
        <v>12724</v>
      </c>
      <c r="C2599" s="75">
        <v>41378</v>
      </c>
      <c r="D2599" t="s">
        <v>6</v>
      </c>
      <c r="E2599" t="s">
        <v>780</v>
      </c>
      <c r="F2599" t="s">
        <v>781</v>
      </c>
      <c r="G2599">
        <v>475</v>
      </c>
      <c r="H2599" t="s">
        <v>790</v>
      </c>
    </row>
    <row r="2600" spans="1:8" x14ac:dyDescent="0.25">
      <c r="A2600" s="75">
        <v>41378</v>
      </c>
      <c r="B2600" s="76">
        <v>12725</v>
      </c>
      <c r="C2600" s="75">
        <v>41378</v>
      </c>
      <c r="D2600" t="s">
        <v>6</v>
      </c>
      <c r="E2600" t="s">
        <v>773</v>
      </c>
      <c r="F2600" t="s">
        <v>779</v>
      </c>
      <c r="G2600">
        <v>325</v>
      </c>
      <c r="H2600" t="s">
        <v>790</v>
      </c>
    </row>
    <row r="2601" spans="1:8" x14ac:dyDescent="0.25">
      <c r="A2601" s="75">
        <v>41378</v>
      </c>
      <c r="B2601" s="76">
        <v>12726</v>
      </c>
      <c r="C2601" s="75">
        <v>41378</v>
      </c>
      <c r="D2601" t="s">
        <v>8</v>
      </c>
      <c r="E2601" t="s">
        <v>770</v>
      </c>
      <c r="F2601" t="s">
        <v>787</v>
      </c>
      <c r="G2601">
        <v>380</v>
      </c>
      <c r="H2601" t="s">
        <v>790</v>
      </c>
    </row>
    <row r="2602" spans="1:8" x14ac:dyDescent="0.25">
      <c r="A2602" s="75">
        <v>41378</v>
      </c>
      <c r="B2602" s="76">
        <v>12727</v>
      </c>
      <c r="C2602" s="75">
        <v>41378</v>
      </c>
      <c r="D2602" t="s">
        <v>8</v>
      </c>
      <c r="E2602" t="s">
        <v>770</v>
      </c>
      <c r="F2602" t="s">
        <v>781</v>
      </c>
      <c r="G2602">
        <v>550</v>
      </c>
      <c r="H2602" t="s">
        <v>790</v>
      </c>
    </row>
    <row r="2603" spans="1:8" x14ac:dyDescent="0.25">
      <c r="A2603" s="75">
        <v>41378</v>
      </c>
      <c r="B2603" s="76">
        <v>12728</v>
      </c>
      <c r="C2603" s="75">
        <v>41378</v>
      </c>
      <c r="D2603" t="s">
        <v>7</v>
      </c>
      <c r="E2603" t="s">
        <v>778</v>
      </c>
      <c r="F2603" t="s">
        <v>785</v>
      </c>
      <c r="G2603">
        <v>400</v>
      </c>
      <c r="H2603" t="s">
        <v>790</v>
      </c>
    </row>
    <row r="2604" spans="1:8" x14ac:dyDescent="0.25">
      <c r="A2604" s="75">
        <v>41378</v>
      </c>
      <c r="B2604" s="76">
        <v>12729</v>
      </c>
      <c r="C2604" s="75">
        <v>41378</v>
      </c>
      <c r="D2604" t="s">
        <v>7</v>
      </c>
      <c r="E2604" t="s">
        <v>778</v>
      </c>
      <c r="F2604" t="s">
        <v>783</v>
      </c>
      <c r="G2604">
        <v>400</v>
      </c>
      <c r="H2604" t="s">
        <v>790</v>
      </c>
    </row>
    <row r="2605" spans="1:8" x14ac:dyDescent="0.25">
      <c r="A2605" s="75">
        <v>41378</v>
      </c>
      <c r="B2605" s="76">
        <v>12730</v>
      </c>
      <c r="C2605" s="75">
        <v>41378</v>
      </c>
      <c r="D2605" t="s">
        <v>10</v>
      </c>
      <c r="E2605" t="s">
        <v>778</v>
      </c>
      <c r="F2605" t="s">
        <v>779</v>
      </c>
      <c r="G2605">
        <v>145</v>
      </c>
      <c r="H2605" t="s">
        <v>790</v>
      </c>
    </row>
    <row r="2606" spans="1:8" x14ac:dyDescent="0.25">
      <c r="A2606" s="75">
        <v>41378</v>
      </c>
      <c r="B2606" s="76">
        <v>12731</v>
      </c>
      <c r="C2606" s="75">
        <v>41378</v>
      </c>
      <c r="D2606" t="s">
        <v>6</v>
      </c>
      <c r="E2606" t="s">
        <v>782</v>
      </c>
      <c r="F2606" t="s">
        <v>775</v>
      </c>
      <c r="G2606">
        <v>175</v>
      </c>
      <c r="H2606" t="s">
        <v>790</v>
      </c>
    </row>
    <row r="2607" spans="1:8" x14ac:dyDescent="0.25">
      <c r="A2607" s="75">
        <v>41378</v>
      </c>
      <c r="B2607" s="76">
        <v>12732</v>
      </c>
      <c r="C2607" s="75">
        <v>41378</v>
      </c>
      <c r="D2607" t="s">
        <v>8</v>
      </c>
      <c r="E2607" t="s">
        <v>774</v>
      </c>
      <c r="F2607" t="s">
        <v>784</v>
      </c>
      <c r="G2607">
        <v>375</v>
      </c>
      <c r="H2607" t="s">
        <v>790</v>
      </c>
    </row>
    <row r="2608" spans="1:8" x14ac:dyDescent="0.25">
      <c r="A2608" s="75">
        <v>41378</v>
      </c>
      <c r="B2608" s="76">
        <v>12733</v>
      </c>
      <c r="C2608" s="75">
        <v>41378</v>
      </c>
      <c r="D2608" t="s">
        <v>8</v>
      </c>
      <c r="E2608" t="s">
        <v>780</v>
      </c>
      <c r="F2608" t="s">
        <v>781</v>
      </c>
      <c r="G2608">
        <v>200</v>
      </c>
      <c r="H2608" t="s">
        <v>790</v>
      </c>
    </row>
    <row r="2609" spans="1:8" x14ac:dyDescent="0.25">
      <c r="A2609" s="75">
        <v>41378</v>
      </c>
      <c r="B2609" s="76">
        <v>12734</v>
      </c>
      <c r="C2609" s="75">
        <v>41378</v>
      </c>
      <c r="D2609" t="s">
        <v>7</v>
      </c>
      <c r="E2609" t="s">
        <v>774</v>
      </c>
      <c r="F2609" t="s">
        <v>786</v>
      </c>
      <c r="G2609">
        <v>415</v>
      </c>
      <c r="H2609" t="s">
        <v>790</v>
      </c>
    </row>
    <row r="2610" spans="1:8" x14ac:dyDescent="0.25">
      <c r="A2610" s="75">
        <v>41378</v>
      </c>
      <c r="B2610" s="76">
        <v>12735</v>
      </c>
      <c r="C2610" s="75">
        <v>41378</v>
      </c>
      <c r="D2610" t="s">
        <v>8</v>
      </c>
      <c r="E2610" t="s">
        <v>780</v>
      </c>
      <c r="F2610" t="s">
        <v>783</v>
      </c>
      <c r="G2610">
        <v>200</v>
      </c>
      <c r="H2610" t="s">
        <v>790</v>
      </c>
    </row>
    <row r="2611" spans="1:8" x14ac:dyDescent="0.25">
      <c r="A2611" s="75">
        <v>41378</v>
      </c>
      <c r="B2611" s="76">
        <v>12736</v>
      </c>
      <c r="C2611" s="75">
        <v>41378</v>
      </c>
      <c r="D2611" t="s">
        <v>8</v>
      </c>
      <c r="E2611" t="s">
        <v>782</v>
      </c>
      <c r="F2611" t="s">
        <v>785</v>
      </c>
      <c r="G2611">
        <v>375</v>
      </c>
      <c r="H2611" t="s">
        <v>790</v>
      </c>
    </row>
    <row r="2612" spans="1:8" x14ac:dyDescent="0.25">
      <c r="A2612" s="75">
        <v>41378</v>
      </c>
      <c r="B2612" s="76">
        <v>12737</v>
      </c>
      <c r="C2612" s="75">
        <v>41378</v>
      </c>
      <c r="D2612" t="s">
        <v>6</v>
      </c>
      <c r="E2612" t="s">
        <v>774</v>
      </c>
      <c r="F2612" t="s">
        <v>787</v>
      </c>
      <c r="G2612">
        <v>180</v>
      </c>
      <c r="H2612" t="s">
        <v>790</v>
      </c>
    </row>
    <row r="2613" spans="1:8" x14ac:dyDescent="0.25">
      <c r="A2613" s="75">
        <v>41378</v>
      </c>
      <c r="B2613" s="76">
        <v>12738</v>
      </c>
      <c r="C2613" s="75">
        <v>41378</v>
      </c>
      <c r="D2613" t="s">
        <v>8</v>
      </c>
      <c r="E2613" t="s">
        <v>776</v>
      </c>
      <c r="F2613" t="s">
        <v>787</v>
      </c>
      <c r="G2613">
        <v>380</v>
      </c>
      <c r="H2613" t="s">
        <v>790</v>
      </c>
    </row>
    <row r="2614" spans="1:8" x14ac:dyDescent="0.25">
      <c r="A2614" s="75">
        <v>41378</v>
      </c>
      <c r="B2614" s="76">
        <v>12739</v>
      </c>
      <c r="C2614" s="75">
        <v>41378</v>
      </c>
      <c r="D2614" t="s">
        <v>6</v>
      </c>
      <c r="E2614" t="s">
        <v>770</v>
      </c>
      <c r="F2614" t="s">
        <v>786</v>
      </c>
      <c r="G2614">
        <v>190</v>
      </c>
      <c r="H2614" t="s">
        <v>790</v>
      </c>
    </row>
    <row r="2615" spans="1:8" x14ac:dyDescent="0.25">
      <c r="A2615" s="75">
        <v>41378</v>
      </c>
      <c r="B2615" s="76">
        <v>12740</v>
      </c>
      <c r="C2615" s="75">
        <v>41378</v>
      </c>
      <c r="D2615" t="s">
        <v>6</v>
      </c>
      <c r="E2615" t="s">
        <v>782</v>
      </c>
      <c r="F2615" t="s">
        <v>779</v>
      </c>
      <c r="G2615">
        <v>475</v>
      </c>
      <c r="H2615" t="s">
        <v>790</v>
      </c>
    </row>
    <row r="2616" spans="1:8" x14ac:dyDescent="0.25">
      <c r="A2616" s="75">
        <v>41378</v>
      </c>
      <c r="B2616" s="76">
        <v>12741</v>
      </c>
      <c r="C2616" s="75">
        <v>41378</v>
      </c>
      <c r="D2616" t="s">
        <v>6</v>
      </c>
      <c r="E2616" t="s">
        <v>774</v>
      </c>
      <c r="F2616" t="s">
        <v>783</v>
      </c>
      <c r="G2616">
        <v>175</v>
      </c>
      <c r="H2616" t="s">
        <v>790</v>
      </c>
    </row>
    <row r="2617" spans="1:8" x14ac:dyDescent="0.25">
      <c r="A2617" s="75">
        <v>41379</v>
      </c>
      <c r="B2617" s="76">
        <v>12742</v>
      </c>
      <c r="C2617" s="75">
        <v>41379</v>
      </c>
      <c r="D2617" t="s">
        <v>6</v>
      </c>
      <c r="E2617" t="s">
        <v>776</v>
      </c>
      <c r="F2617" t="s">
        <v>786</v>
      </c>
      <c r="G2617">
        <v>190</v>
      </c>
      <c r="H2617" t="s">
        <v>790</v>
      </c>
    </row>
    <row r="2618" spans="1:8" x14ac:dyDescent="0.25">
      <c r="A2618" s="75">
        <v>41379</v>
      </c>
      <c r="B2618" s="76">
        <v>12743</v>
      </c>
      <c r="C2618" s="75">
        <v>41379</v>
      </c>
      <c r="D2618" t="s">
        <v>7</v>
      </c>
      <c r="E2618" t="s">
        <v>774</v>
      </c>
      <c r="F2618" t="s">
        <v>781</v>
      </c>
      <c r="G2618">
        <v>400</v>
      </c>
      <c r="H2618" t="s">
        <v>790</v>
      </c>
    </row>
    <row r="2619" spans="1:8" x14ac:dyDescent="0.25">
      <c r="A2619" s="75">
        <v>41379</v>
      </c>
      <c r="B2619" s="76">
        <v>12744</v>
      </c>
      <c r="C2619" s="75">
        <v>41379</v>
      </c>
      <c r="D2619" t="s">
        <v>6</v>
      </c>
      <c r="E2619" t="s">
        <v>778</v>
      </c>
      <c r="F2619" t="s">
        <v>777</v>
      </c>
      <c r="G2619">
        <v>330</v>
      </c>
      <c r="H2619" t="s">
        <v>790</v>
      </c>
    </row>
    <row r="2620" spans="1:8" x14ac:dyDescent="0.25">
      <c r="A2620" s="75">
        <v>41379</v>
      </c>
      <c r="B2620" s="76">
        <v>12745</v>
      </c>
      <c r="C2620" s="75">
        <v>41379</v>
      </c>
      <c r="D2620" t="s">
        <v>8</v>
      </c>
      <c r="E2620" t="s">
        <v>778</v>
      </c>
      <c r="F2620" t="s">
        <v>777</v>
      </c>
      <c r="G2620">
        <v>380</v>
      </c>
      <c r="H2620" t="s">
        <v>790</v>
      </c>
    </row>
    <row r="2621" spans="1:8" x14ac:dyDescent="0.25">
      <c r="A2621" s="75">
        <v>41379</v>
      </c>
      <c r="B2621" s="76">
        <v>12746</v>
      </c>
      <c r="C2621" s="75">
        <v>41379</v>
      </c>
      <c r="D2621" t="s">
        <v>8</v>
      </c>
      <c r="E2621" t="s">
        <v>773</v>
      </c>
      <c r="F2621" t="s">
        <v>771</v>
      </c>
      <c r="G2621">
        <v>200</v>
      </c>
      <c r="H2621" t="s">
        <v>790</v>
      </c>
    </row>
    <row r="2622" spans="1:8" x14ac:dyDescent="0.25">
      <c r="A2622" s="75">
        <v>41379</v>
      </c>
      <c r="B2622" s="76">
        <v>12747</v>
      </c>
      <c r="C2622" s="75">
        <v>41379</v>
      </c>
      <c r="D2622" t="s">
        <v>9</v>
      </c>
      <c r="E2622" t="s">
        <v>782</v>
      </c>
      <c r="F2622" t="s">
        <v>784</v>
      </c>
      <c r="G2622">
        <v>265</v>
      </c>
      <c r="H2622" t="s">
        <v>790</v>
      </c>
    </row>
    <row r="2623" spans="1:8" x14ac:dyDescent="0.25">
      <c r="A2623" s="75">
        <v>41379</v>
      </c>
      <c r="B2623" s="76">
        <v>12748</v>
      </c>
      <c r="C2623" s="75">
        <v>41379</v>
      </c>
      <c r="D2623" t="s">
        <v>9</v>
      </c>
      <c r="E2623" t="s">
        <v>780</v>
      </c>
      <c r="F2623" t="s">
        <v>783</v>
      </c>
      <c r="G2623">
        <v>265</v>
      </c>
      <c r="H2623" t="s">
        <v>790</v>
      </c>
    </row>
    <row r="2624" spans="1:8" x14ac:dyDescent="0.25">
      <c r="A2624" s="75">
        <v>41379</v>
      </c>
      <c r="B2624" s="76">
        <v>12749</v>
      </c>
      <c r="C2624" s="75">
        <v>41379</v>
      </c>
      <c r="D2624" t="s">
        <v>8</v>
      </c>
      <c r="E2624" t="s">
        <v>778</v>
      </c>
      <c r="F2624" t="s">
        <v>771</v>
      </c>
      <c r="G2624">
        <v>550</v>
      </c>
      <c r="H2624" t="s">
        <v>790</v>
      </c>
    </row>
    <row r="2625" spans="1:8" x14ac:dyDescent="0.25">
      <c r="A2625" s="75">
        <v>41379</v>
      </c>
      <c r="B2625" s="76">
        <v>12750</v>
      </c>
      <c r="C2625" s="75">
        <v>41379</v>
      </c>
      <c r="D2625" t="s">
        <v>10</v>
      </c>
      <c r="E2625" t="s">
        <v>773</v>
      </c>
      <c r="F2625" t="s">
        <v>787</v>
      </c>
      <c r="G2625">
        <v>90</v>
      </c>
      <c r="H2625" t="s">
        <v>790</v>
      </c>
    </row>
    <row r="2626" spans="1:8" x14ac:dyDescent="0.25">
      <c r="A2626" s="75">
        <v>41379</v>
      </c>
      <c r="B2626" s="76">
        <v>12751</v>
      </c>
      <c r="C2626" s="75">
        <v>41379</v>
      </c>
      <c r="D2626" t="s">
        <v>9</v>
      </c>
      <c r="E2626" t="s">
        <v>773</v>
      </c>
      <c r="F2626" t="s">
        <v>779</v>
      </c>
      <c r="G2626">
        <v>265</v>
      </c>
      <c r="H2626" t="s">
        <v>790</v>
      </c>
    </row>
    <row r="2627" spans="1:8" x14ac:dyDescent="0.25">
      <c r="A2627" s="75">
        <v>41379</v>
      </c>
      <c r="B2627" s="76">
        <v>12752</v>
      </c>
      <c r="C2627" s="75">
        <v>41379</v>
      </c>
      <c r="D2627" t="s">
        <v>9</v>
      </c>
      <c r="E2627" t="s">
        <v>770</v>
      </c>
      <c r="F2627" t="s">
        <v>786</v>
      </c>
      <c r="G2627">
        <v>280</v>
      </c>
      <c r="H2627" t="s">
        <v>790</v>
      </c>
    </row>
    <row r="2628" spans="1:8" x14ac:dyDescent="0.25">
      <c r="A2628" s="75">
        <v>41379</v>
      </c>
      <c r="B2628" s="76">
        <v>12753</v>
      </c>
      <c r="C2628" s="75">
        <v>41379</v>
      </c>
      <c r="D2628" t="s">
        <v>10</v>
      </c>
      <c r="E2628" t="s">
        <v>770</v>
      </c>
      <c r="F2628" t="s">
        <v>775</v>
      </c>
      <c r="G2628">
        <v>145</v>
      </c>
      <c r="H2628" t="s">
        <v>790</v>
      </c>
    </row>
    <row r="2629" spans="1:8" x14ac:dyDescent="0.25">
      <c r="A2629" s="75">
        <v>41379</v>
      </c>
      <c r="B2629" s="76">
        <v>12754</v>
      </c>
      <c r="C2629" s="75">
        <v>41379</v>
      </c>
      <c r="D2629" t="s">
        <v>7</v>
      </c>
      <c r="E2629" t="s">
        <v>774</v>
      </c>
      <c r="F2629" t="s">
        <v>786</v>
      </c>
      <c r="G2629">
        <v>290</v>
      </c>
      <c r="H2629" t="s">
        <v>790</v>
      </c>
    </row>
    <row r="2630" spans="1:8" x14ac:dyDescent="0.25">
      <c r="A2630" s="75">
        <v>41379</v>
      </c>
      <c r="B2630" s="76">
        <v>12755</v>
      </c>
      <c r="C2630" s="75">
        <v>41379</v>
      </c>
      <c r="D2630" t="s">
        <v>9</v>
      </c>
      <c r="E2630" t="s">
        <v>782</v>
      </c>
      <c r="F2630" t="s">
        <v>786</v>
      </c>
      <c r="G2630">
        <v>280</v>
      </c>
      <c r="H2630" t="s">
        <v>790</v>
      </c>
    </row>
    <row r="2631" spans="1:8" x14ac:dyDescent="0.25">
      <c r="A2631" s="75">
        <v>41379</v>
      </c>
      <c r="B2631" s="76">
        <v>12756</v>
      </c>
      <c r="C2631" s="75">
        <v>41379</v>
      </c>
      <c r="D2631" t="s">
        <v>7</v>
      </c>
      <c r="E2631" t="s">
        <v>780</v>
      </c>
      <c r="F2631" t="s">
        <v>784</v>
      </c>
      <c r="G2631">
        <v>400</v>
      </c>
      <c r="H2631" t="s">
        <v>790</v>
      </c>
    </row>
    <row r="2632" spans="1:8" x14ac:dyDescent="0.25">
      <c r="A2632" s="75">
        <v>41379</v>
      </c>
      <c r="B2632" s="76">
        <v>12757</v>
      </c>
      <c r="C2632" s="75">
        <v>41379</v>
      </c>
      <c r="D2632" t="s">
        <v>9</v>
      </c>
      <c r="E2632" t="s">
        <v>776</v>
      </c>
      <c r="F2632" t="s">
        <v>785</v>
      </c>
      <c r="G2632">
        <v>105</v>
      </c>
      <c r="H2632" t="s">
        <v>790</v>
      </c>
    </row>
    <row r="2633" spans="1:8" x14ac:dyDescent="0.25">
      <c r="A2633" s="75">
        <v>41379</v>
      </c>
      <c r="B2633" s="76">
        <v>12758</v>
      </c>
      <c r="C2633" s="75">
        <v>41379</v>
      </c>
      <c r="D2633" t="s">
        <v>9</v>
      </c>
      <c r="E2633" t="s">
        <v>774</v>
      </c>
      <c r="F2633" t="s">
        <v>775</v>
      </c>
      <c r="G2633">
        <v>105</v>
      </c>
      <c r="H2633" t="s">
        <v>790</v>
      </c>
    </row>
    <row r="2634" spans="1:8" x14ac:dyDescent="0.25">
      <c r="A2634" s="75">
        <v>41379</v>
      </c>
      <c r="B2634" s="76">
        <v>12759</v>
      </c>
      <c r="C2634" s="75">
        <v>41379</v>
      </c>
      <c r="D2634" t="s">
        <v>8</v>
      </c>
      <c r="E2634" t="s">
        <v>774</v>
      </c>
      <c r="F2634" t="s">
        <v>785</v>
      </c>
      <c r="G2634">
        <v>375</v>
      </c>
      <c r="H2634" t="s">
        <v>790</v>
      </c>
    </row>
    <row r="2635" spans="1:8" x14ac:dyDescent="0.25">
      <c r="A2635" s="75">
        <v>41379</v>
      </c>
      <c r="B2635" s="76">
        <v>12760</v>
      </c>
      <c r="C2635" s="75">
        <v>41379</v>
      </c>
      <c r="D2635" t="s">
        <v>9</v>
      </c>
      <c r="E2635" t="s">
        <v>778</v>
      </c>
      <c r="F2635" t="s">
        <v>787</v>
      </c>
      <c r="G2635">
        <v>110</v>
      </c>
      <c r="H2635" t="s">
        <v>790</v>
      </c>
    </row>
    <row r="2636" spans="1:8" x14ac:dyDescent="0.25">
      <c r="A2636" s="75">
        <v>41379</v>
      </c>
      <c r="B2636" s="76">
        <v>12761</v>
      </c>
      <c r="C2636" s="75">
        <v>41379</v>
      </c>
      <c r="D2636" t="s">
        <v>8</v>
      </c>
      <c r="E2636" t="s">
        <v>778</v>
      </c>
      <c r="F2636" t="s">
        <v>785</v>
      </c>
      <c r="G2636">
        <v>375</v>
      </c>
      <c r="H2636" t="s">
        <v>790</v>
      </c>
    </row>
    <row r="2637" spans="1:8" x14ac:dyDescent="0.25">
      <c r="A2637" s="75">
        <v>41379</v>
      </c>
      <c r="B2637" s="76">
        <v>12762</v>
      </c>
      <c r="C2637" s="75">
        <v>41379</v>
      </c>
      <c r="D2637" t="s">
        <v>6</v>
      </c>
      <c r="E2637" t="s">
        <v>774</v>
      </c>
      <c r="F2637" t="s">
        <v>784</v>
      </c>
      <c r="G2637">
        <v>325</v>
      </c>
      <c r="H2637" t="s">
        <v>790</v>
      </c>
    </row>
    <row r="2638" spans="1:8" x14ac:dyDescent="0.25">
      <c r="A2638" s="75">
        <v>41379</v>
      </c>
      <c r="B2638" s="76">
        <v>12763</v>
      </c>
      <c r="C2638" s="75">
        <v>41379</v>
      </c>
      <c r="D2638" t="s">
        <v>8</v>
      </c>
      <c r="E2638" t="s">
        <v>782</v>
      </c>
      <c r="F2638" t="s">
        <v>785</v>
      </c>
      <c r="G2638">
        <v>200</v>
      </c>
      <c r="H2638" t="s">
        <v>790</v>
      </c>
    </row>
    <row r="2639" spans="1:8" x14ac:dyDescent="0.25">
      <c r="A2639" s="75">
        <v>41379</v>
      </c>
      <c r="B2639" s="76">
        <v>12764</v>
      </c>
      <c r="C2639" s="75">
        <v>41379</v>
      </c>
      <c r="D2639" t="s">
        <v>10</v>
      </c>
      <c r="E2639" t="s">
        <v>773</v>
      </c>
      <c r="F2639" t="s">
        <v>779</v>
      </c>
      <c r="G2639">
        <v>205</v>
      </c>
      <c r="H2639" t="s">
        <v>790</v>
      </c>
    </row>
    <row r="2640" spans="1:8" x14ac:dyDescent="0.25">
      <c r="A2640" s="75">
        <v>41379</v>
      </c>
      <c r="B2640" s="76">
        <v>12765</v>
      </c>
      <c r="C2640" s="75">
        <v>41379</v>
      </c>
      <c r="D2640" t="s">
        <v>10</v>
      </c>
      <c r="E2640" t="s">
        <v>773</v>
      </c>
      <c r="F2640" t="s">
        <v>785</v>
      </c>
      <c r="G2640">
        <v>205</v>
      </c>
      <c r="H2640" t="s">
        <v>790</v>
      </c>
    </row>
    <row r="2641" spans="1:8" x14ac:dyDescent="0.25">
      <c r="A2641" s="75">
        <v>41379</v>
      </c>
      <c r="B2641" s="76">
        <v>12766</v>
      </c>
      <c r="C2641" s="75">
        <v>41379</v>
      </c>
      <c r="D2641" t="s">
        <v>10</v>
      </c>
      <c r="E2641" t="s">
        <v>780</v>
      </c>
      <c r="F2641" t="s">
        <v>775</v>
      </c>
      <c r="G2641">
        <v>145</v>
      </c>
      <c r="H2641" t="s">
        <v>790</v>
      </c>
    </row>
    <row r="2642" spans="1:8" x14ac:dyDescent="0.25">
      <c r="A2642" s="75">
        <v>41379</v>
      </c>
      <c r="B2642" s="76">
        <v>12767</v>
      </c>
      <c r="C2642" s="75">
        <v>41379</v>
      </c>
      <c r="D2642" t="s">
        <v>10</v>
      </c>
      <c r="E2642" t="s">
        <v>774</v>
      </c>
      <c r="F2642" t="s">
        <v>777</v>
      </c>
      <c r="G2642">
        <v>90</v>
      </c>
      <c r="H2642" t="s">
        <v>790</v>
      </c>
    </row>
    <row r="2643" spans="1:8" x14ac:dyDescent="0.25">
      <c r="A2643" s="75">
        <v>41380</v>
      </c>
      <c r="B2643" s="76">
        <v>12768</v>
      </c>
      <c r="C2643" s="75">
        <v>41380</v>
      </c>
      <c r="D2643" t="s">
        <v>8</v>
      </c>
      <c r="E2643" t="s">
        <v>778</v>
      </c>
      <c r="F2643" t="s">
        <v>787</v>
      </c>
      <c r="G2643">
        <v>555</v>
      </c>
      <c r="H2643" t="s">
        <v>790</v>
      </c>
    </row>
    <row r="2644" spans="1:8" x14ac:dyDescent="0.25">
      <c r="A2644" s="75">
        <v>41380</v>
      </c>
      <c r="B2644" s="76">
        <v>12769</v>
      </c>
      <c r="C2644" s="75">
        <v>41380</v>
      </c>
      <c r="D2644" t="s">
        <v>10</v>
      </c>
      <c r="E2644" t="s">
        <v>773</v>
      </c>
      <c r="F2644" t="s">
        <v>787</v>
      </c>
      <c r="G2644">
        <v>210</v>
      </c>
      <c r="H2644" t="s">
        <v>790</v>
      </c>
    </row>
    <row r="2645" spans="1:8" x14ac:dyDescent="0.25">
      <c r="A2645" s="75">
        <v>41380</v>
      </c>
      <c r="B2645" s="76">
        <v>12770</v>
      </c>
      <c r="C2645" s="75">
        <v>41380</v>
      </c>
      <c r="D2645" t="s">
        <v>10</v>
      </c>
      <c r="E2645" t="s">
        <v>773</v>
      </c>
      <c r="F2645" t="s">
        <v>783</v>
      </c>
      <c r="G2645">
        <v>205</v>
      </c>
      <c r="H2645" t="s">
        <v>790</v>
      </c>
    </row>
    <row r="2646" spans="1:8" x14ac:dyDescent="0.25">
      <c r="A2646" s="75">
        <v>41380</v>
      </c>
      <c r="B2646" s="76">
        <v>12771</v>
      </c>
      <c r="C2646" s="75">
        <v>41380</v>
      </c>
      <c r="D2646" t="s">
        <v>10</v>
      </c>
      <c r="E2646" t="s">
        <v>770</v>
      </c>
      <c r="F2646" t="s">
        <v>775</v>
      </c>
      <c r="G2646">
        <v>145</v>
      </c>
      <c r="H2646" t="s">
        <v>790</v>
      </c>
    </row>
    <row r="2647" spans="1:8" x14ac:dyDescent="0.25">
      <c r="A2647" s="75">
        <v>41380</v>
      </c>
      <c r="B2647" s="76">
        <v>12772</v>
      </c>
      <c r="C2647" s="75">
        <v>41380</v>
      </c>
      <c r="D2647" t="s">
        <v>9</v>
      </c>
      <c r="E2647" t="s">
        <v>774</v>
      </c>
      <c r="F2647" t="s">
        <v>781</v>
      </c>
      <c r="G2647">
        <v>185</v>
      </c>
      <c r="H2647" t="s">
        <v>790</v>
      </c>
    </row>
    <row r="2648" spans="1:8" x14ac:dyDescent="0.25">
      <c r="A2648" s="75">
        <v>41380</v>
      </c>
      <c r="B2648" s="76">
        <v>12773</v>
      </c>
      <c r="C2648" s="75">
        <v>41380</v>
      </c>
      <c r="D2648" t="s">
        <v>6</v>
      </c>
      <c r="E2648" t="s">
        <v>776</v>
      </c>
      <c r="F2648" t="s">
        <v>787</v>
      </c>
      <c r="G2648">
        <v>480</v>
      </c>
      <c r="H2648" t="s">
        <v>790</v>
      </c>
    </row>
    <row r="2649" spans="1:8" x14ac:dyDescent="0.25">
      <c r="A2649" s="75">
        <v>41380</v>
      </c>
      <c r="B2649" s="76">
        <v>12774</v>
      </c>
      <c r="C2649" s="75">
        <v>41380</v>
      </c>
      <c r="D2649" t="s">
        <v>9</v>
      </c>
      <c r="E2649" t="s">
        <v>773</v>
      </c>
      <c r="F2649" t="s">
        <v>775</v>
      </c>
      <c r="G2649">
        <v>185</v>
      </c>
      <c r="H2649" t="s">
        <v>790</v>
      </c>
    </row>
    <row r="2650" spans="1:8" x14ac:dyDescent="0.25">
      <c r="A2650" s="75">
        <v>41380</v>
      </c>
      <c r="B2650" s="76">
        <v>12775</v>
      </c>
      <c r="C2650" s="75">
        <v>41380</v>
      </c>
      <c r="D2650" t="s">
        <v>9</v>
      </c>
      <c r="E2650" t="s">
        <v>782</v>
      </c>
      <c r="F2650" t="s">
        <v>771</v>
      </c>
      <c r="G2650">
        <v>105</v>
      </c>
      <c r="H2650" t="s">
        <v>790</v>
      </c>
    </row>
    <row r="2651" spans="1:8" x14ac:dyDescent="0.25">
      <c r="A2651" s="75">
        <v>41380</v>
      </c>
      <c r="B2651" s="76">
        <v>12776</v>
      </c>
      <c r="C2651" s="75">
        <v>41380</v>
      </c>
      <c r="D2651" t="s">
        <v>9</v>
      </c>
      <c r="E2651" t="s">
        <v>770</v>
      </c>
      <c r="F2651" t="s">
        <v>781</v>
      </c>
      <c r="G2651">
        <v>105</v>
      </c>
      <c r="H2651" t="s">
        <v>790</v>
      </c>
    </row>
    <row r="2652" spans="1:8" x14ac:dyDescent="0.25">
      <c r="A2652" s="75">
        <v>41380</v>
      </c>
      <c r="B2652" s="76">
        <v>12777</v>
      </c>
      <c r="C2652" s="75">
        <v>41380</v>
      </c>
      <c r="D2652" t="s">
        <v>6</v>
      </c>
      <c r="E2652" t="s">
        <v>780</v>
      </c>
      <c r="F2652" t="s">
        <v>775</v>
      </c>
      <c r="G2652">
        <v>475</v>
      </c>
      <c r="H2652" t="s">
        <v>790</v>
      </c>
    </row>
    <row r="2653" spans="1:8" x14ac:dyDescent="0.25">
      <c r="A2653" s="75">
        <v>41380</v>
      </c>
      <c r="B2653" s="76">
        <v>12778</v>
      </c>
      <c r="C2653" s="75">
        <v>41380</v>
      </c>
      <c r="D2653" t="s">
        <v>10</v>
      </c>
      <c r="E2653" t="s">
        <v>770</v>
      </c>
      <c r="F2653" t="s">
        <v>786</v>
      </c>
      <c r="G2653">
        <v>160</v>
      </c>
      <c r="H2653" t="s">
        <v>790</v>
      </c>
    </row>
    <row r="2654" spans="1:8" x14ac:dyDescent="0.25">
      <c r="A2654" s="75">
        <v>41380</v>
      </c>
      <c r="B2654" s="76">
        <v>12779</v>
      </c>
      <c r="C2654" s="75">
        <v>41380</v>
      </c>
      <c r="D2654" t="s">
        <v>8</v>
      </c>
      <c r="E2654" t="s">
        <v>774</v>
      </c>
      <c r="F2654" t="s">
        <v>786</v>
      </c>
      <c r="G2654">
        <v>215</v>
      </c>
      <c r="H2654" t="s">
        <v>790</v>
      </c>
    </row>
    <row r="2655" spans="1:8" x14ac:dyDescent="0.25">
      <c r="A2655" s="75">
        <v>41380</v>
      </c>
      <c r="B2655" s="76">
        <v>12780</v>
      </c>
      <c r="C2655" s="75">
        <v>41380</v>
      </c>
      <c r="D2655" t="s">
        <v>7</v>
      </c>
      <c r="E2655" t="s">
        <v>774</v>
      </c>
      <c r="F2655" t="s">
        <v>779</v>
      </c>
      <c r="G2655">
        <v>275</v>
      </c>
      <c r="H2655" t="s">
        <v>790</v>
      </c>
    </row>
    <row r="2656" spans="1:8" x14ac:dyDescent="0.25">
      <c r="A2656" s="75">
        <v>41380</v>
      </c>
      <c r="B2656" s="76">
        <v>12781</v>
      </c>
      <c r="C2656" s="75">
        <v>41380</v>
      </c>
      <c r="D2656" t="s">
        <v>9</v>
      </c>
      <c r="E2656" t="s">
        <v>776</v>
      </c>
      <c r="F2656" t="s">
        <v>775</v>
      </c>
      <c r="G2656">
        <v>185</v>
      </c>
      <c r="H2656" t="s">
        <v>790</v>
      </c>
    </row>
    <row r="2657" spans="1:8" x14ac:dyDescent="0.25">
      <c r="A2657" s="75">
        <v>41380</v>
      </c>
      <c r="B2657" s="76">
        <v>12782</v>
      </c>
      <c r="C2657" s="75">
        <v>41380</v>
      </c>
      <c r="D2657" t="s">
        <v>6</v>
      </c>
      <c r="E2657" t="s">
        <v>774</v>
      </c>
      <c r="F2657" t="s">
        <v>781</v>
      </c>
      <c r="G2657">
        <v>175</v>
      </c>
      <c r="H2657" t="s">
        <v>790</v>
      </c>
    </row>
    <row r="2658" spans="1:8" x14ac:dyDescent="0.25">
      <c r="A2658" s="75">
        <v>41380</v>
      </c>
      <c r="B2658" s="76">
        <v>12783</v>
      </c>
      <c r="C2658" s="75">
        <v>41380</v>
      </c>
      <c r="D2658" t="s">
        <v>10</v>
      </c>
      <c r="E2658" t="s">
        <v>782</v>
      </c>
      <c r="F2658" t="s">
        <v>786</v>
      </c>
      <c r="G2658">
        <v>160</v>
      </c>
      <c r="H2658" t="s">
        <v>790</v>
      </c>
    </row>
    <row r="2659" spans="1:8" x14ac:dyDescent="0.25">
      <c r="A2659" s="75">
        <v>41380</v>
      </c>
      <c r="B2659" s="76">
        <v>12784</v>
      </c>
      <c r="C2659" s="75">
        <v>41380</v>
      </c>
      <c r="D2659" t="s">
        <v>8</v>
      </c>
      <c r="E2659" t="s">
        <v>774</v>
      </c>
      <c r="F2659" t="s">
        <v>786</v>
      </c>
      <c r="G2659">
        <v>565</v>
      </c>
      <c r="H2659" t="s">
        <v>790</v>
      </c>
    </row>
    <row r="2660" spans="1:8" x14ac:dyDescent="0.25">
      <c r="A2660" s="75">
        <v>41380</v>
      </c>
      <c r="B2660" s="76">
        <v>12785</v>
      </c>
      <c r="C2660" s="75">
        <v>41380</v>
      </c>
      <c r="D2660" t="s">
        <v>9</v>
      </c>
      <c r="E2660" t="s">
        <v>776</v>
      </c>
      <c r="F2660" t="s">
        <v>784</v>
      </c>
      <c r="G2660">
        <v>185</v>
      </c>
      <c r="H2660" t="s">
        <v>790</v>
      </c>
    </row>
    <row r="2661" spans="1:8" x14ac:dyDescent="0.25">
      <c r="A2661" s="75">
        <v>41380</v>
      </c>
      <c r="B2661" s="76">
        <v>12786</v>
      </c>
      <c r="C2661" s="75">
        <v>41380</v>
      </c>
      <c r="D2661" t="s">
        <v>10</v>
      </c>
      <c r="E2661" t="s">
        <v>773</v>
      </c>
      <c r="F2661" t="s">
        <v>779</v>
      </c>
      <c r="G2661">
        <v>145</v>
      </c>
      <c r="H2661" t="s">
        <v>790</v>
      </c>
    </row>
    <row r="2662" spans="1:8" x14ac:dyDescent="0.25">
      <c r="A2662" s="75">
        <v>41380</v>
      </c>
      <c r="B2662" s="76">
        <v>12787</v>
      </c>
      <c r="C2662" s="75">
        <v>41380</v>
      </c>
      <c r="D2662" t="s">
        <v>7</v>
      </c>
      <c r="E2662" t="s">
        <v>780</v>
      </c>
      <c r="F2662" t="s">
        <v>784</v>
      </c>
      <c r="G2662">
        <v>400</v>
      </c>
      <c r="H2662" t="s">
        <v>790</v>
      </c>
    </row>
    <row r="2663" spans="1:8" x14ac:dyDescent="0.25">
      <c r="A2663" s="75">
        <v>41380</v>
      </c>
      <c r="B2663" s="76">
        <v>12788</v>
      </c>
      <c r="C2663" s="75">
        <v>41380</v>
      </c>
      <c r="D2663" t="s">
        <v>6</v>
      </c>
      <c r="E2663" t="s">
        <v>782</v>
      </c>
      <c r="F2663" t="s">
        <v>783</v>
      </c>
      <c r="G2663">
        <v>325</v>
      </c>
      <c r="H2663" t="s">
        <v>790</v>
      </c>
    </row>
    <row r="2664" spans="1:8" x14ac:dyDescent="0.25">
      <c r="A2664" s="75">
        <v>41380</v>
      </c>
      <c r="B2664" s="76">
        <v>12789</v>
      </c>
      <c r="C2664" s="75">
        <v>41380</v>
      </c>
      <c r="D2664" t="s">
        <v>10</v>
      </c>
      <c r="E2664" t="s">
        <v>770</v>
      </c>
      <c r="F2664" t="s">
        <v>786</v>
      </c>
      <c r="G2664">
        <v>100</v>
      </c>
      <c r="H2664" t="s">
        <v>790</v>
      </c>
    </row>
    <row r="2665" spans="1:8" x14ac:dyDescent="0.25">
      <c r="A2665" s="75">
        <v>41380</v>
      </c>
      <c r="B2665" s="76">
        <v>12790</v>
      </c>
      <c r="C2665" s="75">
        <v>41380</v>
      </c>
      <c r="D2665" t="s">
        <v>10</v>
      </c>
      <c r="E2665" t="s">
        <v>773</v>
      </c>
      <c r="F2665" t="s">
        <v>783</v>
      </c>
      <c r="G2665">
        <v>145</v>
      </c>
      <c r="H2665" t="s">
        <v>790</v>
      </c>
    </row>
    <row r="2666" spans="1:8" x14ac:dyDescent="0.25">
      <c r="A2666" s="75">
        <v>41380</v>
      </c>
      <c r="B2666" s="76">
        <v>12791</v>
      </c>
      <c r="C2666" s="75">
        <v>41380</v>
      </c>
      <c r="D2666" t="s">
        <v>9</v>
      </c>
      <c r="E2666" t="s">
        <v>773</v>
      </c>
      <c r="F2666" t="s">
        <v>787</v>
      </c>
      <c r="G2666">
        <v>190</v>
      </c>
      <c r="H2666" t="s">
        <v>790</v>
      </c>
    </row>
    <row r="2667" spans="1:8" x14ac:dyDescent="0.25">
      <c r="A2667" s="75">
        <v>41380</v>
      </c>
      <c r="B2667" s="76">
        <v>12792</v>
      </c>
      <c r="C2667" s="75">
        <v>41380</v>
      </c>
      <c r="D2667" t="s">
        <v>7</v>
      </c>
      <c r="E2667" t="s">
        <v>782</v>
      </c>
      <c r="F2667" t="s">
        <v>779</v>
      </c>
      <c r="G2667">
        <v>275</v>
      </c>
      <c r="H2667" t="s">
        <v>790</v>
      </c>
    </row>
    <row r="2668" spans="1:8" x14ac:dyDescent="0.25">
      <c r="A2668" s="75">
        <v>41380</v>
      </c>
      <c r="B2668" s="76">
        <v>12793</v>
      </c>
      <c r="C2668" s="75">
        <v>41380</v>
      </c>
      <c r="D2668" t="s">
        <v>7</v>
      </c>
      <c r="E2668" t="s">
        <v>773</v>
      </c>
      <c r="F2668" t="s">
        <v>775</v>
      </c>
      <c r="G2668">
        <v>275</v>
      </c>
      <c r="H2668" t="s">
        <v>790</v>
      </c>
    </row>
    <row r="2669" spans="1:8" x14ac:dyDescent="0.25">
      <c r="A2669" s="75">
        <v>41380</v>
      </c>
      <c r="B2669" s="76">
        <v>12794</v>
      </c>
      <c r="C2669" s="75">
        <v>41380</v>
      </c>
      <c r="D2669" t="s">
        <v>8</v>
      </c>
      <c r="E2669" t="s">
        <v>774</v>
      </c>
      <c r="F2669" t="s">
        <v>786</v>
      </c>
      <c r="G2669">
        <v>215</v>
      </c>
      <c r="H2669" t="s">
        <v>790</v>
      </c>
    </row>
    <row r="2670" spans="1:8" x14ac:dyDescent="0.25">
      <c r="A2670" s="75">
        <v>41380</v>
      </c>
      <c r="B2670" s="76">
        <v>12795</v>
      </c>
      <c r="C2670" s="75">
        <v>41380</v>
      </c>
      <c r="D2670" t="s">
        <v>8</v>
      </c>
      <c r="E2670" t="s">
        <v>774</v>
      </c>
      <c r="F2670" t="s">
        <v>783</v>
      </c>
      <c r="G2670">
        <v>200</v>
      </c>
      <c r="H2670" t="s">
        <v>790</v>
      </c>
    </row>
    <row r="2671" spans="1:8" x14ac:dyDescent="0.25">
      <c r="A2671" s="75">
        <v>41381</v>
      </c>
      <c r="B2671" s="76">
        <v>12796</v>
      </c>
      <c r="C2671" s="75">
        <v>41381</v>
      </c>
      <c r="D2671" t="s">
        <v>6</v>
      </c>
      <c r="E2671" t="s">
        <v>774</v>
      </c>
      <c r="F2671" t="s">
        <v>786</v>
      </c>
      <c r="G2671">
        <v>190</v>
      </c>
      <c r="H2671" t="s">
        <v>790</v>
      </c>
    </row>
    <row r="2672" spans="1:8" x14ac:dyDescent="0.25">
      <c r="A2672" s="75">
        <v>41381</v>
      </c>
      <c r="B2672" s="76">
        <v>12797</v>
      </c>
      <c r="C2672" s="75">
        <v>41381</v>
      </c>
      <c r="D2672" t="s">
        <v>6</v>
      </c>
      <c r="E2672" t="s">
        <v>778</v>
      </c>
      <c r="F2672" t="s">
        <v>786</v>
      </c>
      <c r="G2672">
        <v>490</v>
      </c>
      <c r="H2672" t="s">
        <v>790</v>
      </c>
    </row>
    <row r="2673" spans="1:8" x14ac:dyDescent="0.25">
      <c r="A2673" s="75">
        <v>41381</v>
      </c>
      <c r="B2673" s="76">
        <v>12798</v>
      </c>
      <c r="C2673" s="75">
        <v>41381</v>
      </c>
      <c r="D2673" t="s">
        <v>10</v>
      </c>
      <c r="E2673" t="s">
        <v>774</v>
      </c>
      <c r="F2673" t="s">
        <v>771</v>
      </c>
      <c r="G2673">
        <v>145</v>
      </c>
      <c r="H2673" t="s">
        <v>790</v>
      </c>
    </row>
    <row r="2674" spans="1:8" x14ac:dyDescent="0.25">
      <c r="A2674" s="75">
        <v>41381</v>
      </c>
      <c r="B2674" s="76">
        <v>12799</v>
      </c>
      <c r="C2674" s="75">
        <v>41381</v>
      </c>
      <c r="D2674" t="s">
        <v>9</v>
      </c>
      <c r="E2674" t="s">
        <v>776</v>
      </c>
      <c r="F2674" t="s">
        <v>787</v>
      </c>
      <c r="G2674">
        <v>270</v>
      </c>
      <c r="H2674" t="s">
        <v>790</v>
      </c>
    </row>
    <row r="2675" spans="1:8" x14ac:dyDescent="0.25">
      <c r="A2675" s="75">
        <v>41381</v>
      </c>
      <c r="B2675" s="76">
        <v>12800</v>
      </c>
      <c r="C2675" s="75">
        <v>41381</v>
      </c>
      <c r="D2675" t="s">
        <v>9</v>
      </c>
      <c r="E2675" t="s">
        <v>776</v>
      </c>
      <c r="F2675" t="s">
        <v>771</v>
      </c>
      <c r="G2675">
        <v>265</v>
      </c>
      <c r="H2675" t="s">
        <v>790</v>
      </c>
    </row>
    <row r="2676" spans="1:8" x14ac:dyDescent="0.25">
      <c r="A2676" s="75">
        <v>41381</v>
      </c>
      <c r="B2676" s="76">
        <v>12801</v>
      </c>
      <c r="C2676" s="75">
        <v>41381</v>
      </c>
      <c r="D2676" t="s">
        <v>9</v>
      </c>
      <c r="E2676" t="s">
        <v>776</v>
      </c>
      <c r="F2676" t="s">
        <v>786</v>
      </c>
      <c r="G2676">
        <v>280</v>
      </c>
      <c r="H2676" t="s">
        <v>790</v>
      </c>
    </row>
    <row r="2677" spans="1:8" x14ac:dyDescent="0.25">
      <c r="A2677" s="75">
        <v>41381</v>
      </c>
      <c r="B2677" s="76">
        <v>12802</v>
      </c>
      <c r="C2677" s="75">
        <v>41381</v>
      </c>
      <c r="D2677" t="s">
        <v>10</v>
      </c>
      <c r="E2677" t="s">
        <v>778</v>
      </c>
      <c r="F2677" t="s">
        <v>783</v>
      </c>
      <c r="G2677">
        <v>205</v>
      </c>
      <c r="H2677" t="s">
        <v>790</v>
      </c>
    </row>
    <row r="2678" spans="1:8" x14ac:dyDescent="0.25">
      <c r="A2678" s="75">
        <v>41381</v>
      </c>
      <c r="B2678" s="76">
        <v>12803</v>
      </c>
      <c r="C2678" s="75">
        <v>41381</v>
      </c>
      <c r="D2678" t="s">
        <v>9</v>
      </c>
      <c r="E2678" t="s">
        <v>774</v>
      </c>
      <c r="F2678" t="s">
        <v>771</v>
      </c>
      <c r="G2678">
        <v>105</v>
      </c>
      <c r="H2678" t="s">
        <v>790</v>
      </c>
    </row>
    <row r="2679" spans="1:8" x14ac:dyDescent="0.25">
      <c r="A2679" s="75">
        <v>41381</v>
      </c>
      <c r="B2679" s="76">
        <v>12804</v>
      </c>
      <c r="C2679" s="75">
        <v>41381</v>
      </c>
      <c r="D2679" t="s">
        <v>8</v>
      </c>
      <c r="E2679" t="s">
        <v>773</v>
      </c>
      <c r="F2679" t="s">
        <v>771</v>
      </c>
      <c r="G2679">
        <v>550</v>
      </c>
      <c r="H2679" t="s">
        <v>790</v>
      </c>
    </row>
    <row r="2680" spans="1:8" x14ac:dyDescent="0.25">
      <c r="A2680" s="75">
        <v>41381</v>
      </c>
      <c r="B2680" s="76">
        <v>12805</v>
      </c>
      <c r="C2680" s="75">
        <v>41381</v>
      </c>
      <c r="D2680" t="s">
        <v>10</v>
      </c>
      <c r="E2680" t="s">
        <v>776</v>
      </c>
      <c r="F2680" t="s">
        <v>785</v>
      </c>
      <c r="G2680">
        <v>145</v>
      </c>
      <c r="H2680" t="s">
        <v>790</v>
      </c>
    </row>
    <row r="2681" spans="1:8" x14ac:dyDescent="0.25">
      <c r="A2681" s="75">
        <v>41381</v>
      </c>
      <c r="B2681" s="76">
        <v>12806</v>
      </c>
      <c r="C2681" s="75">
        <v>41381</v>
      </c>
      <c r="D2681" t="s">
        <v>9</v>
      </c>
      <c r="E2681" t="s">
        <v>782</v>
      </c>
      <c r="F2681" t="s">
        <v>783</v>
      </c>
      <c r="G2681">
        <v>105</v>
      </c>
      <c r="H2681" t="s">
        <v>790</v>
      </c>
    </row>
    <row r="2682" spans="1:8" x14ac:dyDescent="0.25">
      <c r="A2682" s="75">
        <v>41381</v>
      </c>
      <c r="B2682" s="76">
        <v>12807</v>
      </c>
      <c r="C2682" s="75">
        <v>41381</v>
      </c>
      <c r="D2682" t="s">
        <v>6</v>
      </c>
      <c r="E2682" t="s">
        <v>774</v>
      </c>
      <c r="F2682" t="s">
        <v>781</v>
      </c>
      <c r="G2682">
        <v>175</v>
      </c>
      <c r="H2682" t="s">
        <v>790</v>
      </c>
    </row>
    <row r="2683" spans="1:8" x14ac:dyDescent="0.25">
      <c r="A2683" s="75">
        <v>41381</v>
      </c>
      <c r="B2683" s="76">
        <v>12808</v>
      </c>
      <c r="C2683" s="75">
        <v>41381</v>
      </c>
      <c r="D2683" t="s">
        <v>7</v>
      </c>
      <c r="E2683" t="s">
        <v>782</v>
      </c>
      <c r="F2683" t="s">
        <v>775</v>
      </c>
      <c r="G2683">
        <v>400</v>
      </c>
      <c r="H2683" t="s">
        <v>790</v>
      </c>
    </row>
    <row r="2684" spans="1:8" x14ac:dyDescent="0.25">
      <c r="A2684" s="75">
        <v>41381</v>
      </c>
      <c r="B2684" s="76">
        <v>12809</v>
      </c>
      <c r="C2684" s="75">
        <v>41381</v>
      </c>
      <c r="D2684" t="s">
        <v>8</v>
      </c>
      <c r="E2684" t="s">
        <v>774</v>
      </c>
      <c r="F2684" t="s">
        <v>775</v>
      </c>
      <c r="G2684">
        <v>550</v>
      </c>
      <c r="H2684" t="s">
        <v>790</v>
      </c>
    </row>
    <row r="2685" spans="1:8" x14ac:dyDescent="0.25">
      <c r="A2685" s="75">
        <v>41381</v>
      </c>
      <c r="B2685" s="76">
        <v>12810</v>
      </c>
      <c r="C2685" s="75">
        <v>41381</v>
      </c>
      <c r="D2685" t="s">
        <v>10</v>
      </c>
      <c r="E2685" t="s">
        <v>774</v>
      </c>
      <c r="F2685" t="s">
        <v>771</v>
      </c>
      <c r="G2685">
        <v>85</v>
      </c>
      <c r="H2685" t="s">
        <v>790</v>
      </c>
    </row>
    <row r="2686" spans="1:8" x14ac:dyDescent="0.25">
      <c r="A2686" s="75">
        <v>41381</v>
      </c>
      <c r="B2686" s="76">
        <v>12811</v>
      </c>
      <c r="C2686" s="75">
        <v>41381</v>
      </c>
      <c r="D2686" t="s">
        <v>10</v>
      </c>
      <c r="E2686" t="s">
        <v>776</v>
      </c>
      <c r="F2686" t="s">
        <v>781</v>
      </c>
      <c r="G2686">
        <v>205</v>
      </c>
      <c r="H2686" t="s">
        <v>790</v>
      </c>
    </row>
    <row r="2687" spans="1:8" x14ac:dyDescent="0.25">
      <c r="A2687" s="75">
        <v>41381</v>
      </c>
      <c r="B2687" s="76">
        <v>12812</v>
      </c>
      <c r="C2687" s="75">
        <v>41381</v>
      </c>
      <c r="D2687" t="s">
        <v>7</v>
      </c>
      <c r="E2687" t="s">
        <v>782</v>
      </c>
      <c r="F2687" t="s">
        <v>771</v>
      </c>
      <c r="G2687">
        <v>150</v>
      </c>
      <c r="H2687" t="s">
        <v>790</v>
      </c>
    </row>
    <row r="2688" spans="1:8" x14ac:dyDescent="0.25">
      <c r="A2688" s="75">
        <v>41381</v>
      </c>
      <c r="B2688" s="76">
        <v>12813</v>
      </c>
      <c r="C2688" s="75">
        <v>41381</v>
      </c>
      <c r="D2688" t="s">
        <v>8</v>
      </c>
      <c r="E2688" t="s">
        <v>780</v>
      </c>
      <c r="F2688" t="s">
        <v>785</v>
      </c>
      <c r="G2688">
        <v>375</v>
      </c>
      <c r="H2688" t="s">
        <v>790</v>
      </c>
    </row>
    <row r="2689" spans="1:8" x14ac:dyDescent="0.25">
      <c r="A2689" s="75">
        <v>41381</v>
      </c>
      <c r="B2689" s="76">
        <v>12814</v>
      </c>
      <c r="C2689" s="75">
        <v>41381</v>
      </c>
      <c r="D2689" t="s">
        <v>9</v>
      </c>
      <c r="E2689" t="s">
        <v>773</v>
      </c>
      <c r="F2689" t="s">
        <v>771</v>
      </c>
      <c r="G2689">
        <v>185</v>
      </c>
      <c r="H2689" t="s">
        <v>790</v>
      </c>
    </row>
    <row r="2690" spans="1:8" x14ac:dyDescent="0.25">
      <c r="A2690" s="75">
        <v>41381</v>
      </c>
      <c r="B2690" s="76">
        <v>12815</v>
      </c>
      <c r="C2690" s="75">
        <v>41381</v>
      </c>
      <c r="D2690" t="s">
        <v>8</v>
      </c>
      <c r="E2690" t="s">
        <v>776</v>
      </c>
      <c r="F2690" t="s">
        <v>786</v>
      </c>
      <c r="G2690">
        <v>565</v>
      </c>
      <c r="H2690" t="s">
        <v>790</v>
      </c>
    </row>
    <row r="2691" spans="1:8" x14ac:dyDescent="0.25">
      <c r="A2691" s="75">
        <v>41381</v>
      </c>
      <c r="B2691" s="76">
        <v>12816</v>
      </c>
      <c r="C2691" s="75">
        <v>41381</v>
      </c>
      <c r="D2691" t="s">
        <v>6</v>
      </c>
      <c r="E2691" t="s">
        <v>770</v>
      </c>
      <c r="F2691" t="s">
        <v>784</v>
      </c>
      <c r="G2691">
        <v>175</v>
      </c>
      <c r="H2691" t="s">
        <v>790</v>
      </c>
    </row>
    <row r="2692" spans="1:8" x14ac:dyDescent="0.25">
      <c r="A2692" s="75">
        <v>41381</v>
      </c>
      <c r="B2692" s="76">
        <v>12817</v>
      </c>
      <c r="C2692" s="75">
        <v>41381</v>
      </c>
      <c r="D2692" t="s">
        <v>9</v>
      </c>
      <c r="E2692" t="s">
        <v>770</v>
      </c>
      <c r="F2692" t="s">
        <v>777</v>
      </c>
      <c r="G2692">
        <v>110</v>
      </c>
      <c r="H2692" t="s">
        <v>790</v>
      </c>
    </row>
    <row r="2693" spans="1:8" x14ac:dyDescent="0.25">
      <c r="A2693" s="75">
        <v>41382</v>
      </c>
      <c r="B2693" s="76">
        <v>12818</v>
      </c>
      <c r="C2693" s="75">
        <v>41382</v>
      </c>
      <c r="D2693" t="s">
        <v>10</v>
      </c>
      <c r="E2693" t="s">
        <v>773</v>
      </c>
      <c r="F2693" t="s">
        <v>775</v>
      </c>
      <c r="G2693">
        <v>85</v>
      </c>
      <c r="H2693" t="s">
        <v>790</v>
      </c>
    </row>
    <row r="2694" spans="1:8" x14ac:dyDescent="0.25">
      <c r="A2694" s="75">
        <v>41382</v>
      </c>
      <c r="B2694" s="76">
        <v>12819</v>
      </c>
      <c r="C2694" s="75">
        <v>41382</v>
      </c>
      <c r="D2694" t="s">
        <v>9</v>
      </c>
      <c r="E2694" t="s">
        <v>774</v>
      </c>
      <c r="F2694" t="s">
        <v>781</v>
      </c>
      <c r="G2694">
        <v>105</v>
      </c>
      <c r="H2694" t="s">
        <v>790</v>
      </c>
    </row>
    <row r="2695" spans="1:8" x14ac:dyDescent="0.25">
      <c r="A2695" s="75">
        <v>41382</v>
      </c>
      <c r="B2695" s="76">
        <v>12820</v>
      </c>
      <c r="C2695" s="75">
        <v>41382</v>
      </c>
      <c r="D2695" t="s">
        <v>9</v>
      </c>
      <c r="E2695" t="s">
        <v>778</v>
      </c>
      <c r="F2695" t="s">
        <v>784</v>
      </c>
      <c r="G2695">
        <v>185</v>
      </c>
      <c r="H2695" t="s">
        <v>790</v>
      </c>
    </row>
    <row r="2696" spans="1:8" x14ac:dyDescent="0.25">
      <c r="A2696" s="75">
        <v>41382</v>
      </c>
      <c r="B2696" s="76">
        <v>12821</v>
      </c>
      <c r="C2696" s="75">
        <v>41382</v>
      </c>
      <c r="D2696" t="s">
        <v>9</v>
      </c>
      <c r="E2696" t="s">
        <v>770</v>
      </c>
      <c r="F2696" t="s">
        <v>783</v>
      </c>
      <c r="G2696">
        <v>265</v>
      </c>
      <c r="H2696" t="s">
        <v>790</v>
      </c>
    </row>
    <row r="2697" spans="1:8" x14ac:dyDescent="0.25">
      <c r="A2697" s="75">
        <v>41382</v>
      </c>
      <c r="B2697" s="76">
        <v>12822</v>
      </c>
      <c r="C2697" s="75">
        <v>41382</v>
      </c>
      <c r="D2697" t="s">
        <v>10</v>
      </c>
      <c r="E2697" t="s">
        <v>776</v>
      </c>
      <c r="F2697" t="s">
        <v>787</v>
      </c>
      <c r="G2697">
        <v>210</v>
      </c>
      <c r="H2697" t="s">
        <v>790</v>
      </c>
    </row>
    <row r="2698" spans="1:8" x14ac:dyDescent="0.25">
      <c r="A2698" s="75">
        <v>41382</v>
      </c>
      <c r="B2698" s="76">
        <v>12823</v>
      </c>
      <c r="C2698" s="75">
        <v>41382</v>
      </c>
      <c r="D2698" t="s">
        <v>7</v>
      </c>
      <c r="E2698" t="s">
        <v>782</v>
      </c>
      <c r="F2698" t="s">
        <v>777</v>
      </c>
      <c r="G2698">
        <v>405</v>
      </c>
      <c r="H2698" t="s">
        <v>790</v>
      </c>
    </row>
    <row r="2699" spans="1:8" x14ac:dyDescent="0.25">
      <c r="A2699" s="75">
        <v>41382</v>
      </c>
      <c r="B2699" s="76">
        <v>12824</v>
      </c>
      <c r="C2699" s="75">
        <v>41382</v>
      </c>
      <c r="D2699" t="s">
        <v>7</v>
      </c>
      <c r="E2699" t="s">
        <v>782</v>
      </c>
      <c r="F2699" t="s">
        <v>779</v>
      </c>
      <c r="G2699">
        <v>275</v>
      </c>
      <c r="H2699" t="s">
        <v>790</v>
      </c>
    </row>
    <row r="2700" spans="1:8" x14ac:dyDescent="0.25">
      <c r="A2700" s="75">
        <v>41382</v>
      </c>
      <c r="B2700" s="76">
        <v>12825</v>
      </c>
      <c r="C2700" s="75">
        <v>41382</v>
      </c>
      <c r="D2700" t="s">
        <v>8</v>
      </c>
      <c r="E2700" t="s">
        <v>780</v>
      </c>
      <c r="F2700" t="s">
        <v>775</v>
      </c>
      <c r="G2700">
        <v>200</v>
      </c>
      <c r="H2700" t="s">
        <v>790</v>
      </c>
    </row>
    <row r="2701" spans="1:8" x14ac:dyDescent="0.25">
      <c r="A2701" s="75">
        <v>41382</v>
      </c>
      <c r="B2701" s="76">
        <v>12826</v>
      </c>
      <c r="C2701" s="75">
        <v>41382</v>
      </c>
      <c r="D2701" t="s">
        <v>6</v>
      </c>
      <c r="E2701" t="s">
        <v>778</v>
      </c>
      <c r="F2701" t="s">
        <v>781</v>
      </c>
      <c r="G2701">
        <v>175</v>
      </c>
      <c r="H2701" t="s">
        <v>790</v>
      </c>
    </row>
    <row r="2702" spans="1:8" x14ac:dyDescent="0.25">
      <c r="A2702" s="75">
        <v>41382</v>
      </c>
      <c r="B2702" s="76">
        <v>12827</v>
      </c>
      <c r="C2702" s="75">
        <v>41382</v>
      </c>
      <c r="D2702" t="s">
        <v>6</v>
      </c>
      <c r="E2702" t="s">
        <v>782</v>
      </c>
      <c r="F2702" t="s">
        <v>779</v>
      </c>
      <c r="G2702">
        <v>325</v>
      </c>
      <c r="H2702" t="s">
        <v>790</v>
      </c>
    </row>
    <row r="2703" spans="1:8" x14ac:dyDescent="0.25">
      <c r="A2703" s="75">
        <v>41382</v>
      </c>
      <c r="B2703" s="76">
        <v>12828</v>
      </c>
      <c r="C2703" s="75">
        <v>41382</v>
      </c>
      <c r="D2703" t="s">
        <v>10</v>
      </c>
      <c r="E2703" t="s">
        <v>782</v>
      </c>
      <c r="F2703" t="s">
        <v>775</v>
      </c>
      <c r="G2703">
        <v>205</v>
      </c>
      <c r="H2703" t="s">
        <v>790</v>
      </c>
    </row>
    <row r="2704" spans="1:8" x14ac:dyDescent="0.25">
      <c r="A2704" s="75">
        <v>41382</v>
      </c>
      <c r="B2704" s="76">
        <v>12829</v>
      </c>
      <c r="C2704" s="75">
        <v>41382</v>
      </c>
      <c r="D2704" t="s">
        <v>6</v>
      </c>
      <c r="E2704" t="s">
        <v>774</v>
      </c>
      <c r="F2704" t="s">
        <v>785</v>
      </c>
      <c r="G2704">
        <v>475</v>
      </c>
      <c r="H2704" t="s">
        <v>790</v>
      </c>
    </row>
    <row r="2705" spans="1:8" x14ac:dyDescent="0.25">
      <c r="A2705" s="75">
        <v>41382</v>
      </c>
      <c r="B2705" s="76">
        <v>12830</v>
      </c>
      <c r="C2705" s="75">
        <v>41382</v>
      </c>
      <c r="D2705" t="s">
        <v>7</v>
      </c>
      <c r="E2705" t="s">
        <v>780</v>
      </c>
      <c r="F2705" t="s">
        <v>781</v>
      </c>
      <c r="G2705">
        <v>150</v>
      </c>
      <c r="H2705" t="s">
        <v>790</v>
      </c>
    </row>
    <row r="2706" spans="1:8" x14ac:dyDescent="0.25">
      <c r="A2706" s="75">
        <v>41382</v>
      </c>
      <c r="B2706" s="76">
        <v>12831</v>
      </c>
      <c r="C2706" s="75">
        <v>41382</v>
      </c>
      <c r="D2706" t="s">
        <v>9</v>
      </c>
      <c r="E2706" t="s">
        <v>776</v>
      </c>
      <c r="F2706" t="s">
        <v>784</v>
      </c>
      <c r="G2706">
        <v>265</v>
      </c>
      <c r="H2706" t="s">
        <v>790</v>
      </c>
    </row>
    <row r="2707" spans="1:8" x14ac:dyDescent="0.25">
      <c r="A2707" s="75">
        <v>41382</v>
      </c>
      <c r="B2707" s="76">
        <v>12832</v>
      </c>
      <c r="C2707" s="75">
        <v>41382</v>
      </c>
      <c r="D2707" t="s">
        <v>9</v>
      </c>
      <c r="E2707" t="s">
        <v>782</v>
      </c>
      <c r="F2707" t="s">
        <v>775</v>
      </c>
      <c r="G2707">
        <v>185</v>
      </c>
      <c r="H2707" t="s">
        <v>790</v>
      </c>
    </row>
    <row r="2708" spans="1:8" x14ac:dyDescent="0.25">
      <c r="A2708" s="75">
        <v>41382</v>
      </c>
      <c r="B2708" s="76">
        <v>12833</v>
      </c>
      <c r="C2708" s="75">
        <v>41382</v>
      </c>
      <c r="D2708" t="s">
        <v>10</v>
      </c>
      <c r="E2708" t="s">
        <v>774</v>
      </c>
      <c r="F2708" t="s">
        <v>779</v>
      </c>
      <c r="G2708">
        <v>85</v>
      </c>
      <c r="H2708" t="s">
        <v>790</v>
      </c>
    </row>
    <row r="2709" spans="1:8" x14ac:dyDescent="0.25">
      <c r="A2709" s="75">
        <v>41382</v>
      </c>
      <c r="B2709" s="76">
        <v>12834</v>
      </c>
      <c r="C2709" s="75">
        <v>41382</v>
      </c>
      <c r="D2709" t="s">
        <v>8</v>
      </c>
      <c r="E2709" t="s">
        <v>782</v>
      </c>
      <c r="F2709" t="s">
        <v>775</v>
      </c>
      <c r="G2709">
        <v>200</v>
      </c>
      <c r="H2709" t="s">
        <v>790</v>
      </c>
    </row>
    <row r="2710" spans="1:8" x14ac:dyDescent="0.25">
      <c r="A2710" s="75">
        <v>41382</v>
      </c>
      <c r="B2710" s="76">
        <v>12835</v>
      </c>
      <c r="C2710" s="75">
        <v>41382</v>
      </c>
      <c r="D2710" t="s">
        <v>8</v>
      </c>
      <c r="E2710" t="s">
        <v>770</v>
      </c>
      <c r="F2710" t="s">
        <v>785</v>
      </c>
      <c r="G2710">
        <v>200</v>
      </c>
      <c r="H2710" t="s">
        <v>790</v>
      </c>
    </row>
    <row r="2711" spans="1:8" x14ac:dyDescent="0.25">
      <c r="A2711" s="75">
        <v>41382</v>
      </c>
      <c r="B2711" s="76">
        <v>12836</v>
      </c>
      <c r="C2711" s="75">
        <v>41382</v>
      </c>
      <c r="D2711" t="s">
        <v>6</v>
      </c>
      <c r="E2711" t="s">
        <v>773</v>
      </c>
      <c r="F2711" t="s">
        <v>779</v>
      </c>
      <c r="G2711">
        <v>175</v>
      </c>
      <c r="H2711" t="s">
        <v>790</v>
      </c>
    </row>
    <row r="2712" spans="1:8" x14ac:dyDescent="0.25">
      <c r="A2712" s="75">
        <v>41382</v>
      </c>
      <c r="B2712" s="76">
        <v>12837</v>
      </c>
      <c r="C2712" s="75">
        <v>41382</v>
      </c>
      <c r="D2712" t="s">
        <v>7</v>
      </c>
      <c r="E2712" t="s">
        <v>774</v>
      </c>
      <c r="F2712" t="s">
        <v>771</v>
      </c>
      <c r="G2712">
        <v>150</v>
      </c>
      <c r="H2712" t="s">
        <v>790</v>
      </c>
    </row>
    <row r="2713" spans="1:8" x14ac:dyDescent="0.25">
      <c r="A2713" s="75">
        <v>41382</v>
      </c>
      <c r="B2713" s="76">
        <v>12838</v>
      </c>
      <c r="C2713" s="75">
        <v>41382</v>
      </c>
      <c r="D2713" t="s">
        <v>6</v>
      </c>
      <c r="E2713" t="s">
        <v>770</v>
      </c>
      <c r="F2713" t="s">
        <v>783</v>
      </c>
      <c r="G2713">
        <v>325</v>
      </c>
      <c r="H2713" t="s">
        <v>790</v>
      </c>
    </row>
    <row r="2714" spans="1:8" x14ac:dyDescent="0.25">
      <c r="A2714" s="75">
        <v>41383</v>
      </c>
      <c r="B2714" s="76">
        <v>12839</v>
      </c>
      <c r="C2714" s="75">
        <v>41390</v>
      </c>
      <c r="D2714" t="s">
        <v>7</v>
      </c>
      <c r="E2714" t="s">
        <v>776</v>
      </c>
      <c r="F2714" t="s">
        <v>786</v>
      </c>
      <c r="G2714">
        <v>415</v>
      </c>
      <c r="H2714" t="s">
        <v>790</v>
      </c>
    </row>
    <row r="2715" spans="1:8" x14ac:dyDescent="0.25">
      <c r="A2715" s="75">
        <v>41383</v>
      </c>
      <c r="B2715" s="76">
        <v>12840</v>
      </c>
      <c r="C2715" s="75">
        <v>41390</v>
      </c>
      <c r="D2715" t="s">
        <v>10</v>
      </c>
      <c r="E2715" t="s">
        <v>782</v>
      </c>
      <c r="F2715" t="s">
        <v>771</v>
      </c>
      <c r="G2715">
        <v>85</v>
      </c>
      <c r="H2715" t="s">
        <v>790</v>
      </c>
    </row>
    <row r="2716" spans="1:8" x14ac:dyDescent="0.25">
      <c r="A2716" s="75">
        <v>41383</v>
      </c>
      <c r="B2716" s="76">
        <v>12841</v>
      </c>
      <c r="C2716" s="75">
        <v>41390</v>
      </c>
      <c r="D2716" t="s">
        <v>8</v>
      </c>
      <c r="E2716" t="s">
        <v>773</v>
      </c>
      <c r="F2716" t="s">
        <v>777</v>
      </c>
      <c r="G2716">
        <v>555</v>
      </c>
      <c r="H2716" t="s">
        <v>790</v>
      </c>
    </row>
    <row r="2717" spans="1:8" x14ac:dyDescent="0.25">
      <c r="A2717" s="75">
        <v>41383</v>
      </c>
      <c r="B2717" s="76">
        <v>12842</v>
      </c>
      <c r="C2717" s="75">
        <v>41390</v>
      </c>
      <c r="D2717" t="s">
        <v>8</v>
      </c>
      <c r="E2717" t="s">
        <v>770</v>
      </c>
      <c r="F2717" t="s">
        <v>777</v>
      </c>
      <c r="G2717">
        <v>555</v>
      </c>
      <c r="H2717" t="s">
        <v>790</v>
      </c>
    </row>
    <row r="2718" spans="1:8" x14ac:dyDescent="0.25">
      <c r="A2718" s="75">
        <v>41383</v>
      </c>
      <c r="B2718" s="76">
        <v>12843</v>
      </c>
      <c r="C2718" s="75">
        <v>41390</v>
      </c>
      <c r="D2718" t="s">
        <v>6</v>
      </c>
      <c r="E2718" t="s">
        <v>780</v>
      </c>
      <c r="F2718" t="s">
        <v>781</v>
      </c>
      <c r="G2718">
        <v>175</v>
      </c>
      <c r="H2718" t="s">
        <v>790</v>
      </c>
    </row>
    <row r="2719" spans="1:8" x14ac:dyDescent="0.25">
      <c r="A2719" s="75">
        <v>41383</v>
      </c>
      <c r="B2719" s="76">
        <v>12844</v>
      </c>
      <c r="C2719" s="75">
        <v>41390</v>
      </c>
      <c r="D2719" t="s">
        <v>10</v>
      </c>
      <c r="E2719" t="s">
        <v>780</v>
      </c>
      <c r="F2719" t="s">
        <v>785</v>
      </c>
      <c r="G2719">
        <v>145</v>
      </c>
      <c r="H2719" t="s">
        <v>790</v>
      </c>
    </row>
    <row r="2720" spans="1:8" x14ac:dyDescent="0.25">
      <c r="A2720" s="75">
        <v>41383</v>
      </c>
      <c r="B2720" s="76">
        <v>12845</v>
      </c>
      <c r="C2720" s="75">
        <v>41390</v>
      </c>
      <c r="D2720" t="s">
        <v>7</v>
      </c>
      <c r="E2720" t="s">
        <v>770</v>
      </c>
      <c r="F2720" t="s">
        <v>781</v>
      </c>
      <c r="G2720">
        <v>400</v>
      </c>
      <c r="H2720" t="s">
        <v>790</v>
      </c>
    </row>
    <row r="2721" spans="1:8" x14ac:dyDescent="0.25">
      <c r="A2721" s="75">
        <v>41383</v>
      </c>
      <c r="B2721" s="76">
        <v>12846</v>
      </c>
      <c r="C2721" s="75">
        <v>41390</v>
      </c>
      <c r="D2721" t="s">
        <v>6</v>
      </c>
      <c r="E2721" t="s">
        <v>782</v>
      </c>
      <c r="F2721" t="s">
        <v>786</v>
      </c>
      <c r="G2721">
        <v>490</v>
      </c>
      <c r="H2721" t="s">
        <v>790</v>
      </c>
    </row>
    <row r="2722" spans="1:8" x14ac:dyDescent="0.25">
      <c r="A2722" s="75">
        <v>41383</v>
      </c>
      <c r="B2722" s="76">
        <v>12847</v>
      </c>
      <c r="C2722" s="75">
        <v>41390</v>
      </c>
      <c r="D2722" t="s">
        <v>9</v>
      </c>
      <c r="E2722" t="s">
        <v>770</v>
      </c>
      <c r="F2722" t="s">
        <v>775</v>
      </c>
      <c r="G2722">
        <v>105</v>
      </c>
      <c r="H2722" t="s">
        <v>790</v>
      </c>
    </row>
    <row r="2723" spans="1:8" x14ac:dyDescent="0.25">
      <c r="A2723" s="75">
        <v>41383</v>
      </c>
      <c r="B2723" s="76">
        <v>12848</v>
      </c>
      <c r="C2723" s="75">
        <v>41390</v>
      </c>
      <c r="D2723" t="s">
        <v>7</v>
      </c>
      <c r="E2723" t="s">
        <v>782</v>
      </c>
      <c r="F2723" t="s">
        <v>777</v>
      </c>
      <c r="G2723">
        <v>405</v>
      </c>
      <c r="H2723" t="s">
        <v>790</v>
      </c>
    </row>
    <row r="2724" spans="1:8" x14ac:dyDescent="0.25">
      <c r="A2724" s="75">
        <v>41383</v>
      </c>
      <c r="B2724" s="76">
        <v>12849</v>
      </c>
      <c r="C2724" s="75">
        <v>41390</v>
      </c>
      <c r="D2724" t="s">
        <v>9</v>
      </c>
      <c r="E2724" t="s">
        <v>782</v>
      </c>
      <c r="F2724" t="s">
        <v>771</v>
      </c>
      <c r="G2724">
        <v>265</v>
      </c>
      <c r="H2724" t="s">
        <v>790</v>
      </c>
    </row>
    <row r="2725" spans="1:8" x14ac:dyDescent="0.25">
      <c r="A2725" s="75">
        <v>41383</v>
      </c>
      <c r="B2725" s="76">
        <v>12850</v>
      </c>
      <c r="C2725" s="75">
        <v>41390</v>
      </c>
      <c r="D2725" t="s">
        <v>7</v>
      </c>
      <c r="E2725" t="s">
        <v>773</v>
      </c>
      <c r="F2725" t="s">
        <v>783</v>
      </c>
      <c r="G2725">
        <v>400</v>
      </c>
      <c r="H2725" t="s">
        <v>790</v>
      </c>
    </row>
    <row r="2726" spans="1:8" x14ac:dyDescent="0.25">
      <c r="A2726" s="75">
        <v>41383</v>
      </c>
      <c r="B2726" s="76">
        <v>12851</v>
      </c>
      <c r="C2726" s="75">
        <v>41390</v>
      </c>
      <c r="D2726" t="s">
        <v>7</v>
      </c>
      <c r="E2726" t="s">
        <v>774</v>
      </c>
      <c r="F2726" t="s">
        <v>779</v>
      </c>
      <c r="G2726">
        <v>275</v>
      </c>
      <c r="H2726" t="s">
        <v>790</v>
      </c>
    </row>
    <row r="2727" spans="1:8" x14ac:dyDescent="0.25">
      <c r="A2727" s="75">
        <v>41383</v>
      </c>
      <c r="B2727" s="76">
        <v>12852</v>
      </c>
      <c r="C2727" s="75">
        <v>41390</v>
      </c>
      <c r="D2727" t="s">
        <v>7</v>
      </c>
      <c r="E2727" t="s">
        <v>780</v>
      </c>
      <c r="F2727" t="s">
        <v>777</v>
      </c>
      <c r="G2727">
        <v>405</v>
      </c>
      <c r="H2727" t="s">
        <v>790</v>
      </c>
    </row>
    <row r="2728" spans="1:8" x14ac:dyDescent="0.25">
      <c r="A2728" s="75">
        <v>41383</v>
      </c>
      <c r="B2728" s="76">
        <v>12853</v>
      </c>
      <c r="C2728" s="75">
        <v>41390</v>
      </c>
      <c r="D2728" t="s">
        <v>9</v>
      </c>
      <c r="E2728" t="s">
        <v>776</v>
      </c>
      <c r="F2728" t="s">
        <v>781</v>
      </c>
      <c r="G2728">
        <v>105</v>
      </c>
      <c r="H2728" t="s">
        <v>790</v>
      </c>
    </row>
    <row r="2729" spans="1:8" x14ac:dyDescent="0.25">
      <c r="A2729" s="75">
        <v>41383</v>
      </c>
      <c r="B2729" s="76">
        <v>12854</v>
      </c>
      <c r="C2729" s="75">
        <v>41390</v>
      </c>
      <c r="D2729" t="s">
        <v>10</v>
      </c>
      <c r="E2729" t="s">
        <v>782</v>
      </c>
      <c r="F2729" t="s">
        <v>787</v>
      </c>
      <c r="G2729">
        <v>150</v>
      </c>
      <c r="H2729" t="s">
        <v>790</v>
      </c>
    </row>
    <row r="2730" spans="1:8" x14ac:dyDescent="0.25">
      <c r="A2730" s="75">
        <v>41383</v>
      </c>
      <c r="B2730" s="76">
        <v>12855</v>
      </c>
      <c r="C2730" s="75">
        <v>41390</v>
      </c>
      <c r="D2730" t="s">
        <v>6</v>
      </c>
      <c r="E2730" t="s">
        <v>778</v>
      </c>
      <c r="F2730" t="s">
        <v>785</v>
      </c>
      <c r="G2730">
        <v>475</v>
      </c>
      <c r="H2730" t="s">
        <v>790</v>
      </c>
    </row>
    <row r="2731" spans="1:8" x14ac:dyDescent="0.25">
      <c r="A2731" s="75">
        <v>41383</v>
      </c>
      <c r="B2731" s="76">
        <v>12856</v>
      </c>
      <c r="C2731" s="75">
        <v>41390</v>
      </c>
      <c r="D2731" t="s">
        <v>10</v>
      </c>
      <c r="E2731" t="s">
        <v>780</v>
      </c>
      <c r="F2731" t="s">
        <v>786</v>
      </c>
      <c r="G2731">
        <v>160</v>
      </c>
      <c r="H2731" t="s">
        <v>790</v>
      </c>
    </row>
    <row r="2732" spans="1:8" x14ac:dyDescent="0.25">
      <c r="A2732" s="75">
        <v>41383</v>
      </c>
      <c r="B2732" s="76">
        <v>12857</v>
      </c>
      <c r="C2732" s="75">
        <v>41390</v>
      </c>
      <c r="D2732" t="s">
        <v>7</v>
      </c>
      <c r="E2732" t="s">
        <v>780</v>
      </c>
      <c r="F2732" t="s">
        <v>775</v>
      </c>
      <c r="G2732">
        <v>400</v>
      </c>
      <c r="H2732" t="s">
        <v>790</v>
      </c>
    </row>
    <row r="2733" spans="1:8" x14ac:dyDescent="0.25">
      <c r="A2733" s="75">
        <v>41384</v>
      </c>
      <c r="B2733" s="76">
        <v>12858</v>
      </c>
      <c r="C2733" s="75">
        <v>41385</v>
      </c>
      <c r="D2733" t="s">
        <v>7</v>
      </c>
      <c r="E2733" t="s">
        <v>774</v>
      </c>
      <c r="F2733" t="s">
        <v>787</v>
      </c>
      <c r="G2733">
        <v>280</v>
      </c>
      <c r="H2733" t="s">
        <v>790</v>
      </c>
    </row>
    <row r="2734" spans="1:8" x14ac:dyDescent="0.25">
      <c r="A2734" s="75">
        <v>41384</v>
      </c>
      <c r="B2734" s="76">
        <v>12859</v>
      </c>
      <c r="C2734" s="75">
        <v>41385</v>
      </c>
      <c r="D2734" t="s">
        <v>6</v>
      </c>
      <c r="E2734" t="s">
        <v>770</v>
      </c>
      <c r="F2734" t="s">
        <v>775</v>
      </c>
      <c r="G2734">
        <v>325</v>
      </c>
      <c r="H2734" t="s">
        <v>790</v>
      </c>
    </row>
    <row r="2735" spans="1:8" x14ac:dyDescent="0.25">
      <c r="A2735" s="75">
        <v>41384</v>
      </c>
      <c r="B2735" s="76">
        <v>12860</v>
      </c>
      <c r="C2735" s="75">
        <v>41385</v>
      </c>
      <c r="D2735" t="s">
        <v>7</v>
      </c>
      <c r="E2735" t="s">
        <v>774</v>
      </c>
      <c r="F2735" t="s">
        <v>771</v>
      </c>
      <c r="G2735">
        <v>150</v>
      </c>
      <c r="H2735" t="s">
        <v>790</v>
      </c>
    </row>
    <row r="2736" spans="1:8" x14ac:dyDescent="0.25">
      <c r="A2736" s="75">
        <v>41384</v>
      </c>
      <c r="B2736" s="76">
        <v>12861</v>
      </c>
      <c r="C2736" s="75">
        <v>41385</v>
      </c>
      <c r="D2736" t="s">
        <v>7</v>
      </c>
      <c r="E2736" t="s">
        <v>780</v>
      </c>
      <c r="F2736" t="s">
        <v>786</v>
      </c>
      <c r="G2736">
        <v>165</v>
      </c>
      <c r="H2736" t="s">
        <v>790</v>
      </c>
    </row>
    <row r="2737" spans="1:8" x14ac:dyDescent="0.25">
      <c r="A2737" s="75">
        <v>41384</v>
      </c>
      <c r="B2737" s="76">
        <v>12862</v>
      </c>
      <c r="C2737" s="75">
        <v>41385</v>
      </c>
      <c r="D2737" t="s">
        <v>7</v>
      </c>
      <c r="E2737" t="s">
        <v>770</v>
      </c>
      <c r="F2737" t="s">
        <v>784</v>
      </c>
      <c r="G2737">
        <v>150</v>
      </c>
      <c r="H2737" t="s">
        <v>790</v>
      </c>
    </row>
    <row r="2738" spans="1:8" x14ac:dyDescent="0.25">
      <c r="A2738" s="75">
        <v>41384</v>
      </c>
      <c r="B2738" s="76">
        <v>12863</v>
      </c>
      <c r="C2738" s="75">
        <v>41385</v>
      </c>
      <c r="D2738" t="s">
        <v>10</v>
      </c>
      <c r="E2738" t="s">
        <v>778</v>
      </c>
      <c r="F2738" t="s">
        <v>785</v>
      </c>
      <c r="G2738">
        <v>205</v>
      </c>
      <c r="H2738" t="s">
        <v>790</v>
      </c>
    </row>
    <row r="2739" spans="1:8" x14ac:dyDescent="0.25">
      <c r="A2739" s="75">
        <v>41384</v>
      </c>
      <c r="B2739" s="76">
        <v>12864</v>
      </c>
      <c r="C2739" s="75">
        <v>41385</v>
      </c>
      <c r="D2739" t="s">
        <v>7</v>
      </c>
      <c r="E2739" t="s">
        <v>782</v>
      </c>
      <c r="F2739" t="s">
        <v>785</v>
      </c>
      <c r="G2739">
        <v>400</v>
      </c>
      <c r="H2739" t="s">
        <v>790</v>
      </c>
    </row>
    <row r="2740" spans="1:8" x14ac:dyDescent="0.25">
      <c r="A2740" s="75">
        <v>41384</v>
      </c>
      <c r="B2740" s="76">
        <v>12865</v>
      </c>
      <c r="C2740" s="75">
        <v>41385</v>
      </c>
      <c r="D2740" t="s">
        <v>10</v>
      </c>
      <c r="E2740" t="s">
        <v>776</v>
      </c>
      <c r="F2740" t="s">
        <v>787</v>
      </c>
      <c r="G2740">
        <v>150</v>
      </c>
      <c r="H2740" t="s">
        <v>790</v>
      </c>
    </row>
    <row r="2741" spans="1:8" x14ac:dyDescent="0.25">
      <c r="A2741" s="75">
        <v>41384</v>
      </c>
      <c r="B2741" s="76">
        <v>12866</v>
      </c>
      <c r="C2741" s="75">
        <v>41385</v>
      </c>
      <c r="D2741" t="s">
        <v>7</v>
      </c>
      <c r="E2741" t="s">
        <v>773</v>
      </c>
      <c r="F2741" t="s">
        <v>781</v>
      </c>
      <c r="G2741">
        <v>150</v>
      </c>
      <c r="H2741" t="s">
        <v>790</v>
      </c>
    </row>
    <row r="2742" spans="1:8" x14ac:dyDescent="0.25">
      <c r="A2742" s="75">
        <v>41384</v>
      </c>
      <c r="B2742" s="76">
        <v>12867</v>
      </c>
      <c r="C2742" s="75">
        <v>41385</v>
      </c>
      <c r="D2742" t="s">
        <v>6</v>
      </c>
      <c r="E2742" t="s">
        <v>773</v>
      </c>
      <c r="F2742" t="s">
        <v>785</v>
      </c>
      <c r="G2742">
        <v>325</v>
      </c>
      <c r="H2742" t="s">
        <v>790</v>
      </c>
    </row>
    <row r="2743" spans="1:8" x14ac:dyDescent="0.25">
      <c r="A2743" s="75">
        <v>41384</v>
      </c>
      <c r="B2743" s="76">
        <v>12868</v>
      </c>
      <c r="C2743" s="75">
        <v>41385</v>
      </c>
      <c r="D2743" t="s">
        <v>7</v>
      </c>
      <c r="E2743" t="s">
        <v>774</v>
      </c>
      <c r="F2743" t="s">
        <v>783</v>
      </c>
      <c r="G2743">
        <v>150</v>
      </c>
      <c r="H2743" t="s">
        <v>790</v>
      </c>
    </row>
    <row r="2744" spans="1:8" x14ac:dyDescent="0.25">
      <c r="A2744" s="75">
        <v>41384</v>
      </c>
      <c r="B2744" s="76">
        <v>12869</v>
      </c>
      <c r="C2744" s="75">
        <v>41385</v>
      </c>
      <c r="D2744" t="s">
        <v>8</v>
      </c>
      <c r="E2744" t="s">
        <v>776</v>
      </c>
      <c r="F2744" t="s">
        <v>779</v>
      </c>
      <c r="G2744">
        <v>375</v>
      </c>
      <c r="H2744" t="s">
        <v>790</v>
      </c>
    </row>
    <row r="2745" spans="1:8" x14ac:dyDescent="0.25">
      <c r="A2745" s="75">
        <v>41384</v>
      </c>
      <c r="B2745" s="76">
        <v>12870</v>
      </c>
      <c r="C2745" s="75">
        <v>41385</v>
      </c>
      <c r="D2745" t="s">
        <v>7</v>
      </c>
      <c r="E2745" t="s">
        <v>774</v>
      </c>
      <c r="F2745" t="s">
        <v>784</v>
      </c>
      <c r="G2745">
        <v>275</v>
      </c>
      <c r="H2745" t="s">
        <v>790</v>
      </c>
    </row>
    <row r="2746" spans="1:8" x14ac:dyDescent="0.25">
      <c r="A2746" s="75">
        <v>41384</v>
      </c>
      <c r="B2746" s="76">
        <v>12871</v>
      </c>
      <c r="C2746" s="75">
        <v>41385</v>
      </c>
      <c r="D2746" t="s">
        <v>7</v>
      </c>
      <c r="E2746" t="s">
        <v>774</v>
      </c>
      <c r="F2746" t="s">
        <v>783</v>
      </c>
      <c r="G2746">
        <v>275</v>
      </c>
      <c r="H2746" t="s">
        <v>790</v>
      </c>
    </row>
    <row r="2747" spans="1:8" x14ac:dyDescent="0.25">
      <c r="A2747" s="75">
        <v>41384</v>
      </c>
      <c r="B2747" s="76">
        <v>12872</v>
      </c>
      <c r="C2747" s="75">
        <v>41385</v>
      </c>
      <c r="D2747" t="s">
        <v>8</v>
      </c>
      <c r="E2747" t="s">
        <v>780</v>
      </c>
      <c r="F2747" t="s">
        <v>785</v>
      </c>
      <c r="G2747">
        <v>375</v>
      </c>
      <c r="H2747" t="s">
        <v>790</v>
      </c>
    </row>
    <row r="2748" spans="1:8" x14ac:dyDescent="0.25">
      <c r="A2748" s="75">
        <v>41384</v>
      </c>
      <c r="B2748" s="76">
        <v>12873</v>
      </c>
      <c r="C2748" s="75">
        <v>41385</v>
      </c>
      <c r="D2748" t="s">
        <v>7</v>
      </c>
      <c r="E2748" t="s">
        <v>780</v>
      </c>
      <c r="F2748" t="s">
        <v>777</v>
      </c>
      <c r="G2748">
        <v>280</v>
      </c>
      <c r="H2748" t="s">
        <v>790</v>
      </c>
    </row>
    <row r="2749" spans="1:8" x14ac:dyDescent="0.25">
      <c r="A2749" s="75">
        <v>41384</v>
      </c>
      <c r="B2749" s="76">
        <v>12874</v>
      </c>
      <c r="C2749" s="75">
        <v>41385</v>
      </c>
      <c r="D2749" t="s">
        <v>7</v>
      </c>
      <c r="E2749" t="s">
        <v>780</v>
      </c>
      <c r="F2749" t="s">
        <v>786</v>
      </c>
      <c r="G2749">
        <v>415</v>
      </c>
      <c r="H2749" t="s">
        <v>790</v>
      </c>
    </row>
    <row r="2750" spans="1:8" x14ac:dyDescent="0.25">
      <c r="A2750" s="75">
        <v>41384</v>
      </c>
      <c r="B2750" s="76">
        <v>12875</v>
      </c>
      <c r="C2750" s="75">
        <v>41385</v>
      </c>
      <c r="D2750" t="s">
        <v>9</v>
      </c>
      <c r="E2750" t="s">
        <v>782</v>
      </c>
      <c r="F2750" t="s">
        <v>777</v>
      </c>
      <c r="G2750">
        <v>110</v>
      </c>
      <c r="H2750" t="s">
        <v>790</v>
      </c>
    </row>
    <row r="2751" spans="1:8" x14ac:dyDescent="0.25">
      <c r="A2751" s="75">
        <v>41384</v>
      </c>
      <c r="B2751" s="76">
        <v>12876</v>
      </c>
      <c r="C2751" s="75">
        <v>41385</v>
      </c>
      <c r="D2751" t="s">
        <v>6</v>
      </c>
      <c r="E2751" t="s">
        <v>778</v>
      </c>
      <c r="F2751" t="s">
        <v>786</v>
      </c>
      <c r="G2751">
        <v>490</v>
      </c>
      <c r="H2751" t="s">
        <v>790</v>
      </c>
    </row>
    <row r="2752" spans="1:8" x14ac:dyDescent="0.25">
      <c r="A2752" s="75">
        <v>41384</v>
      </c>
      <c r="B2752" s="76">
        <v>12877</v>
      </c>
      <c r="C2752" s="75">
        <v>41385</v>
      </c>
      <c r="D2752" t="s">
        <v>10</v>
      </c>
      <c r="E2752" t="s">
        <v>770</v>
      </c>
      <c r="F2752" t="s">
        <v>775</v>
      </c>
      <c r="G2752">
        <v>85</v>
      </c>
      <c r="H2752" t="s">
        <v>790</v>
      </c>
    </row>
    <row r="2753" spans="1:8" x14ac:dyDescent="0.25">
      <c r="A2753" s="75">
        <v>41384</v>
      </c>
      <c r="B2753" s="76">
        <v>12878</v>
      </c>
      <c r="C2753" s="75">
        <v>41385</v>
      </c>
      <c r="D2753" t="s">
        <v>8</v>
      </c>
      <c r="E2753" t="s">
        <v>773</v>
      </c>
      <c r="F2753" t="s">
        <v>781</v>
      </c>
      <c r="G2753">
        <v>375</v>
      </c>
      <c r="H2753" t="s">
        <v>790</v>
      </c>
    </row>
    <row r="2754" spans="1:8" x14ac:dyDescent="0.25">
      <c r="A2754" s="75">
        <v>41384</v>
      </c>
      <c r="B2754" s="76">
        <v>12879</v>
      </c>
      <c r="C2754" s="75">
        <v>41385</v>
      </c>
      <c r="D2754" t="s">
        <v>7</v>
      </c>
      <c r="E2754" t="s">
        <v>780</v>
      </c>
      <c r="F2754" t="s">
        <v>785</v>
      </c>
      <c r="G2754">
        <v>400</v>
      </c>
      <c r="H2754" t="s">
        <v>790</v>
      </c>
    </row>
    <row r="2755" spans="1:8" x14ac:dyDescent="0.25">
      <c r="A2755" s="75">
        <v>41384</v>
      </c>
      <c r="B2755" s="76">
        <v>12880</v>
      </c>
      <c r="C2755" s="75">
        <v>41385</v>
      </c>
      <c r="D2755" t="s">
        <v>9</v>
      </c>
      <c r="E2755" t="s">
        <v>780</v>
      </c>
      <c r="F2755" t="s">
        <v>786</v>
      </c>
      <c r="G2755">
        <v>200</v>
      </c>
      <c r="H2755" t="s">
        <v>790</v>
      </c>
    </row>
    <row r="2756" spans="1:8" x14ac:dyDescent="0.25">
      <c r="A2756" s="75">
        <v>41384</v>
      </c>
      <c r="B2756" s="76">
        <v>12881</v>
      </c>
      <c r="C2756" s="75">
        <v>41385</v>
      </c>
      <c r="D2756" t="s">
        <v>7</v>
      </c>
      <c r="E2756" t="s">
        <v>776</v>
      </c>
      <c r="F2756" t="s">
        <v>787</v>
      </c>
      <c r="G2756">
        <v>405</v>
      </c>
      <c r="H2756" t="s">
        <v>790</v>
      </c>
    </row>
    <row r="2757" spans="1:8" x14ac:dyDescent="0.25">
      <c r="A2757" s="75">
        <v>41384</v>
      </c>
      <c r="B2757" s="76">
        <v>12882</v>
      </c>
      <c r="C2757" s="75">
        <v>41385</v>
      </c>
      <c r="D2757" t="s">
        <v>7</v>
      </c>
      <c r="E2757" t="s">
        <v>773</v>
      </c>
      <c r="F2757" t="s">
        <v>777</v>
      </c>
      <c r="G2757">
        <v>280</v>
      </c>
      <c r="H2757" t="s">
        <v>790</v>
      </c>
    </row>
    <row r="2758" spans="1:8" x14ac:dyDescent="0.25">
      <c r="A2758" s="75">
        <v>41384</v>
      </c>
      <c r="B2758" s="76">
        <v>12883</v>
      </c>
      <c r="C2758" s="75">
        <v>41385</v>
      </c>
      <c r="D2758" t="s">
        <v>6</v>
      </c>
      <c r="E2758" t="s">
        <v>782</v>
      </c>
      <c r="F2758" t="s">
        <v>787</v>
      </c>
      <c r="G2758">
        <v>330</v>
      </c>
      <c r="H2758" t="s">
        <v>790</v>
      </c>
    </row>
    <row r="2759" spans="1:8" x14ac:dyDescent="0.25">
      <c r="A2759" s="75">
        <v>41384</v>
      </c>
      <c r="B2759" s="76">
        <v>12884</v>
      </c>
      <c r="C2759" s="75">
        <v>41385</v>
      </c>
      <c r="D2759" t="s">
        <v>10</v>
      </c>
      <c r="E2759" t="s">
        <v>780</v>
      </c>
      <c r="F2759" t="s">
        <v>786</v>
      </c>
      <c r="G2759">
        <v>160</v>
      </c>
      <c r="H2759" t="s">
        <v>790</v>
      </c>
    </row>
    <row r="2760" spans="1:8" x14ac:dyDescent="0.25">
      <c r="A2760" s="75">
        <v>41384</v>
      </c>
      <c r="B2760" s="76">
        <v>12885</v>
      </c>
      <c r="C2760" s="75">
        <v>41385</v>
      </c>
      <c r="D2760" t="s">
        <v>8</v>
      </c>
      <c r="E2760" t="s">
        <v>773</v>
      </c>
      <c r="F2760" t="s">
        <v>784</v>
      </c>
      <c r="G2760">
        <v>200</v>
      </c>
      <c r="H2760" t="s">
        <v>790</v>
      </c>
    </row>
    <row r="2761" spans="1:8" x14ac:dyDescent="0.25">
      <c r="A2761" s="75">
        <v>41385</v>
      </c>
      <c r="B2761" s="76">
        <v>12886</v>
      </c>
      <c r="C2761" s="75">
        <v>41385</v>
      </c>
      <c r="D2761" t="s">
        <v>7</v>
      </c>
      <c r="E2761" t="s">
        <v>780</v>
      </c>
      <c r="F2761" t="s">
        <v>787</v>
      </c>
      <c r="G2761">
        <v>155</v>
      </c>
      <c r="H2761" t="s">
        <v>790</v>
      </c>
    </row>
    <row r="2762" spans="1:8" x14ac:dyDescent="0.25">
      <c r="A2762" s="75">
        <v>41385</v>
      </c>
      <c r="B2762" s="76">
        <v>12887</v>
      </c>
      <c r="C2762" s="75">
        <v>41385</v>
      </c>
      <c r="D2762" t="s">
        <v>7</v>
      </c>
      <c r="E2762" t="s">
        <v>770</v>
      </c>
      <c r="F2762" t="s">
        <v>785</v>
      </c>
      <c r="G2762">
        <v>150</v>
      </c>
      <c r="H2762" t="s">
        <v>790</v>
      </c>
    </row>
    <row r="2763" spans="1:8" x14ac:dyDescent="0.25">
      <c r="A2763" s="75">
        <v>41385</v>
      </c>
      <c r="B2763" s="76">
        <v>12888</v>
      </c>
      <c r="C2763" s="75">
        <v>41385</v>
      </c>
      <c r="D2763" t="s">
        <v>7</v>
      </c>
      <c r="E2763" t="s">
        <v>778</v>
      </c>
      <c r="F2763" t="s">
        <v>785</v>
      </c>
      <c r="G2763">
        <v>400</v>
      </c>
      <c r="H2763" t="s">
        <v>790</v>
      </c>
    </row>
    <row r="2764" spans="1:8" x14ac:dyDescent="0.25">
      <c r="A2764" s="75">
        <v>41385</v>
      </c>
      <c r="B2764" s="76">
        <v>12889</v>
      </c>
      <c r="C2764" s="75">
        <v>41385</v>
      </c>
      <c r="D2764" t="s">
        <v>10</v>
      </c>
      <c r="E2764" t="s">
        <v>770</v>
      </c>
      <c r="F2764" t="s">
        <v>786</v>
      </c>
      <c r="G2764">
        <v>160</v>
      </c>
      <c r="H2764" t="s">
        <v>790</v>
      </c>
    </row>
    <row r="2765" spans="1:8" x14ac:dyDescent="0.25">
      <c r="A2765" s="75">
        <v>41385</v>
      </c>
      <c r="B2765" s="76">
        <v>12890</v>
      </c>
      <c r="C2765" s="75">
        <v>41385</v>
      </c>
      <c r="D2765" t="s">
        <v>7</v>
      </c>
      <c r="E2765" t="s">
        <v>782</v>
      </c>
      <c r="F2765" t="s">
        <v>779</v>
      </c>
      <c r="G2765">
        <v>150</v>
      </c>
      <c r="H2765" t="s">
        <v>790</v>
      </c>
    </row>
    <row r="2766" spans="1:8" x14ac:dyDescent="0.25">
      <c r="A2766" s="75">
        <v>41385</v>
      </c>
      <c r="B2766" s="76">
        <v>12891</v>
      </c>
      <c r="C2766" s="75">
        <v>41385</v>
      </c>
      <c r="D2766" t="s">
        <v>6</v>
      </c>
      <c r="E2766" t="s">
        <v>773</v>
      </c>
      <c r="F2766" t="s">
        <v>777</v>
      </c>
      <c r="G2766">
        <v>480</v>
      </c>
      <c r="H2766" t="s">
        <v>790</v>
      </c>
    </row>
    <row r="2767" spans="1:8" x14ac:dyDescent="0.25">
      <c r="A2767" s="75">
        <v>41385</v>
      </c>
      <c r="B2767" s="76">
        <v>12892</v>
      </c>
      <c r="C2767" s="75">
        <v>41385</v>
      </c>
      <c r="D2767" t="s">
        <v>8</v>
      </c>
      <c r="E2767" t="s">
        <v>780</v>
      </c>
      <c r="F2767" t="s">
        <v>784</v>
      </c>
      <c r="G2767">
        <v>550</v>
      </c>
      <c r="H2767" t="s">
        <v>790</v>
      </c>
    </row>
    <row r="2768" spans="1:8" x14ac:dyDescent="0.25">
      <c r="A2768" s="75">
        <v>41385</v>
      </c>
      <c r="B2768" s="76">
        <v>12893</v>
      </c>
      <c r="C2768" s="75">
        <v>41385</v>
      </c>
      <c r="D2768" t="s">
        <v>9</v>
      </c>
      <c r="E2768" t="s">
        <v>780</v>
      </c>
      <c r="F2768" t="s">
        <v>775</v>
      </c>
      <c r="G2768">
        <v>265</v>
      </c>
      <c r="H2768" t="s">
        <v>790</v>
      </c>
    </row>
    <row r="2769" spans="1:8" x14ac:dyDescent="0.25">
      <c r="A2769" s="75">
        <v>41385</v>
      </c>
      <c r="B2769" s="76">
        <v>12894</v>
      </c>
      <c r="C2769" s="75">
        <v>41385</v>
      </c>
      <c r="D2769" t="s">
        <v>9</v>
      </c>
      <c r="E2769" t="s">
        <v>780</v>
      </c>
      <c r="F2769" t="s">
        <v>785</v>
      </c>
      <c r="G2769">
        <v>105</v>
      </c>
      <c r="H2769" t="s">
        <v>790</v>
      </c>
    </row>
    <row r="2770" spans="1:8" x14ac:dyDescent="0.25">
      <c r="A2770" s="75">
        <v>41385</v>
      </c>
      <c r="B2770" s="76">
        <v>12895</v>
      </c>
      <c r="C2770" s="75">
        <v>41385</v>
      </c>
      <c r="D2770" t="s">
        <v>7</v>
      </c>
      <c r="E2770" t="s">
        <v>780</v>
      </c>
      <c r="F2770" t="s">
        <v>787</v>
      </c>
      <c r="G2770">
        <v>405</v>
      </c>
      <c r="H2770" t="s">
        <v>790</v>
      </c>
    </row>
    <row r="2771" spans="1:8" x14ac:dyDescent="0.25">
      <c r="A2771" s="75">
        <v>41385</v>
      </c>
      <c r="B2771" s="76">
        <v>12896</v>
      </c>
      <c r="C2771" s="75">
        <v>41385</v>
      </c>
      <c r="D2771" t="s">
        <v>9</v>
      </c>
      <c r="E2771" t="s">
        <v>780</v>
      </c>
      <c r="F2771" t="s">
        <v>787</v>
      </c>
      <c r="G2771">
        <v>190</v>
      </c>
      <c r="H2771" t="s">
        <v>790</v>
      </c>
    </row>
    <row r="2772" spans="1:8" x14ac:dyDescent="0.25">
      <c r="A2772" s="75">
        <v>41385</v>
      </c>
      <c r="B2772" s="76">
        <v>12897</v>
      </c>
      <c r="C2772" s="75">
        <v>41385</v>
      </c>
      <c r="D2772" t="s">
        <v>9</v>
      </c>
      <c r="E2772" t="s">
        <v>770</v>
      </c>
      <c r="F2772" t="s">
        <v>783</v>
      </c>
      <c r="G2772">
        <v>105</v>
      </c>
      <c r="H2772" t="s">
        <v>790</v>
      </c>
    </row>
    <row r="2773" spans="1:8" x14ac:dyDescent="0.25">
      <c r="A2773" s="75">
        <v>41385</v>
      </c>
      <c r="B2773" s="76">
        <v>12898</v>
      </c>
      <c r="C2773" s="75">
        <v>41385</v>
      </c>
      <c r="D2773" t="s">
        <v>8</v>
      </c>
      <c r="E2773" t="s">
        <v>773</v>
      </c>
      <c r="F2773" t="s">
        <v>784</v>
      </c>
      <c r="G2773">
        <v>200</v>
      </c>
      <c r="H2773" t="s">
        <v>790</v>
      </c>
    </row>
    <row r="2774" spans="1:8" x14ac:dyDescent="0.25">
      <c r="A2774" s="75">
        <v>41385</v>
      </c>
      <c r="B2774" s="76">
        <v>12899</v>
      </c>
      <c r="C2774" s="75">
        <v>41385</v>
      </c>
      <c r="D2774" t="s">
        <v>8</v>
      </c>
      <c r="E2774" t="s">
        <v>778</v>
      </c>
      <c r="F2774" t="s">
        <v>777</v>
      </c>
      <c r="G2774">
        <v>555</v>
      </c>
      <c r="H2774" t="s">
        <v>790</v>
      </c>
    </row>
    <row r="2775" spans="1:8" x14ac:dyDescent="0.25">
      <c r="A2775" s="75">
        <v>41385</v>
      </c>
      <c r="B2775" s="76">
        <v>12900</v>
      </c>
      <c r="C2775" s="75">
        <v>41385</v>
      </c>
      <c r="D2775" t="s">
        <v>7</v>
      </c>
      <c r="E2775" t="s">
        <v>776</v>
      </c>
      <c r="F2775" t="s">
        <v>787</v>
      </c>
      <c r="G2775">
        <v>280</v>
      </c>
      <c r="H2775" t="s">
        <v>790</v>
      </c>
    </row>
    <row r="2776" spans="1:8" x14ac:dyDescent="0.25">
      <c r="A2776" s="75">
        <v>41385</v>
      </c>
      <c r="B2776" s="76">
        <v>12901</v>
      </c>
      <c r="C2776" s="75">
        <v>41385</v>
      </c>
      <c r="D2776" t="s">
        <v>8</v>
      </c>
      <c r="E2776" t="s">
        <v>780</v>
      </c>
      <c r="F2776" t="s">
        <v>777</v>
      </c>
      <c r="G2776">
        <v>380</v>
      </c>
      <c r="H2776" t="s">
        <v>790</v>
      </c>
    </row>
    <row r="2777" spans="1:8" x14ac:dyDescent="0.25">
      <c r="A2777" s="75">
        <v>41385</v>
      </c>
      <c r="B2777" s="76">
        <v>12902</v>
      </c>
      <c r="C2777" s="75">
        <v>41385</v>
      </c>
      <c r="D2777" t="s">
        <v>10</v>
      </c>
      <c r="E2777" t="s">
        <v>773</v>
      </c>
      <c r="F2777" t="s">
        <v>777</v>
      </c>
      <c r="G2777">
        <v>210</v>
      </c>
      <c r="H2777" t="s">
        <v>790</v>
      </c>
    </row>
    <row r="2778" spans="1:8" x14ac:dyDescent="0.25">
      <c r="A2778" s="75">
        <v>41385</v>
      </c>
      <c r="B2778" s="76">
        <v>12903</v>
      </c>
      <c r="C2778" s="75">
        <v>41385</v>
      </c>
      <c r="D2778" t="s">
        <v>6</v>
      </c>
      <c r="E2778" t="s">
        <v>776</v>
      </c>
      <c r="F2778" t="s">
        <v>775</v>
      </c>
      <c r="G2778">
        <v>175</v>
      </c>
      <c r="H2778" t="s">
        <v>790</v>
      </c>
    </row>
    <row r="2779" spans="1:8" x14ac:dyDescent="0.25">
      <c r="A2779" s="75">
        <v>41385</v>
      </c>
      <c r="B2779" s="76">
        <v>12904</v>
      </c>
      <c r="C2779" s="75">
        <v>41385</v>
      </c>
      <c r="D2779" t="s">
        <v>9</v>
      </c>
      <c r="E2779" t="s">
        <v>774</v>
      </c>
      <c r="F2779" t="s">
        <v>785</v>
      </c>
      <c r="G2779">
        <v>105</v>
      </c>
      <c r="H2779" t="s">
        <v>790</v>
      </c>
    </row>
    <row r="2780" spans="1:8" x14ac:dyDescent="0.25">
      <c r="A2780" s="75">
        <v>41385</v>
      </c>
      <c r="B2780" s="76">
        <v>12905</v>
      </c>
      <c r="C2780" s="75">
        <v>41385</v>
      </c>
      <c r="D2780" t="s">
        <v>10</v>
      </c>
      <c r="E2780" t="s">
        <v>770</v>
      </c>
      <c r="F2780" t="s">
        <v>785</v>
      </c>
      <c r="G2780">
        <v>85</v>
      </c>
      <c r="H2780" t="s">
        <v>790</v>
      </c>
    </row>
    <row r="2781" spans="1:8" x14ac:dyDescent="0.25">
      <c r="A2781" s="75">
        <v>41385</v>
      </c>
      <c r="B2781" s="76">
        <v>12906</v>
      </c>
      <c r="C2781" s="75">
        <v>41385</v>
      </c>
      <c r="D2781" t="s">
        <v>10</v>
      </c>
      <c r="E2781" t="s">
        <v>770</v>
      </c>
      <c r="F2781" t="s">
        <v>775</v>
      </c>
      <c r="G2781">
        <v>85</v>
      </c>
      <c r="H2781" t="s">
        <v>790</v>
      </c>
    </row>
    <row r="2782" spans="1:8" x14ac:dyDescent="0.25">
      <c r="A2782" s="75">
        <v>41385</v>
      </c>
      <c r="B2782" s="76">
        <v>12907</v>
      </c>
      <c r="C2782" s="75">
        <v>41385</v>
      </c>
      <c r="D2782" t="s">
        <v>6</v>
      </c>
      <c r="E2782" t="s">
        <v>770</v>
      </c>
      <c r="F2782" t="s">
        <v>775</v>
      </c>
      <c r="G2782">
        <v>325</v>
      </c>
      <c r="H2782" t="s">
        <v>790</v>
      </c>
    </row>
    <row r="2783" spans="1:8" x14ac:dyDescent="0.25">
      <c r="A2783" s="75">
        <v>41385</v>
      </c>
      <c r="B2783" s="76">
        <v>12908</v>
      </c>
      <c r="C2783" s="75">
        <v>41385</v>
      </c>
      <c r="D2783" t="s">
        <v>9</v>
      </c>
      <c r="E2783" t="s">
        <v>776</v>
      </c>
      <c r="F2783" t="s">
        <v>777</v>
      </c>
      <c r="G2783">
        <v>110</v>
      </c>
      <c r="H2783" t="s">
        <v>790</v>
      </c>
    </row>
    <row r="2784" spans="1:8" x14ac:dyDescent="0.25">
      <c r="A2784" s="75">
        <v>41386</v>
      </c>
      <c r="B2784" s="76">
        <v>12909</v>
      </c>
      <c r="C2784" s="75">
        <v>41386</v>
      </c>
      <c r="D2784" t="s">
        <v>10</v>
      </c>
      <c r="E2784" t="s">
        <v>776</v>
      </c>
      <c r="F2784" t="s">
        <v>775</v>
      </c>
      <c r="G2784">
        <v>85</v>
      </c>
      <c r="H2784" t="s">
        <v>790</v>
      </c>
    </row>
    <row r="2785" spans="1:8" x14ac:dyDescent="0.25">
      <c r="A2785" s="75">
        <v>41386</v>
      </c>
      <c r="B2785" s="76">
        <v>12910</v>
      </c>
      <c r="C2785" s="75">
        <v>41386</v>
      </c>
      <c r="D2785" t="s">
        <v>10</v>
      </c>
      <c r="E2785" t="s">
        <v>773</v>
      </c>
      <c r="F2785" t="s">
        <v>775</v>
      </c>
      <c r="G2785">
        <v>85</v>
      </c>
      <c r="H2785" t="s">
        <v>790</v>
      </c>
    </row>
    <row r="2786" spans="1:8" x14ac:dyDescent="0.25">
      <c r="A2786" s="75">
        <v>41386</v>
      </c>
      <c r="B2786" s="76">
        <v>12911</v>
      </c>
      <c r="C2786" s="75">
        <v>41386</v>
      </c>
      <c r="D2786" t="s">
        <v>9</v>
      </c>
      <c r="E2786" t="s">
        <v>770</v>
      </c>
      <c r="F2786" t="s">
        <v>784</v>
      </c>
      <c r="G2786">
        <v>105</v>
      </c>
      <c r="H2786" t="s">
        <v>790</v>
      </c>
    </row>
    <row r="2787" spans="1:8" x14ac:dyDescent="0.25">
      <c r="A2787" s="75">
        <v>41386</v>
      </c>
      <c r="B2787" s="76">
        <v>12912</v>
      </c>
      <c r="C2787" s="75">
        <v>41386</v>
      </c>
      <c r="D2787" t="s">
        <v>7</v>
      </c>
      <c r="E2787" t="s">
        <v>776</v>
      </c>
      <c r="F2787" t="s">
        <v>779</v>
      </c>
      <c r="G2787">
        <v>275</v>
      </c>
      <c r="H2787" t="s">
        <v>790</v>
      </c>
    </row>
    <row r="2788" spans="1:8" x14ac:dyDescent="0.25">
      <c r="A2788" s="75">
        <v>41386</v>
      </c>
      <c r="B2788" s="76">
        <v>12913</v>
      </c>
      <c r="C2788" s="75">
        <v>41386</v>
      </c>
      <c r="D2788" t="s">
        <v>8</v>
      </c>
      <c r="E2788" t="s">
        <v>774</v>
      </c>
      <c r="F2788" t="s">
        <v>775</v>
      </c>
      <c r="G2788">
        <v>200</v>
      </c>
      <c r="H2788" t="s">
        <v>790</v>
      </c>
    </row>
    <row r="2789" spans="1:8" x14ac:dyDescent="0.25">
      <c r="A2789" s="75">
        <v>41386</v>
      </c>
      <c r="B2789" s="76">
        <v>12914</v>
      </c>
      <c r="C2789" s="75">
        <v>41386</v>
      </c>
      <c r="D2789" t="s">
        <v>7</v>
      </c>
      <c r="E2789" t="s">
        <v>770</v>
      </c>
      <c r="F2789" t="s">
        <v>787</v>
      </c>
      <c r="G2789">
        <v>405</v>
      </c>
      <c r="H2789" t="s">
        <v>790</v>
      </c>
    </row>
    <row r="2790" spans="1:8" x14ac:dyDescent="0.25">
      <c r="A2790" s="75">
        <v>41386</v>
      </c>
      <c r="B2790" s="76">
        <v>12915</v>
      </c>
      <c r="C2790" s="75">
        <v>41386</v>
      </c>
      <c r="D2790" t="s">
        <v>6</v>
      </c>
      <c r="E2790" t="s">
        <v>780</v>
      </c>
      <c r="F2790" t="s">
        <v>787</v>
      </c>
      <c r="G2790">
        <v>480</v>
      </c>
      <c r="H2790" t="s">
        <v>790</v>
      </c>
    </row>
    <row r="2791" spans="1:8" x14ac:dyDescent="0.25">
      <c r="A2791" s="75">
        <v>41386</v>
      </c>
      <c r="B2791" s="76">
        <v>12916</v>
      </c>
      <c r="C2791" s="75">
        <v>41386</v>
      </c>
      <c r="D2791" t="s">
        <v>8</v>
      </c>
      <c r="E2791" t="s">
        <v>774</v>
      </c>
      <c r="F2791" t="s">
        <v>784</v>
      </c>
      <c r="G2791">
        <v>375</v>
      </c>
      <c r="H2791" t="s">
        <v>790</v>
      </c>
    </row>
    <row r="2792" spans="1:8" x14ac:dyDescent="0.25">
      <c r="A2792" s="75">
        <v>41386</v>
      </c>
      <c r="B2792" s="76">
        <v>12917</v>
      </c>
      <c r="C2792" s="75">
        <v>41386</v>
      </c>
      <c r="D2792" t="s">
        <v>7</v>
      </c>
      <c r="E2792" t="s">
        <v>780</v>
      </c>
      <c r="F2792" t="s">
        <v>771</v>
      </c>
      <c r="G2792">
        <v>275</v>
      </c>
      <c r="H2792" t="s">
        <v>790</v>
      </c>
    </row>
    <row r="2793" spans="1:8" x14ac:dyDescent="0.25">
      <c r="A2793" s="75">
        <v>41386</v>
      </c>
      <c r="B2793" s="76">
        <v>12918</v>
      </c>
      <c r="C2793" s="75">
        <v>41386</v>
      </c>
      <c r="D2793" t="s">
        <v>9</v>
      </c>
      <c r="E2793" t="s">
        <v>778</v>
      </c>
      <c r="F2793" t="s">
        <v>777</v>
      </c>
      <c r="G2793">
        <v>190</v>
      </c>
      <c r="H2793" t="s">
        <v>790</v>
      </c>
    </row>
    <row r="2794" spans="1:8" x14ac:dyDescent="0.25">
      <c r="A2794" s="75">
        <v>41386</v>
      </c>
      <c r="B2794" s="76">
        <v>12919</v>
      </c>
      <c r="C2794" s="75">
        <v>41386</v>
      </c>
      <c r="D2794" t="s">
        <v>10</v>
      </c>
      <c r="E2794" t="s">
        <v>774</v>
      </c>
      <c r="F2794" t="s">
        <v>781</v>
      </c>
      <c r="G2794">
        <v>205</v>
      </c>
      <c r="H2794" t="s">
        <v>790</v>
      </c>
    </row>
    <row r="2795" spans="1:8" x14ac:dyDescent="0.25">
      <c r="A2795" s="75">
        <v>41386</v>
      </c>
      <c r="B2795" s="76">
        <v>12920</v>
      </c>
      <c r="C2795" s="75">
        <v>41386</v>
      </c>
      <c r="D2795" t="s">
        <v>10</v>
      </c>
      <c r="E2795" t="s">
        <v>778</v>
      </c>
      <c r="F2795" t="s">
        <v>783</v>
      </c>
      <c r="G2795">
        <v>85</v>
      </c>
      <c r="H2795" t="s">
        <v>790</v>
      </c>
    </row>
    <row r="2796" spans="1:8" x14ac:dyDescent="0.25">
      <c r="A2796" s="75">
        <v>41386</v>
      </c>
      <c r="B2796" s="76">
        <v>12921</v>
      </c>
      <c r="C2796" s="75">
        <v>41386</v>
      </c>
      <c r="D2796" t="s">
        <v>8</v>
      </c>
      <c r="E2796" t="s">
        <v>773</v>
      </c>
      <c r="F2796" t="s">
        <v>771</v>
      </c>
      <c r="G2796">
        <v>550</v>
      </c>
      <c r="H2796" t="s">
        <v>790</v>
      </c>
    </row>
    <row r="2797" spans="1:8" x14ac:dyDescent="0.25">
      <c r="A2797" s="75">
        <v>41386</v>
      </c>
      <c r="B2797" s="76">
        <v>12922</v>
      </c>
      <c r="C2797" s="75">
        <v>41386</v>
      </c>
      <c r="D2797" t="s">
        <v>8</v>
      </c>
      <c r="E2797" t="s">
        <v>776</v>
      </c>
      <c r="F2797" t="s">
        <v>785</v>
      </c>
      <c r="G2797">
        <v>200</v>
      </c>
      <c r="H2797" t="s">
        <v>790</v>
      </c>
    </row>
    <row r="2798" spans="1:8" x14ac:dyDescent="0.25">
      <c r="A2798" s="75">
        <v>41386</v>
      </c>
      <c r="B2798" s="76">
        <v>12923</v>
      </c>
      <c r="C2798" s="75">
        <v>41386</v>
      </c>
      <c r="D2798" t="s">
        <v>8</v>
      </c>
      <c r="E2798" t="s">
        <v>774</v>
      </c>
      <c r="F2798" t="s">
        <v>786</v>
      </c>
      <c r="G2798">
        <v>565</v>
      </c>
      <c r="H2798" t="s">
        <v>790</v>
      </c>
    </row>
    <row r="2799" spans="1:8" x14ac:dyDescent="0.25">
      <c r="A2799" s="75">
        <v>41386</v>
      </c>
      <c r="B2799" s="76">
        <v>12924</v>
      </c>
      <c r="C2799" s="75">
        <v>41386</v>
      </c>
      <c r="D2799" t="s">
        <v>9</v>
      </c>
      <c r="E2799" t="s">
        <v>780</v>
      </c>
      <c r="F2799" t="s">
        <v>787</v>
      </c>
      <c r="G2799">
        <v>270</v>
      </c>
      <c r="H2799" t="s">
        <v>790</v>
      </c>
    </row>
    <row r="2800" spans="1:8" x14ac:dyDescent="0.25">
      <c r="A2800" s="75">
        <v>41386</v>
      </c>
      <c r="B2800" s="76">
        <v>12925</v>
      </c>
      <c r="C2800" s="75">
        <v>41386</v>
      </c>
      <c r="D2800" t="s">
        <v>10</v>
      </c>
      <c r="E2800" t="s">
        <v>774</v>
      </c>
      <c r="F2800" t="s">
        <v>777</v>
      </c>
      <c r="G2800">
        <v>90</v>
      </c>
      <c r="H2800" t="s">
        <v>790</v>
      </c>
    </row>
    <row r="2801" spans="1:8" x14ac:dyDescent="0.25">
      <c r="A2801" s="75">
        <v>41386</v>
      </c>
      <c r="B2801" s="76">
        <v>12926</v>
      </c>
      <c r="C2801" s="75">
        <v>41386</v>
      </c>
      <c r="D2801" t="s">
        <v>9</v>
      </c>
      <c r="E2801" t="s">
        <v>770</v>
      </c>
      <c r="F2801" t="s">
        <v>781</v>
      </c>
      <c r="G2801">
        <v>185</v>
      </c>
      <c r="H2801" t="s">
        <v>790</v>
      </c>
    </row>
    <row r="2802" spans="1:8" x14ac:dyDescent="0.25">
      <c r="A2802" s="75">
        <v>41386</v>
      </c>
      <c r="B2802" s="76">
        <v>12927</v>
      </c>
      <c r="C2802" s="75">
        <v>41386</v>
      </c>
      <c r="D2802" t="s">
        <v>10</v>
      </c>
      <c r="E2802" t="s">
        <v>782</v>
      </c>
      <c r="F2802" t="s">
        <v>779</v>
      </c>
      <c r="G2802">
        <v>205</v>
      </c>
      <c r="H2802" t="s">
        <v>790</v>
      </c>
    </row>
    <row r="2803" spans="1:8" x14ac:dyDescent="0.25">
      <c r="A2803" s="75">
        <v>41386</v>
      </c>
      <c r="B2803" s="76">
        <v>12928</v>
      </c>
      <c r="C2803" s="75">
        <v>41386</v>
      </c>
      <c r="D2803" t="s">
        <v>6</v>
      </c>
      <c r="E2803" t="s">
        <v>782</v>
      </c>
      <c r="F2803" t="s">
        <v>785</v>
      </c>
      <c r="G2803">
        <v>175</v>
      </c>
      <c r="H2803" t="s">
        <v>790</v>
      </c>
    </row>
    <row r="2804" spans="1:8" x14ac:dyDescent="0.25">
      <c r="A2804" s="75">
        <v>41386</v>
      </c>
      <c r="B2804" s="76">
        <v>12929</v>
      </c>
      <c r="C2804" s="75">
        <v>41386</v>
      </c>
      <c r="D2804" t="s">
        <v>7</v>
      </c>
      <c r="E2804" t="s">
        <v>778</v>
      </c>
      <c r="F2804" t="s">
        <v>786</v>
      </c>
      <c r="G2804">
        <v>290</v>
      </c>
      <c r="H2804" t="s">
        <v>790</v>
      </c>
    </row>
    <row r="2805" spans="1:8" x14ac:dyDescent="0.25">
      <c r="A2805" s="75">
        <v>41386</v>
      </c>
      <c r="B2805" s="76">
        <v>12930</v>
      </c>
      <c r="C2805" s="75">
        <v>41386</v>
      </c>
      <c r="D2805" t="s">
        <v>7</v>
      </c>
      <c r="E2805" t="s">
        <v>774</v>
      </c>
      <c r="F2805" t="s">
        <v>771</v>
      </c>
      <c r="G2805">
        <v>150</v>
      </c>
      <c r="H2805" t="s">
        <v>790</v>
      </c>
    </row>
    <row r="2806" spans="1:8" x14ac:dyDescent="0.25">
      <c r="A2806" s="75">
        <v>41386</v>
      </c>
      <c r="B2806" s="76">
        <v>12931</v>
      </c>
      <c r="C2806" s="75">
        <v>41386</v>
      </c>
      <c r="D2806" t="s">
        <v>8</v>
      </c>
      <c r="E2806" t="s">
        <v>778</v>
      </c>
      <c r="F2806" t="s">
        <v>783</v>
      </c>
      <c r="G2806">
        <v>200</v>
      </c>
      <c r="H2806" t="s">
        <v>790</v>
      </c>
    </row>
    <row r="2807" spans="1:8" x14ac:dyDescent="0.25">
      <c r="A2807" s="75">
        <v>41386</v>
      </c>
      <c r="B2807" s="76">
        <v>12932</v>
      </c>
      <c r="C2807" s="75">
        <v>41386</v>
      </c>
      <c r="D2807" t="s">
        <v>6</v>
      </c>
      <c r="E2807" t="s">
        <v>776</v>
      </c>
      <c r="F2807" t="s">
        <v>777</v>
      </c>
      <c r="G2807">
        <v>180</v>
      </c>
      <c r="H2807" t="s">
        <v>790</v>
      </c>
    </row>
    <row r="2808" spans="1:8" x14ac:dyDescent="0.25">
      <c r="A2808" s="75">
        <v>41386</v>
      </c>
      <c r="B2808" s="76">
        <v>12933</v>
      </c>
      <c r="C2808" s="75">
        <v>41386</v>
      </c>
      <c r="D2808" t="s">
        <v>7</v>
      </c>
      <c r="E2808" t="s">
        <v>778</v>
      </c>
      <c r="F2808" t="s">
        <v>784</v>
      </c>
      <c r="G2808">
        <v>275</v>
      </c>
      <c r="H2808" t="s">
        <v>790</v>
      </c>
    </row>
    <row r="2809" spans="1:8" x14ac:dyDescent="0.25">
      <c r="A2809" s="75">
        <v>41387</v>
      </c>
      <c r="B2809" s="76">
        <v>12934</v>
      </c>
      <c r="C2809" s="75">
        <v>41387</v>
      </c>
      <c r="D2809" t="s">
        <v>6</v>
      </c>
      <c r="E2809" t="s">
        <v>778</v>
      </c>
      <c r="F2809" t="s">
        <v>784</v>
      </c>
      <c r="G2809">
        <v>325</v>
      </c>
      <c r="H2809" t="s">
        <v>790</v>
      </c>
    </row>
    <row r="2810" spans="1:8" x14ac:dyDescent="0.25">
      <c r="A2810" s="75">
        <v>41387</v>
      </c>
      <c r="B2810" s="76">
        <v>12935</v>
      </c>
      <c r="C2810" s="75">
        <v>41387</v>
      </c>
      <c r="D2810" t="s">
        <v>10</v>
      </c>
      <c r="E2810" t="s">
        <v>774</v>
      </c>
      <c r="F2810" t="s">
        <v>777</v>
      </c>
      <c r="G2810">
        <v>210</v>
      </c>
      <c r="H2810" t="s">
        <v>790</v>
      </c>
    </row>
    <row r="2811" spans="1:8" x14ac:dyDescent="0.25">
      <c r="A2811" s="75">
        <v>41387</v>
      </c>
      <c r="B2811" s="76">
        <v>12936</v>
      </c>
      <c r="C2811" s="75">
        <v>41387</v>
      </c>
      <c r="D2811" t="s">
        <v>7</v>
      </c>
      <c r="E2811" t="s">
        <v>778</v>
      </c>
      <c r="F2811" t="s">
        <v>779</v>
      </c>
      <c r="G2811">
        <v>150</v>
      </c>
      <c r="H2811" t="s">
        <v>790</v>
      </c>
    </row>
    <row r="2812" spans="1:8" x14ac:dyDescent="0.25">
      <c r="A2812" s="75">
        <v>41387</v>
      </c>
      <c r="B2812" s="76">
        <v>12937</v>
      </c>
      <c r="C2812" s="75">
        <v>41387</v>
      </c>
      <c r="D2812" t="s">
        <v>10</v>
      </c>
      <c r="E2812" t="s">
        <v>778</v>
      </c>
      <c r="F2812" t="s">
        <v>771</v>
      </c>
      <c r="G2812">
        <v>205</v>
      </c>
      <c r="H2812" t="s">
        <v>790</v>
      </c>
    </row>
    <row r="2813" spans="1:8" x14ac:dyDescent="0.25">
      <c r="A2813" s="75">
        <v>41387</v>
      </c>
      <c r="B2813" s="76">
        <v>12938</v>
      </c>
      <c r="C2813" s="75">
        <v>41387</v>
      </c>
      <c r="D2813" t="s">
        <v>6</v>
      </c>
      <c r="E2813" t="s">
        <v>780</v>
      </c>
      <c r="F2813" t="s">
        <v>787</v>
      </c>
      <c r="G2813">
        <v>330</v>
      </c>
      <c r="H2813" t="s">
        <v>790</v>
      </c>
    </row>
    <row r="2814" spans="1:8" x14ac:dyDescent="0.25">
      <c r="A2814" s="75">
        <v>41387</v>
      </c>
      <c r="B2814" s="76">
        <v>12939</v>
      </c>
      <c r="C2814" s="75">
        <v>41387</v>
      </c>
      <c r="D2814" t="s">
        <v>10</v>
      </c>
      <c r="E2814" t="s">
        <v>770</v>
      </c>
      <c r="F2814" t="s">
        <v>779</v>
      </c>
      <c r="G2814">
        <v>145</v>
      </c>
      <c r="H2814" t="s">
        <v>790</v>
      </c>
    </row>
    <row r="2815" spans="1:8" x14ac:dyDescent="0.25">
      <c r="A2815" s="75">
        <v>41387</v>
      </c>
      <c r="B2815" s="76">
        <v>12940</v>
      </c>
      <c r="C2815" s="75">
        <v>41387</v>
      </c>
      <c r="D2815" t="s">
        <v>7</v>
      </c>
      <c r="E2815" t="s">
        <v>773</v>
      </c>
      <c r="F2815" t="s">
        <v>786</v>
      </c>
      <c r="G2815">
        <v>290</v>
      </c>
      <c r="H2815" t="s">
        <v>790</v>
      </c>
    </row>
    <row r="2816" spans="1:8" x14ac:dyDescent="0.25">
      <c r="A2816" s="75">
        <v>41387</v>
      </c>
      <c r="B2816" s="76">
        <v>12941</v>
      </c>
      <c r="C2816" s="75">
        <v>41387</v>
      </c>
      <c r="D2816" t="s">
        <v>8</v>
      </c>
      <c r="E2816" t="s">
        <v>776</v>
      </c>
      <c r="F2816" t="s">
        <v>787</v>
      </c>
      <c r="G2816">
        <v>205</v>
      </c>
      <c r="H2816" t="s">
        <v>790</v>
      </c>
    </row>
    <row r="2817" spans="1:8" x14ac:dyDescent="0.25">
      <c r="A2817" s="75">
        <v>41387</v>
      </c>
      <c r="B2817" s="76">
        <v>12942</v>
      </c>
      <c r="C2817" s="75">
        <v>41387</v>
      </c>
      <c r="D2817" t="s">
        <v>9</v>
      </c>
      <c r="E2817" t="s">
        <v>770</v>
      </c>
      <c r="F2817" t="s">
        <v>785</v>
      </c>
      <c r="G2817">
        <v>105</v>
      </c>
      <c r="H2817" t="s">
        <v>790</v>
      </c>
    </row>
    <row r="2818" spans="1:8" x14ac:dyDescent="0.25">
      <c r="A2818" s="75">
        <v>41387</v>
      </c>
      <c r="B2818" s="76">
        <v>12943</v>
      </c>
      <c r="C2818" s="75">
        <v>41387</v>
      </c>
      <c r="D2818" t="s">
        <v>6</v>
      </c>
      <c r="E2818" t="s">
        <v>773</v>
      </c>
      <c r="F2818" t="s">
        <v>785</v>
      </c>
      <c r="G2818">
        <v>475</v>
      </c>
      <c r="H2818" t="s">
        <v>790</v>
      </c>
    </row>
    <row r="2819" spans="1:8" x14ac:dyDescent="0.25">
      <c r="A2819" s="75">
        <v>41387</v>
      </c>
      <c r="B2819" s="76">
        <v>12944</v>
      </c>
      <c r="C2819" s="75">
        <v>41387</v>
      </c>
      <c r="D2819" t="s">
        <v>6</v>
      </c>
      <c r="E2819" t="s">
        <v>774</v>
      </c>
      <c r="F2819" t="s">
        <v>775</v>
      </c>
      <c r="G2819">
        <v>475</v>
      </c>
      <c r="H2819" t="s">
        <v>790</v>
      </c>
    </row>
    <row r="2820" spans="1:8" x14ac:dyDescent="0.25">
      <c r="A2820" s="75">
        <v>41387</v>
      </c>
      <c r="B2820" s="76">
        <v>12945</v>
      </c>
      <c r="C2820" s="75">
        <v>41387</v>
      </c>
      <c r="D2820" t="s">
        <v>10</v>
      </c>
      <c r="E2820" t="s">
        <v>780</v>
      </c>
      <c r="F2820" t="s">
        <v>785</v>
      </c>
      <c r="G2820">
        <v>85</v>
      </c>
      <c r="H2820" t="s">
        <v>790</v>
      </c>
    </row>
    <row r="2821" spans="1:8" x14ac:dyDescent="0.25">
      <c r="A2821" s="75">
        <v>41387</v>
      </c>
      <c r="B2821" s="76">
        <v>12946</v>
      </c>
      <c r="C2821" s="75">
        <v>41387</v>
      </c>
      <c r="D2821" t="s">
        <v>9</v>
      </c>
      <c r="E2821" t="s">
        <v>778</v>
      </c>
      <c r="F2821" t="s">
        <v>779</v>
      </c>
      <c r="G2821">
        <v>265</v>
      </c>
      <c r="H2821" t="s">
        <v>790</v>
      </c>
    </row>
    <row r="2822" spans="1:8" x14ac:dyDescent="0.25">
      <c r="A2822" s="75">
        <v>41387</v>
      </c>
      <c r="B2822" s="76">
        <v>12947</v>
      </c>
      <c r="C2822" s="75">
        <v>41387</v>
      </c>
      <c r="D2822" t="s">
        <v>6</v>
      </c>
      <c r="E2822" t="s">
        <v>773</v>
      </c>
      <c r="F2822" t="s">
        <v>771</v>
      </c>
      <c r="G2822">
        <v>175</v>
      </c>
      <c r="H2822" t="s">
        <v>790</v>
      </c>
    </row>
    <row r="2823" spans="1:8" x14ac:dyDescent="0.25">
      <c r="A2823" s="75">
        <v>41387</v>
      </c>
      <c r="B2823" s="76">
        <v>12948</v>
      </c>
      <c r="C2823" s="75">
        <v>41387</v>
      </c>
      <c r="D2823" t="s">
        <v>10</v>
      </c>
      <c r="E2823" t="s">
        <v>778</v>
      </c>
      <c r="F2823" t="s">
        <v>771</v>
      </c>
      <c r="G2823">
        <v>205</v>
      </c>
      <c r="H2823" t="s">
        <v>790</v>
      </c>
    </row>
    <row r="2824" spans="1:8" x14ac:dyDescent="0.25">
      <c r="A2824" s="75">
        <v>41387</v>
      </c>
      <c r="B2824" s="76">
        <v>12949</v>
      </c>
      <c r="C2824" s="75">
        <v>41387</v>
      </c>
      <c r="D2824" t="s">
        <v>9</v>
      </c>
      <c r="E2824" t="s">
        <v>780</v>
      </c>
      <c r="F2824" t="s">
        <v>775</v>
      </c>
      <c r="G2824">
        <v>185</v>
      </c>
      <c r="H2824" t="s">
        <v>790</v>
      </c>
    </row>
    <row r="2825" spans="1:8" x14ac:dyDescent="0.25">
      <c r="A2825" s="75">
        <v>41387</v>
      </c>
      <c r="B2825" s="76">
        <v>12950</v>
      </c>
      <c r="C2825" s="75">
        <v>41387</v>
      </c>
      <c r="D2825" t="s">
        <v>6</v>
      </c>
      <c r="E2825" t="s">
        <v>780</v>
      </c>
      <c r="F2825" t="s">
        <v>781</v>
      </c>
      <c r="G2825">
        <v>175</v>
      </c>
      <c r="H2825" t="s">
        <v>790</v>
      </c>
    </row>
    <row r="2826" spans="1:8" x14ac:dyDescent="0.25">
      <c r="A2826" s="75">
        <v>41387</v>
      </c>
      <c r="B2826" s="76">
        <v>12951</v>
      </c>
      <c r="C2826" s="75">
        <v>41387</v>
      </c>
      <c r="D2826" t="s">
        <v>7</v>
      </c>
      <c r="E2826" t="s">
        <v>782</v>
      </c>
      <c r="F2826" t="s">
        <v>777</v>
      </c>
      <c r="G2826">
        <v>405</v>
      </c>
      <c r="H2826" t="s">
        <v>790</v>
      </c>
    </row>
    <row r="2827" spans="1:8" x14ac:dyDescent="0.25">
      <c r="A2827" s="75">
        <v>41387</v>
      </c>
      <c r="B2827" s="76">
        <v>12952</v>
      </c>
      <c r="C2827" s="75">
        <v>41387</v>
      </c>
      <c r="D2827" t="s">
        <v>7</v>
      </c>
      <c r="E2827" t="s">
        <v>782</v>
      </c>
      <c r="F2827" t="s">
        <v>779</v>
      </c>
      <c r="G2827">
        <v>150</v>
      </c>
      <c r="H2827" t="s">
        <v>790</v>
      </c>
    </row>
    <row r="2828" spans="1:8" x14ac:dyDescent="0.25">
      <c r="A2828" s="75">
        <v>41387</v>
      </c>
      <c r="B2828" s="76">
        <v>12953</v>
      </c>
      <c r="C2828" s="75">
        <v>41387</v>
      </c>
      <c r="D2828" t="s">
        <v>10</v>
      </c>
      <c r="E2828" t="s">
        <v>770</v>
      </c>
      <c r="F2828" t="s">
        <v>785</v>
      </c>
      <c r="G2828">
        <v>85</v>
      </c>
      <c r="H2828" t="s">
        <v>790</v>
      </c>
    </row>
    <row r="2829" spans="1:8" x14ac:dyDescent="0.25">
      <c r="A2829" s="75">
        <v>41387</v>
      </c>
      <c r="B2829" s="76">
        <v>12954</v>
      </c>
      <c r="C2829" s="75">
        <v>41387</v>
      </c>
      <c r="D2829" t="s">
        <v>9</v>
      </c>
      <c r="E2829" t="s">
        <v>776</v>
      </c>
      <c r="F2829" t="s">
        <v>786</v>
      </c>
      <c r="G2829">
        <v>280</v>
      </c>
      <c r="H2829" t="s">
        <v>790</v>
      </c>
    </row>
    <row r="2830" spans="1:8" x14ac:dyDescent="0.25">
      <c r="A2830" s="75">
        <v>41387</v>
      </c>
      <c r="B2830" s="76">
        <v>12955</v>
      </c>
      <c r="C2830" s="75">
        <v>41387</v>
      </c>
      <c r="D2830" t="s">
        <v>6</v>
      </c>
      <c r="E2830" t="s">
        <v>770</v>
      </c>
      <c r="F2830" t="s">
        <v>771</v>
      </c>
      <c r="G2830">
        <v>175</v>
      </c>
      <c r="H2830" t="s">
        <v>790</v>
      </c>
    </row>
    <row r="2831" spans="1:8" x14ac:dyDescent="0.25">
      <c r="A2831" s="75">
        <v>41387</v>
      </c>
      <c r="B2831" s="76">
        <v>12956</v>
      </c>
      <c r="C2831" s="75">
        <v>41387</v>
      </c>
      <c r="D2831" t="s">
        <v>8</v>
      </c>
      <c r="E2831" t="s">
        <v>776</v>
      </c>
      <c r="F2831" t="s">
        <v>784</v>
      </c>
      <c r="G2831">
        <v>200</v>
      </c>
      <c r="H2831" t="s">
        <v>790</v>
      </c>
    </row>
    <row r="2832" spans="1:8" x14ac:dyDescent="0.25">
      <c r="A2832" s="75">
        <v>41387</v>
      </c>
      <c r="B2832" s="76">
        <v>12957</v>
      </c>
      <c r="C2832" s="75">
        <v>41387</v>
      </c>
      <c r="D2832" t="s">
        <v>8</v>
      </c>
      <c r="E2832" t="s">
        <v>776</v>
      </c>
      <c r="F2832" t="s">
        <v>783</v>
      </c>
      <c r="G2832">
        <v>375</v>
      </c>
      <c r="H2832" t="s">
        <v>790</v>
      </c>
    </row>
    <row r="2833" spans="1:8" x14ac:dyDescent="0.25">
      <c r="A2833" s="75">
        <v>41387</v>
      </c>
      <c r="B2833" s="76">
        <v>12958</v>
      </c>
      <c r="C2833" s="75">
        <v>41387</v>
      </c>
      <c r="D2833" t="s">
        <v>10</v>
      </c>
      <c r="E2833" t="s">
        <v>780</v>
      </c>
      <c r="F2833" t="s">
        <v>777</v>
      </c>
      <c r="G2833">
        <v>90</v>
      </c>
      <c r="H2833" t="s">
        <v>790</v>
      </c>
    </row>
    <row r="2834" spans="1:8" x14ac:dyDescent="0.25">
      <c r="A2834" s="75">
        <v>41387</v>
      </c>
      <c r="B2834" s="76">
        <v>12959</v>
      </c>
      <c r="C2834" s="75">
        <v>41387</v>
      </c>
      <c r="D2834" t="s">
        <v>7</v>
      </c>
      <c r="E2834" t="s">
        <v>778</v>
      </c>
      <c r="F2834" t="s">
        <v>787</v>
      </c>
      <c r="G2834">
        <v>405</v>
      </c>
      <c r="H2834" t="s">
        <v>790</v>
      </c>
    </row>
    <row r="2835" spans="1:8" x14ac:dyDescent="0.25">
      <c r="A2835" s="75">
        <v>41387</v>
      </c>
      <c r="B2835" s="76">
        <v>12960</v>
      </c>
      <c r="C2835" s="75">
        <v>41387</v>
      </c>
      <c r="D2835" t="s">
        <v>9</v>
      </c>
      <c r="E2835" t="s">
        <v>780</v>
      </c>
      <c r="F2835" t="s">
        <v>777</v>
      </c>
      <c r="G2835">
        <v>190</v>
      </c>
      <c r="H2835" t="s">
        <v>790</v>
      </c>
    </row>
    <row r="2836" spans="1:8" x14ac:dyDescent="0.25">
      <c r="A2836" s="75">
        <v>41387</v>
      </c>
      <c r="B2836" s="76">
        <v>12961</v>
      </c>
      <c r="C2836" s="75">
        <v>41387</v>
      </c>
      <c r="D2836" t="s">
        <v>6</v>
      </c>
      <c r="E2836" t="s">
        <v>778</v>
      </c>
      <c r="F2836" t="s">
        <v>779</v>
      </c>
      <c r="G2836">
        <v>175</v>
      </c>
      <c r="H2836" t="s">
        <v>790</v>
      </c>
    </row>
    <row r="2837" spans="1:8" x14ac:dyDescent="0.25">
      <c r="A2837" s="75">
        <v>41388</v>
      </c>
      <c r="B2837" s="76">
        <v>12962</v>
      </c>
      <c r="C2837" s="75">
        <v>41388</v>
      </c>
      <c r="D2837" t="s">
        <v>8</v>
      </c>
      <c r="E2837" t="s">
        <v>773</v>
      </c>
      <c r="F2837" t="s">
        <v>785</v>
      </c>
      <c r="G2837">
        <v>200</v>
      </c>
      <c r="H2837" t="s">
        <v>790</v>
      </c>
    </row>
    <row r="2838" spans="1:8" x14ac:dyDescent="0.25">
      <c r="A2838" s="75">
        <v>41388</v>
      </c>
      <c r="B2838" s="76">
        <v>12963</v>
      </c>
      <c r="C2838" s="75">
        <v>41388</v>
      </c>
      <c r="D2838" t="s">
        <v>9</v>
      </c>
      <c r="E2838" t="s">
        <v>782</v>
      </c>
      <c r="F2838" t="s">
        <v>784</v>
      </c>
      <c r="G2838">
        <v>105</v>
      </c>
      <c r="H2838" t="s">
        <v>790</v>
      </c>
    </row>
    <row r="2839" spans="1:8" x14ac:dyDescent="0.25">
      <c r="A2839" s="75">
        <v>41388</v>
      </c>
      <c r="B2839" s="76">
        <v>12964</v>
      </c>
      <c r="C2839" s="75">
        <v>41388</v>
      </c>
      <c r="D2839" t="s">
        <v>6</v>
      </c>
      <c r="E2839" t="s">
        <v>774</v>
      </c>
      <c r="F2839" t="s">
        <v>779</v>
      </c>
      <c r="G2839">
        <v>325</v>
      </c>
      <c r="H2839" t="s">
        <v>790</v>
      </c>
    </row>
    <row r="2840" spans="1:8" x14ac:dyDescent="0.25">
      <c r="A2840" s="75">
        <v>41388</v>
      </c>
      <c r="B2840" s="76">
        <v>12965</v>
      </c>
      <c r="C2840" s="75">
        <v>41388</v>
      </c>
      <c r="D2840" t="s">
        <v>10</v>
      </c>
      <c r="E2840" t="s">
        <v>773</v>
      </c>
      <c r="F2840" t="s">
        <v>771</v>
      </c>
      <c r="G2840">
        <v>205</v>
      </c>
      <c r="H2840" t="s">
        <v>790</v>
      </c>
    </row>
    <row r="2841" spans="1:8" x14ac:dyDescent="0.25">
      <c r="A2841" s="75">
        <v>41388</v>
      </c>
      <c r="B2841" s="76">
        <v>12966</v>
      </c>
      <c r="C2841" s="75">
        <v>41388</v>
      </c>
      <c r="D2841" t="s">
        <v>10</v>
      </c>
      <c r="E2841" t="s">
        <v>773</v>
      </c>
      <c r="F2841" t="s">
        <v>787</v>
      </c>
      <c r="G2841">
        <v>210</v>
      </c>
      <c r="H2841" t="s">
        <v>790</v>
      </c>
    </row>
    <row r="2842" spans="1:8" x14ac:dyDescent="0.25">
      <c r="A2842" s="75">
        <v>41388</v>
      </c>
      <c r="B2842" s="76">
        <v>12967</v>
      </c>
      <c r="C2842" s="75">
        <v>41388</v>
      </c>
      <c r="D2842" t="s">
        <v>9</v>
      </c>
      <c r="E2842" t="s">
        <v>776</v>
      </c>
      <c r="F2842" t="s">
        <v>786</v>
      </c>
      <c r="G2842">
        <v>200</v>
      </c>
      <c r="H2842" t="s">
        <v>790</v>
      </c>
    </row>
    <row r="2843" spans="1:8" x14ac:dyDescent="0.25">
      <c r="A2843" s="75">
        <v>41388</v>
      </c>
      <c r="B2843" s="76">
        <v>12968</v>
      </c>
      <c r="C2843" s="75">
        <v>41388</v>
      </c>
      <c r="D2843" t="s">
        <v>10</v>
      </c>
      <c r="E2843" t="s">
        <v>780</v>
      </c>
      <c r="F2843" t="s">
        <v>775</v>
      </c>
      <c r="G2843">
        <v>85</v>
      </c>
      <c r="H2843" t="s">
        <v>790</v>
      </c>
    </row>
    <row r="2844" spans="1:8" x14ac:dyDescent="0.25">
      <c r="A2844" s="75">
        <v>41388</v>
      </c>
      <c r="B2844" s="76">
        <v>12969</v>
      </c>
      <c r="C2844" s="75">
        <v>41388</v>
      </c>
      <c r="D2844" t="s">
        <v>6</v>
      </c>
      <c r="E2844" t="s">
        <v>780</v>
      </c>
      <c r="F2844" t="s">
        <v>779</v>
      </c>
      <c r="G2844">
        <v>475</v>
      </c>
      <c r="H2844" t="s">
        <v>790</v>
      </c>
    </row>
    <row r="2845" spans="1:8" x14ac:dyDescent="0.25">
      <c r="A2845" s="75">
        <v>41388</v>
      </c>
      <c r="B2845" s="76">
        <v>12970</v>
      </c>
      <c r="C2845" s="75">
        <v>41388</v>
      </c>
      <c r="D2845" t="s">
        <v>6</v>
      </c>
      <c r="E2845" t="s">
        <v>774</v>
      </c>
      <c r="F2845" t="s">
        <v>784</v>
      </c>
      <c r="G2845">
        <v>175</v>
      </c>
      <c r="H2845" t="s">
        <v>790</v>
      </c>
    </row>
    <row r="2846" spans="1:8" x14ac:dyDescent="0.25">
      <c r="A2846" s="75">
        <v>41388</v>
      </c>
      <c r="B2846" s="76">
        <v>12971</v>
      </c>
      <c r="C2846" s="75">
        <v>41388</v>
      </c>
      <c r="D2846" t="s">
        <v>8</v>
      </c>
      <c r="E2846" t="s">
        <v>770</v>
      </c>
      <c r="F2846" t="s">
        <v>784</v>
      </c>
      <c r="G2846">
        <v>200</v>
      </c>
      <c r="H2846" t="s">
        <v>790</v>
      </c>
    </row>
    <row r="2847" spans="1:8" x14ac:dyDescent="0.25">
      <c r="A2847" s="75">
        <v>41388</v>
      </c>
      <c r="B2847" s="76">
        <v>12972</v>
      </c>
      <c r="C2847" s="75">
        <v>41388</v>
      </c>
      <c r="D2847" t="s">
        <v>9</v>
      </c>
      <c r="E2847" t="s">
        <v>776</v>
      </c>
      <c r="F2847" t="s">
        <v>775</v>
      </c>
      <c r="G2847">
        <v>265</v>
      </c>
      <c r="H2847" t="s">
        <v>790</v>
      </c>
    </row>
    <row r="2848" spans="1:8" x14ac:dyDescent="0.25">
      <c r="A2848" s="75">
        <v>41388</v>
      </c>
      <c r="B2848" s="76">
        <v>12973</v>
      </c>
      <c r="C2848" s="75">
        <v>41388</v>
      </c>
      <c r="D2848" t="s">
        <v>8</v>
      </c>
      <c r="E2848" t="s">
        <v>776</v>
      </c>
      <c r="F2848" t="s">
        <v>777</v>
      </c>
      <c r="G2848">
        <v>555</v>
      </c>
      <c r="H2848" t="s">
        <v>790</v>
      </c>
    </row>
    <row r="2849" spans="1:8" x14ac:dyDescent="0.25">
      <c r="A2849" s="75">
        <v>41388</v>
      </c>
      <c r="B2849" s="76">
        <v>12974</v>
      </c>
      <c r="C2849" s="75">
        <v>41388</v>
      </c>
      <c r="D2849" t="s">
        <v>8</v>
      </c>
      <c r="E2849" t="s">
        <v>778</v>
      </c>
      <c r="F2849" t="s">
        <v>787</v>
      </c>
      <c r="G2849">
        <v>380</v>
      </c>
      <c r="H2849" t="s">
        <v>790</v>
      </c>
    </row>
    <row r="2850" spans="1:8" x14ac:dyDescent="0.25">
      <c r="A2850" s="75">
        <v>41388</v>
      </c>
      <c r="B2850" s="76">
        <v>12975</v>
      </c>
      <c r="C2850" s="75">
        <v>41388</v>
      </c>
      <c r="D2850" t="s">
        <v>10</v>
      </c>
      <c r="E2850" t="s">
        <v>782</v>
      </c>
      <c r="F2850" t="s">
        <v>771</v>
      </c>
      <c r="G2850">
        <v>145</v>
      </c>
      <c r="H2850" t="s">
        <v>790</v>
      </c>
    </row>
    <row r="2851" spans="1:8" x14ac:dyDescent="0.25">
      <c r="A2851" s="75">
        <v>41388</v>
      </c>
      <c r="B2851" s="76">
        <v>12976</v>
      </c>
      <c r="C2851" s="75">
        <v>41388</v>
      </c>
      <c r="D2851" t="s">
        <v>9</v>
      </c>
      <c r="E2851" t="s">
        <v>774</v>
      </c>
      <c r="F2851" t="s">
        <v>779</v>
      </c>
      <c r="G2851">
        <v>265</v>
      </c>
      <c r="H2851" t="s">
        <v>790</v>
      </c>
    </row>
    <row r="2852" spans="1:8" x14ac:dyDescent="0.25">
      <c r="A2852" s="75">
        <v>41388</v>
      </c>
      <c r="B2852" s="76">
        <v>12977</v>
      </c>
      <c r="C2852" s="75">
        <v>41388</v>
      </c>
      <c r="D2852" t="s">
        <v>6</v>
      </c>
      <c r="E2852" t="s">
        <v>776</v>
      </c>
      <c r="F2852" t="s">
        <v>781</v>
      </c>
      <c r="G2852">
        <v>175</v>
      </c>
      <c r="H2852" t="s">
        <v>790</v>
      </c>
    </row>
    <row r="2853" spans="1:8" x14ac:dyDescent="0.25">
      <c r="A2853" s="75">
        <v>41388</v>
      </c>
      <c r="B2853" s="76">
        <v>12978</v>
      </c>
      <c r="C2853" s="75">
        <v>41388</v>
      </c>
      <c r="D2853" t="s">
        <v>7</v>
      </c>
      <c r="E2853" t="s">
        <v>770</v>
      </c>
      <c r="F2853" t="s">
        <v>785</v>
      </c>
      <c r="G2853">
        <v>275</v>
      </c>
      <c r="H2853" t="s">
        <v>790</v>
      </c>
    </row>
    <row r="2854" spans="1:8" x14ac:dyDescent="0.25">
      <c r="A2854" s="75">
        <v>41388</v>
      </c>
      <c r="B2854" s="76">
        <v>12979</v>
      </c>
      <c r="C2854" s="75">
        <v>41388</v>
      </c>
      <c r="D2854" t="s">
        <v>8</v>
      </c>
      <c r="E2854" t="s">
        <v>773</v>
      </c>
      <c r="F2854" t="s">
        <v>787</v>
      </c>
      <c r="G2854">
        <v>380</v>
      </c>
      <c r="H2854" t="s">
        <v>790</v>
      </c>
    </row>
    <row r="2855" spans="1:8" x14ac:dyDescent="0.25">
      <c r="A2855" s="75">
        <v>41388</v>
      </c>
      <c r="B2855" s="76">
        <v>12980</v>
      </c>
      <c r="C2855" s="75">
        <v>41388</v>
      </c>
      <c r="D2855" t="s">
        <v>7</v>
      </c>
      <c r="E2855" t="s">
        <v>776</v>
      </c>
      <c r="F2855" t="s">
        <v>779</v>
      </c>
      <c r="G2855">
        <v>275</v>
      </c>
      <c r="H2855" t="s">
        <v>790</v>
      </c>
    </row>
    <row r="2856" spans="1:8" x14ac:dyDescent="0.25">
      <c r="A2856" s="75">
        <v>41388</v>
      </c>
      <c r="B2856" s="76">
        <v>12981</v>
      </c>
      <c r="C2856" s="75">
        <v>41388</v>
      </c>
      <c r="D2856" t="s">
        <v>8</v>
      </c>
      <c r="E2856" t="s">
        <v>770</v>
      </c>
      <c r="F2856" t="s">
        <v>783</v>
      </c>
      <c r="G2856">
        <v>375</v>
      </c>
      <c r="H2856" t="s">
        <v>790</v>
      </c>
    </row>
    <row r="2857" spans="1:8" x14ac:dyDescent="0.25">
      <c r="A2857" s="75">
        <v>41388</v>
      </c>
      <c r="B2857" s="76">
        <v>12982</v>
      </c>
      <c r="C2857" s="75">
        <v>41388</v>
      </c>
      <c r="D2857" t="s">
        <v>7</v>
      </c>
      <c r="E2857" t="s">
        <v>778</v>
      </c>
      <c r="F2857" t="s">
        <v>777</v>
      </c>
      <c r="G2857">
        <v>280</v>
      </c>
      <c r="H2857" t="s">
        <v>790</v>
      </c>
    </row>
    <row r="2858" spans="1:8" x14ac:dyDescent="0.25">
      <c r="A2858" s="75">
        <v>41388</v>
      </c>
      <c r="B2858" s="76">
        <v>12983</v>
      </c>
      <c r="C2858" s="75">
        <v>41388</v>
      </c>
      <c r="D2858" t="s">
        <v>7</v>
      </c>
      <c r="E2858" t="s">
        <v>773</v>
      </c>
      <c r="F2858" t="s">
        <v>783</v>
      </c>
      <c r="G2858">
        <v>400</v>
      </c>
      <c r="H2858" t="s">
        <v>790</v>
      </c>
    </row>
    <row r="2859" spans="1:8" x14ac:dyDescent="0.25">
      <c r="A2859" s="75">
        <v>41388</v>
      </c>
      <c r="B2859" s="76">
        <v>12984</v>
      </c>
      <c r="C2859" s="75">
        <v>41388</v>
      </c>
      <c r="D2859" t="s">
        <v>10</v>
      </c>
      <c r="E2859" t="s">
        <v>770</v>
      </c>
      <c r="F2859" t="s">
        <v>777</v>
      </c>
      <c r="G2859">
        <v>90</v>
      </c>
      <c r="H2859" t="s">
        <v>790</v>
      </c>
    </row>
    <row r="2860" spans="1:8" x14ac:dyDescent="0.25">
      <c r="A2860" s="75">
        <v>41388</v>
      </c>
      <c r="B2860" s="76">
        <v>12985</v>
      </c>
      <c r="C2860" s="75">
        <v>41388</v>
      </c>
      <c r="D2860" t="s">
        <v>9</v>
      </c>
      <c r="E2860" t="s">
        <v>774</v>
      </c>
      <c r="F2860" t="s">
        <v>775</v>
      </c>
      <c r="G2860">
        <v>265</v>
      </c>
      <c r="H2860" t="s">
        <v>790</v>
      </c>
    </row>
    <row r="2861" spans="1:8" x14ac:dyDescent="0.25">
      <c r="A2861" s="75">
        <v>41388</v>
      </c>
      <c r="B2861" s="76">
        <v>12986</v>
      </c>
      <c r="C2861" s="75">
        <v>41388</v>
      </c>
      <c r="D2861" t="s">
        <v>9</v>
      </c>
      <c r="E2861" t="s">
        <v>774</v>
      </c>
      <c r="F2861" t="s">
        <v>784</v>
      </c>
      <c r="G2861">
        <v>265</v>
      </c>
      <c r="H2861" t="s">
        <v>790</v>
      </c>
    </row>
    <row r="2862" spans="1:8" x14ac:dyDescent="0.25">
      <c r="A2862" s="75">
        <v>41388</v>
      </c>
      <c r="B2862" s="76">
        <v>12987</v>
      </c>
      <c r="C2862" s="75">
        <v>41388</v>
      </c>
      <c r="D2862" t="s">
        <v>9</v>
      </c>
      <c r="E2862" t="s">
        <v>778</v>
      </c>
      <c r="F2862" t="s">
        <v>786</v>
      </c>
      <c r="G2862">
        <v>280</v>
      </c>
      <c r="H2862" t="s">
        <v>790</v>
      </c>
    </row>
    <row r="2863" spans="1:8" x14ac:dyDescent="0.25">
      <c r="A2863" s="75">
        <v>41388</v>
      </c>
      <c r="B2863" s="76">
        <v>12988</v>
      </c>
      <c r="C2863" s="75">
        <v>41388</v>
      </c>
      <c r="D2863" t="s">
        <v>8</v>
      </c>
      <c r="E2863" t="s">
        <v>780</v>
      </c>
      <c r="F2863" t="s">
        <v>787</v>
      </c>
      <c r="G2863">
        <v>555</v>
      </c>
      <c r="H2863" t="s">
        <v>790</v>
      </c>
    </row>
    <row r="2864" spans="1:8" x14ac:dyDescent="0.25">
      <c r="A2864" s="75">
        <v>41388</v>
      </c>
      <c r="B2864" s="76">
        <v>12989</v>
      </c>
      <c r="C2864" s="75">
        <v>41388</v>
      </c>
      <c r="D2864" t="s">
        <v>9</v>
      </c>
      <c r="E2864" t="s">
        <v>778</v>
      </c>
      <c r="F2864" t="s">
        <v>783</v>
      </c>
      <c r="G2864">
        <v>185</v>
      </c>
      <c r="H2864" t="s">
        <v>790</v>
      </c>
    </row>
    <row r="2865" spans="1:8" x14ac:dyDescent="0.25">
      <c r="A2865" s="75">
        <v>41388</v>
      </c>
      <c r="B2865" s="76">
        <v>12990</v>
      </c>
      <c r="C2865" s="75">
        <v>41388</v>
      </c>
      <c r="D2865" t="s">
        <v>7</v>
      </c>
      <c r="E2865" t="s">
        <v>776</v>
      </c>
      <c r="F2865" t="s">
        <v>783</v>
      </c>
      <c r="G2865">
        <v>275</v>
      </c>
      <c r="H2865" t="s">
        <v>790</v>
      </c>
    </row>
    <row r="2866" spans="1:8" x14ac:dyDescent="0.25">
      <c r="A2866" s="75">
        <v>41389</v>
      </c>
      <c r="B2866" s="76">
        <v>12991</v>
      </c>
      <c r="C2866" s="75">
        <v>41389</v>
      </c>
      <c r="D2866" t="s">
        <v>8</v>
      </c>
      <c r="E2866" t="s">
        <v>778</v>
      </c>
      <c r="F2866" t="s">
        <v>785</v>
      </c>
      <c r="G2866">
        <v>375</v>
      </c>
      <c r="H2866" t="s">
        <v>790</v>
      </c>
    </row>
    <row r="2867" spans="1:8" x14ac:dyDescent="0.25">
      <c r="A2867" s="75">
        <v>41389</v>
      </c>
      <c r="B2867" s="76">
        <v>12992</v>
      </c>
      <c r="C2867" s="75">
        <v>41389</v>
      </c>
      <c r="D2867" t="s">
        <v>10</v>
      </c>
      <c r="E2867" t="s">
        <v>778</v>
      </c>
      <c r="F2867" t="s">
        <v>787</v>
      </c>
      <c r="G2867">
        <v>150</v>
      </c>
      <c r="H2867" t="s">
        <v>790</v>
      </c>
    </row>
    <row r="2868" spans="1:8" x14ac:dyDescent="0.25">
      <c r="A2868" s="75">
        <v>41389</v>
      </c>
      <c r="B2868" s="76">
        <v>12993</v>
      </c>
      <c r="C2868" s="75">
        <v>41389</v>
      </c>
      <c r="D2868" t="s">
        <v>8</v>
      </c>
      <c r="E2868" t="s">
        <v>780</v>
      </c>
      <c r="F2868" t="s">
        <v>777</v>
      </c>
      <c r="G2868">
        <v>205</v>
      </c>
      <c r="H2868" t="s">
        <v>790</v>
      </c>
    </row>
    <row r="2869" spans="1:8" x14ac:dyDescent="0.25">
      <c r="A2869" s="75">
        <v>41389</v>
      </c>
      <c r="B2869" s="76">
        <v>12994</v>
      </c>
      <c r="C2869" s="75">
        <v>41389</v>
      </c>
      <c r="D2869" t="s">
        <v>9</v>
      </c>
      <c r="E2869" t="s">
        <v>776</v>
      </c>
      <c r="F2869" t="s">
        <v>779</v>
      </c>
      <c r="G2869">
        <v>265</v>
      </c>
      <c r="H2869" t="s">
        <v>790</v>
      </c>
    </row>
    <row r="2870" spans="1:8" x14ac:dyDescent="0.25">
      <c r="A2870" s="75">
        <v>41389</v>
      </c>
      <c r="B2870" s="76">
        <v>12995</v>
      </c>
      <c r="C2870" s="75">
        <v>41389</v>
      </c>
      <c r="D2870" t="s">
        <v>10</v>
      </c>
      <c r="E2870" t="s">
        <v>770</v>
      </c>
      <c r="F2870" t="s">
        <v>783</v>
      </c>
      <c r="G2870">
        <v>145</v>
      </c>
      <c r="H2870" t="s">
        <v>790</v>
      </c>
    </row>
    <row r="2871" spans="1:8" x14ac:dyDescent="0.25">
      <c r="A2871" s="75">
        <v>41389</v>
      </c>
      <c r="B2871" s="76">
        <v>12996</v>
      </c>
      <c r="C2871" s="75">
        <v>41389</v>
      </c>
      <c r="D2871" t="s">
        <v>10</v>
      </c>
      <c r="E2871" t="s">
        <v>778</v>
      </c>
      <c r="F2871" t="s">
        <v>781</v>
      </c>
      <c r="G2871">
        <v>85</v>
      </c>
      <c r="H2871" t="s">
        <v>790</v>
      </c>
    </row>
    <row r="2872" spans="1:8" x14ac:dyDescent="0.25">
      <c r="A2872" s="75">
        <v>41389</v>
      </c>
      <c r="B2872" s="76">
        <v>12997</v>
      </c>
      <c r="C2872" s="75">
        <v>41389</v>
      </c>
      <c r="D2872" t="s">
        <v>6</v>
      </c>
      <c r="E2872" t="s">
        <v>778</v>
      </c>
      <c r="F2872" t="s">
        <v>777</v>
      </c>
      <c r="G2872">
        <v>180</v>
      </c>
      <c r="H2872" t="s">
        <v>790</v>
      </c>
    </row>
    <row r="2873" spans="1:8" x14ac:dyDescent="0.25">
      <c r="A2873" s="75">
        <v>41389</v>
      </c>
      <c r="B2873" s="76">
        <v>12998</v>
      </c>
      <c r="C2873" s="75">
        <v>41389</v>
      </c>
      <c r="D2873" t="s">
        <v>7</v>
      </c>
      <c r="E2873" t="s">
        <v>778</v>
      </c>
      <c r="F2873" t="s">
        <v>785</v>
      </c>
      <c r="G2873">
        <v>150</v>
      </c>
      <c r="H2873" t="s">
        <v>790</v>
      </c>
    </row>
    <row r="2874" spans="1:8" x14ac:dyDescent="0.25">
      <c r="A2874" s="75">
        <v>41389</v>
      </c>
      <c r="B2874" s="76">
        <v>12999</v>
      </c>
      <c r="C2874" s="75">
        <v>41389</v>
      </c>
      <c r="D2874" t="s">
        <v>6</v>
      </c>
      <c r="E2874" t="s">
        <v>780</v>
      </c>
      <c r="F2874" t="s">
        <v>775</v>
      </c>
      <c r="G2874">
        <v>325</v>
      </c>
      <c r="H2874" t="s">
        <v>790</v>
      </c>
    </row>
    <row r="2875" spans="1:8" x14ac:dyDescent="0.25">
      <c r="A2875" s="75">
        <v>41389</v>
      </c>
      <c r="B2875" s="76">
        <v>13000</v>
      </c>
      <c r="C2875" s="75">
        <v>41389</v>
      </c>
      <c r="D2875" t="s">
        <v>7</v>
      </c>
      <c r="E2875" t="s">
        <v>773</v>
      </c>
      <c r="F2875" t="s">
        <v>779</v>
      </c>
      <c r="G2875">
        <v>275</v>
      </c>
      <c r="H2875" t="s">
        <v>790</v>
      </c>
    </row>
    <row r="2876" spans="1:8" x14ac:dyDescent="0.25">
      <c r="A2876" s="75">
        <v>41389</v>
      </c>
      <c r="B2876" s="76">
        <v>13001</v>
      </c>
      <c r="C2876" s="75">
        <v>41389</v>
      </c>
      <c r="D2876" t="s">
        <v>7</v>
      </c>
      <c r="E2876" t="s">
        <v>782</v>
      </c>
      <c r="F2876" t="s">
        <v>786</v>
      </c>
      <c r="G2876">
        <v>165</v>
      </c>
      <c r="H2876" t="s">
        <v>790</v>
      </c>
    </row>
    <row r="2877" spans="1:8" x14ac:dyDescent="0.25">
      <c r="A2877" s="75">
        <v>41389</v>
      </c>
      <c r="B2877" s="76">
        <v>13002</v>
      </c>
      <c r="C2877" s="75">
        <v>41389</v>
      </c>
      <c r="D2877" t="s">
        <v>8</v>
      </c>
      <c r="E2877" t="s">
        <v>780</v>
      </c>
      <c r="F2877" t="s">
        <v>771</v>
      </c>
      <c r="G2877">
        <v>550</v>
      </c>
      <c r="H2877" t="s">
        <v>790</v>
      </c>
    </row>
    <row r="2878" spans="1:8" x14ac:dyDescent="0.25">
      <c r="A2878" s="75">
        <v>41389</v>
      </c>
      <c r="B2878" s="76">
        <v>13003</v>
      </c>
      <c r="C2878" s="75">
        <v>41389</v>
      </c>
      <c r="D2878" t="s">
        <v>7</v>
      </c>
      <c r="E2878" t="s">
        <v>770</v>
      </c>
      <c r="F2878" t="s">
        <v>787</v>
      </c>
      <c r="G2878">
        <v>280</v>
      </c>
      <c r="H2878" t="s">
        <v>790</v>
      </c>
    </row>
    <row r="2879" spans="1:8" x14ac:dyDescent="0.25">
      <c r="A2879" s="75">
        <v>41389</v>
      </c>
      <c r="B2879" s="76">
        <v>13004</v>
      </c>
      <c r="C2879" s="75">
        <v>41389</v>
      </c>
      <c r="D2879" t="s">
        <v>9</v>
      </c>
      <c r="E2879" t="s">
        <v>778</v>
      </c>
      <c r="F2879" t="s">
        <v>775</v>
      </c>
      <c r="G2879">
        <v>105</v>
      </c>
      <c r="H2879" t="s">
        <v>790</v>
      </c>
    </row>
    <row r="2880" spans="1:8" x14ac:dyDescent="0.25">
      <c r="A2880" s="75">
        <v>41389</v>
      </c>
      <c r="B2880" s="76">
        <v>13005</v>
      </c>
      <c r="C2880" s="75">
        <v>41389</v>
      </c>
      <c r="D2880" t="s">
        <v>10</v>
      </c>
      <c r="E2880" t="s">
        <v>780</v>
      </c>
      <c r="F2880" t="s">
        <v>787</v>
      </c>
      <c r="G2880">
        <v>210</v>
      </c>
      <c r="H2880" t="s">
        <v>790</v>
      </c>
    </row>
    <row r="2881" spans="1:8" x14ac:dyDescent="0.25">
      <c r="A2881" s="75">
        <v>41389</v>
      </c>
      <c r="B2881" s="76">
        <v>13006</v>
      </c>
      <c r="C2881" s="75">
        <v>41389</v>
      </c>
      <c r="D2881" t="s">
        <v>7</v>
      </c>
      <c r="E2881" t="s">
        <v>780</v>
      </c>
      <c r="F2881" t="s">
        <v>777</v>
      </c>
      <c r="G2881">
        <v>155</v>
      </c>
      <c r="H2881" t="s">
        <v>790</v>
      </c>
    </row>
    <row r="2882" spans="1:8" x14ac:dyDescent="0.25">
      <c r="A2882" s="75">
        <v>41389</v>
      </c>
      <c r="B2882" s="76">
        <v>13007</v>
      </c>
      <c r="C2882" s="75">
        <v>41389</v>
      </c>
      <c r="D2882" t="s">
        <v>9</v>
      </c>
      <c r="E2882" t="s">
        <v>778</v>
      </c>
      <c r="F2882" t="s">
        <v>779</v>
      </c>
      <c r="G2882">
        <v>105</v>
      </c>
      <c r="H2882" t="s">
        <v>790</v>
      </c>
    </row>
    <row r="2883" spans="1:8" x14ac:dyDescent="0.25">
      <c r="A2883" s="75">
        <v>41389</v>
      </c>
      <c r="B2883" s="76">
        <v>13008</v>
      </c>
      <c r="C2883" s="75">
        <v>41389</v>
      </c>
      <c r="D2883" t="s">
        <v>9</v>
      </c>
      <c r="E2883" t="s">
        <v>782</v>
      </c>
      <c r="F2883" t="s">
        <v>787</v>
      </c>
      <c r="G2883">
        <v>110</v>
      </c>
      <c r="H2883" t="s">
        <v>790</v>
      </c>
    </row>
    <row r="2884" spans="1:8" x14ac:dyDescent="0.25">
      <c r="A2884" s="75">
        <v>41389</v>
      </c>
      <c r="B2884" s="76">
        <v>13009</v>
      </c>
      <c r="C2884" s="75">
        <v>41389</v>
      </c>
      <c r="D2884" t="s">
        <v>10</v>
      </c>
      <c r="E2884" t="s">
        <v>773</v>
      </c>
      <c r="F2884" t="s">
        <v>783</v>
      </c>
      <c r="G2884">
        <v>145</v>
      </c>
      <c r="H2884" t="s">
        <v>790</v>
      </c>
    </row>
    <row r="2885" spans="1:8" x14ac:dyDescent="0.25">
      <c r="A2885" s="75">
        <v>41389</v>
      </c>
      <c r="B2885" s="76">
        <v>13010</v>
      </c>
      <c r="C2885" s="75">
        <v>41389</v>
      </c>
      <c r="D2885" t="s">
        <v>8</v>
      </c>
      <c r="E2885" t="s">
        <v>776</v>
      </c>
      <c r="F2885" t="s">
        <v>781</v>
      </c>
      <c r="G2885">
        <v>375</v>
      </c>
      <c r="H2885" t="s">
        <v>790</v>
      </c>
    </row>
    <row r="2886" spans="1:8" x14ac:dyDescent="0.25">
      <c r="A2886" s="75">
        <v>41389</v>
      </c>
      <c r="B2886" s="76">
        <v>13011</v>
      </c>
      <c r="C2886" s="75">
        <v>41389</v>
      </c>
      <c r="D2886" t="s">
        <v>8</v>
      </c>
      <c r="E2886" t="s">
        <v>778</v>
      </c>
      <c r="F2886" t="s">
        <v>771</v>
      </c>
      <c r="G2886">
        <v>200</v>
      </c>
      <c r="H2886" t="s">
        <v>790</v>
      </c>
    </row>
    <row r="2887" spans="1:8" x14ac:dyDescent="0.25">
      <c r="A2887" s="75">
        <v>41389</v>
      </c>
      <c r="B2887" s="76">
        <v>13012</v>
      </c>
      <c r="C2887" s="75">
        <v>41389</v>
      </c>
      <c r="D2887" t="s">
        <v>9</v>
      </c>
      <c r="E2887" t="s">
        <v>770</v>
      </c>
      <c r="F2887" t="s">
        <v>781</v>
      </c>
      <c r="G2887">
        <v>185</v>
      </c>
      <c r="H2887" t="s">
        <v>790</v>
      </c>
    </row>
    <row r="2888" spans="1:8" x14ac:dyDescent="0.25">
      <c r="A2888" s="75">
        <v>41389</v>
      </c>
      <c r="B2888" s="76">
        <v>13013</v>
      </c>
      <c r="C2888" s="75">
        <v>41389</v>
      </c>
      <c r="D2888" t="s">
        <v>7</v>
      </c>
      <c r="E2888" t="s">
        <v>773</v>
      </c>
      <c r="F2888" t="s">
        <v>777</v>
      </c>
      <c r="G2888">
        <v>280</v>
      </c>
      <c r="H2888" t="s">
        <v>790</v>
      </c>
    </row>
    <row r="2889" spans="1:8" x14ac:dyDescent="0.25">
      <c r="A2889" s="75">
        <v>41389</v>
      </c>
      <c r="B2889" s="76">
        <v>13014</v>
      </c>
      <c r="C2889" s="75">
        <v>41389</v>
      </c>
      <c r="D2889" t="s">
        <v>6</v>
      </c>
      <c r="E2889" t="s">
        <v>782</v>
      </c>
      <c r="F2889" t="s">
        <v>777</v>
      </c>
      <c r="G2889">
        <v>480</v>
      </c>
      <c r="H2889" t="s">
        <v>790</v>
      </c>
    </row>
    <row r="2890" spans="1:8" x14ac:dyDescent="0.25">
      <c r="A2890" s="75">
        <v>41389</v>
      </c>
      <c r="B2890" s="76">
        <v>13015</v>
      </c>
      <c r="C2890" s="75">
        <v>41389</v>
      </c>
      <c r="D2890" t="s">
        <v>9</v>
      </c>
      <c r="E2890" t="s">
        <v>776</v>
      </c>
      <c r="F2890" t="s">
        <v>787</v>
      </c>
      <c r="G2890">
        <v>270</v>
      </c>
      <c r="H2890" t="s">
        <v>790</v>
      </c>
    </row>
    <row r="2891" spans="1:8" x14ac:dyDescent="0.25">
      <c r="A2891" s="75">
        <v>41389</v>
      </c>
      <c r="B2891" s="76">
        <v>13016</v>
      </c>
      <c r="C2891" s="75">
        <v>41389</v>
      </c>
      <c r="D2891" t="s">
        <v>9</v>
      </c>
      <c r="E2891" t="s">
        <v>773</v>
      </c>
      <c r="F2891" t="s">
        <v>775</v>
      </c>
      <c r="G2891">
        <v>185</v>
      </c>
      <c r="H2891" t="s">
        <v>790</v>
      </c>
    </row>
    <row r="2892" spans="1:8" x14ac:dyDescent="0.25">
      <c r="A2892" s="75">
        <v>41390</v>
      </c>
      <c r="B2892" s="76">
        <v>13017</v>
      </c>
      <c r="C2892" s="75">
        <v>41397</v>
      </c>
      <c r="D2892" t="s">
        <v>6</v>
      </c>
      <c r="E2892" t="s">
        <v>780</v>
      </c>
      <c r="F2892" t="s">
        <v>779</v>
      </c>
      <c r="G2892">
        <v>475</v>
      </c>
      <c r="H2892" t="s">
        <v>790</v>
      </c>
    </row>
    <row r="2893" spans="1:8" x14ac:dyDescent="0.25">
      <c r="A2893" s="75">
        <v>41390</v>
      </c>
      <c r="B2893" s="76">
        <v>13018</v>
      </c>
      <c r="C2893" s="75">
        <v>41397</v>
      </c>
      <c r="D2893" t="s">
        <v>9</v>
      </c>
      <c r="E2893" t="s">
        <v>782</v>
      </c>
      <c r="F2893" t="s">
        <v>786</v>
      </c>
      <c r="G2893">
        <v>120</v>
      </c>
      <c r="H2893" t="s">
        <v>790</v>
      </c>
    </row>
    <row r="2894" spans="1:8" x14ac:dyDescent="0.25">
      <c r="A2894" s="75">
        <v>41390</v>
      </c>
      <c r="B2894" s="76">
        <v>13019</v>
      </c>
      <c r="C2894" s="75">
        <v>41397</v>
      </c>
      <c r="D2894" t="s">
        <v>7</v>
      </c>
      <c r="E2894" t="s">
        <v>774</v>
      </c>
      <c r="F2894" t="s">
        <v>771</v>
      </c>
      <c r="G2894">
        <v>400</v>
      </c>
      <c r="H2894" t="s">
        <v>790</v>
      </c>
    </row>
    <row r="2895" spans="1:8" x14ac:dyDescent="0.25">
      <c r="A2895" s="75">
        <v>41390</v>
      </c>
      <c r="B2895" s="76">
        <v>13020</v>
      </c>
      <c r="C2895" s="75">
        <v>41397</v>
      </c>
      <c r="D2895" t="s">
        <v>10</v>
      </c>
      <c r="E2895" t="s">
        <v>773</v>
      </c>
      <c r="F2895" t="s">
        <v>786</v>
      </c>
      <c r="G2895">
        <v>100</v>
      </c>
      <c r="H2895" t="s">
        <v>790</v>
      </c>
    </row>
    <row r="2896" spans="1:8" x14ac:dyDescent="0.25">
      <c r="A2896" s="75">
        <v>41390</v>
      </c>
      <c r="B2896" s="76">
        <v>13021</v>
      </c>
      <c r="C2896" s="75">
        <v>41397</v>
      </c>
      <c r="D2896" t="s">
        <v>10</v>
      </c>
      <c r="E2896" t="s">
        <v>774</v>
      </c>
      <c r="F2896" t="s">
        <v>781</v>
      </c>
      <c r="G2896">
        <v>85</v>
      </c>
      <c r="H2896" t="s">
        <v>790</v>
      </c>
    </row>
    <row r="2897" spans="1:8" x14ac:dyDescent="0.25">
      <c r="A2897" s="75">
        <v>41390</v>
      </c>
      <c r="B2897" s="76">
        <v>13022</v>
      </c>
      <c r="C2897" s="75">
        <v>41397</v>
      </c>
      <c r="D2897" t="s">
        <v>7</v>
      </c>
      <c r="E2897" t="s">
        <v>774</v>
      </c>
      <c r="F2897" t="s">
        <v>775</v>
      </c>
      <c r="G2897">
        <v>150</v>
      </c>
      <c r="H2897" t="s">
        <v>790</v>
      </c>
    </row>
    <row r="2898" spans="1:8" x14ac:dyDescent="0.25">
      <c r="A2898" s="75">
        <v>41390</v>
      </c>
      <c r="B2898" s="76">
        <v>13023</v>
      </c>
      <c r="C2898" s="75">
        <v>41397</v>
      </c>
      <c r="D2898" t="s">
        <v>9</v>
      </c>
      <c r="E2898" t="s">
        <v>776</v>
      </c>
      <c r="F2898" t="s">
        <v>779</v>
      </c>
      <c r="G2898">
        <v>105</v>
      </c>
      <c r="H2898" t="s">
        <v>790</v>
      </c>
    </row>
    <row r="2899" spans="1:8" x14ac:dyDescent="0.25">
      <c r="A2899" s="75">
        <v>41390</v>
      </c>
      <c r="B2899" s="76">
        <v>13024</v>
      </c>
      <c r="C2899" s="75">
        <v>41397</v>
      </c>
      <c r="D2899" t="s">
        <v>7</v>
      </c>
      <c r="E2899" t="s">
        <v>776</v>
      </c>
      <c r="F2899" t="s">
        <v>786</v>
      </c>
      <c r="G2899">
        <v>290</v>
      </c>
      <c r="H2899" t="s">
        <v>790</v>
      </c>
    </row>
    <row r="2900" spans="1:8" x14ac:dyDescent="0.25">
      <c r="A2900" s="75">
        <v>41390</v>
      </c>
      <c r="B2900" s="76">
        <v>13025</v>
      </c>
      <c r="C2900" s="75">
        <v>41397</v>
      </c>
      <c r="D2900" t="s">
        <v>9</v>
      </c>
      <c r="E2900" t="s">
        <v>776</v>
      </c>
      <c r="F2900" t="s">
        <v>785</v>
      </c>
      <c r="G2900">
        <v>185</v>
      </c>
      <c r="H2900" t="s">
        <v>790</v>
      </c>
    </row>
    <row r="2901" spans="1:8" x14ac:dyDescent="0.25">
      <c r="A2901" s="75">
        <v>41390</v>
      </c>
      <c r="B2901" s="76">
        <v>13026</v>
      </c>
      <c r="C2901" s="75">
        <v>41397</v>
      </c>
      <c r="D2901" t="s">
        <v>7</v>
      </c>
      <c r="E2901" t="s">
        <v>773</v>
      </c>
      <c r="F2901" t="s">
        <v>781</v>
      </c>
      <c r="G2901">
        <v>400</v>
      </c>
      <c r="H2901" t="s">
        <v>790</v>
      </c>
    </row>
    <row r="2902" spans="1:8" x14ac:dyDescent="0.25">
      <c r="A2902" s="75">
        <v>41390</v>
      </c>
      <c r="B2902" s="76">
        <v>13027</v>
      </c>
      <c r="C2902" s="75">
        <v>41397</v>
      </c>
      <c r="D2902" t="s">
        <v>9</v>
      </c>
      <c r="E2902" t="s">
        <v>773</v>
      </c>
      <c r="F2902" t="s">
        <v>771</v>
      </c>
      <c r="G2902">
        <v>185</v>
      </c>
      <c r="H2902" t="s">
        <v>790</v>
      </c>
    </row>
    <row r="2903" spans="1:8" x14ac:dyDescent="0.25">
      <c r="A2903" s="75">
        <v>41390</v>
      </c>
      <c r="B2903" s="76">
        <v>13028</v>
      </c>
      <c r="C2903" s="75">
        <v>41397</v>
      </c>
      <c r="D2903" t="s">
        <v>10</v>
      </c>
      <c r="E2903" t="s">
        <v>776</v>
      </c>
      <c r="F2903" t="s">
        <v>786</v>
      </c>
      <c r="G2903">
        <v>100</v>
      </c>
      <c r="H2903" t="s">
        <v>790</v>
      </c>
    </row>
    <row r="2904" spans="1:8" x14ac:dyDescent="0.25">
      <c r="A2904" s="75">
        <v>41390</v>
      </c>
      <c r="B2904" s="76">
        <v>13029</v>
      </c>
      <c r="C2904" s="75">
        <v>41397</v>
      </c>
      <c r="D2904" t="s">
        <v>6</v>
      </c>
      <c r="E2904" t="s">
        <v>776</v>
      </c>
      <c r="F2904" t="s">
        <v>784</v>
      </c>
      <c r="G2904">
        <v>175</v>
      </c>
      <c r="H2904" t="s">
        <v>790</v>
      </c>
    </row>
    <row r="2905" spans="1:8" x14ac:dyDescent="0.25">
      <c r="A2905" s="75">
        <v>41390</v>
      </c>
      <c r="B2905" s="76">
        <v>13030</v>
      </c>
      <c r="C2905" s="75">
        <v>41397</v>
      </c>
      <c r="D2905" t="s">
        <v>8</v>
      </c>
      <c r="E2905" t="s">
        <v>782</v>
      </c>
      <c r="F2905" t="s">
        <v>771</v>
      </c>
      <c r="G2905">
        <v>550</v>
      </c>
      <c r="H2905" t="s">
        <v>790</v>
      </c>
    </row>
    <row r="2906" spans="1:8" x14ac:dyDescent="0.25">
      <c r="A2906" s="75">
        <v>41390</v>
      </c>
      <c r="B2906" s="76">
        <v>13031</v>
      </c>
      <c r="C2906" s="75">
        <v>41397</v>
      </c>
      <c r="D2906" t="s">
        <v>8</v>
      </c>
      <c r="E2906" t="s">
        <v>782</v>
      </c>
      <c r="F2906" t="s">
        <v>771</v>
      </c>
      <c r="G2906">
        <v>550</v>
      </c>
      <c r="H2906" t="s">
        <v>790</v>
      </c>
    </row>
    <row r="2907" spans="1:8" x14ac:dyDescent="0.25">
      <c r="A2907" s="75">
        <v>41390</v>
      </c>
      <c r="B2907" s="76">
        <v>13032</v>
      </c>
      <c r="C2907" s="75">
        <v>41397</v>
      </c>
      <c r="D2907" t="s">
        <v>8</v>
      </c>
      <c r="E2907" t="s">
        <v>778</v>
      </c>
      <c r="F2907" t="s">
        <v>784</v>
      </c>
      <c r="G2907">
        <v>200</v>
      </c>
      <c r="H2907" t="s">
        <v>790</v>
      </c>
    </row>
    <row r="2908" spans="1:8" x14ac:dyDescent="0.25">
      <c r="A2908" s="75">
        <v>41390</v>
      </c>
      <c r="B2908" s="76">
        <v>13033</v>
      </c>
      <c r="C2908" s="75">
        <v>41397</v>
      </c>
      <c r="D2908" t="s">
        <v>6</v>
      </c>
      <c r="E2908" t="s">
        <v>774</v>
      </c>
      <c r="F2908" t="s">
        <v>771</v>
      </c>
      <c r="G2908">
        <v>475</v>
      </c>
      <c r="H2908" t="s">
        <v>790</v>
      </c>
    </row>
    <row r="2909" spans="1:8" x14ac:dyDescent="0.25">
      <c r="A2909" s="75">
        <v>41390</v>
      </c>
      <c r="B2909" s="76">
        <v>13034</v>
      </c>
      <c r="C2909" s="75">
        <v>41397</v>
      </c>
      <c r="D2909" t="s">
        <v>10</v>
      </c>
      <c r="E2909" t="s">
        <v>778</v>
      </c>
      <c r="F2909" t="s">
        <v>787</v>
      </c>
      <c r="G2909">
        <v>150</v>
      </c>
      <c r="H2909" t="s">
        <v>790</v>
      </c>
    </row>
    <row r="2910" spans="1:8" x14ac:dyDescent="0.25">
      <c r="A2910" s="75">
        <v>41390</v>
      </c>
      <c r="B2910" s="76">
        <v>13035</v>
      </c>
      <c r="C2910" s="75">
        <v>41397</v>
      </c>
      <c r="D2910" t="s">
        <v>8</v>
      </c>
      <c r="E2910" t="s">
        <v>773</v>
      </c>
      <c r="F2910" t="s">
        <v>781</v>
      </c>
      <c r="G2910">
        <v>200</v>
      </c>
      <c r="H2910" t="s">
        <v>790</v>
      </c>
    </row>
    <row r="2911" spans="1:8" x14ac:dyDescent="0.25">
      <c r="A2911" s="75">
        <v>41390</v>
      </c>
      <c r="B2911" s="76">
        <v>13036</v>
      </c>
      <c r="C2911" s="75">
        <v>41397</v>
      </c>
      <c r="D2911" t="s">
        <v>10</v>
      </c>
      <c r="E2911" t="s">
        <v>774</v>
      </c>
      <c r="F2911" t="s">
        <v>775</v>
      </c>
      <c r="G2911">
        <v>145</v>
      </c>
      <c r="H2911" t="s">
        <v>790</v>
      </c>
    </row>
    <row r="2912" spans="1:8" x14ac:dyDescent="0.25">
      <c r="A2912" s="75">
        <v>41391</v>
      </c>
      <c r="B2912" s="76">
        <v>13037</v>
      </c>
      <c r="C2912" s="75">
        <v>41392</v>
      </c>
      <c r="D2912" t="s">
        <v>6</v>
      </c>
      <c r="E2912" t="s">
        <v>778</v>
      </c>
      <c r="F2912" t="s">
        <v>781</v>
      </c>
      <c r="G2912">
        <v>175</v>
      </c>
      <c r="H2912" t="s">
        <v>790</v>
      </c>
    </row>
    <row r="2913" spans="1:8" x14ac:dyDescent="0.25">
      <c r="A2913" s="75">
        <v>41391</v>
      </c>
      <c r="B2913" s="76">
        <v>13038</v>
      </c>
      <c r="C2913" s="75">
        <v>41392</v>
      </c>
      <c r="D2913" t="s">
        <v>8</v>
      </c>
      <c r="E2913" t="s">
        <v>773</v>
      </c>
      <c r="F2913" t="s">
        <v>781</v>
      </c>
      <c r="G2913">
        <v>200</v>
      </c>
      <c r="H2913" t="s">
        <v>790</v>
      </c>
    </row>
    <row r="2914" spans="1:8" x14ac:dyDescent="0.25">
      <c r="A2914" s="75">
        <v>41391</v>
      </c>
      <c r="B2914" s="76">
        <v>13039</v>
      </c>
      <c r="C2914" s="75">
        <v>41392</v>
      </c>
      <c r="D2914" t="s">
        <v>6</v>
      </c>
      <c r="E2914" t="s">
        <v>782</v>
      </c>
      <c r="F2914" t="s">
        <v>786</v>
      </c>
      <c r="G2914">
        <v>490</v>
      </c>
      <c r="H2914" t="s">
        <v>790</v>
      </c>
    </row>
    <row r="2915" spans="1:8" x14ac:dyDescent="0.25">
      <c r="A2915" s="75">
        <v>41391</v>
      </c>
      <c r="B2915" s="76">
        <v>13040</v>
      </c>
      <c r="C2915" s="75">
        <v>41392</v>
      </c>
      <c r="D2915" t="s">
        <v>6</v>
      </c>
      <c r="E2915" t="s">
        <v>770</v>
      </c>
      <c r="F2915" t="s">
        <v>781</v>
      </c>
      <c r="G2915">
        <v>475</v>
      </c>
      <c r="H2915" t="s">
        <v>790</v>
      </c>
    </row>
    <row r="2916" spans="1:8" x14ac:dyDescent="0.25">
      <c r="A2916" s="75">
        <v>41391</v>
      </c>
      <c r="B2916" s="76">
        <v>13041</v>
      </c>
      <c r="C2916" s="75">
        <v>41392</v>
      </c>
      <c r="D2916" t="s">
        <v>6</v>
      </c>
      <c r="E2916" t="s">
        <v>773</v>
      </c>
      <c r="F2916" t="s">
        <v>783</v>
      </c>
      <c r="G2916">
        <v>475</v>
      </c>
      <c r="H2916" t="s">
        <v>790</v>
      </c>
    </row>
    <row r="2917" spans="1:8" x14ac:dyDescent="0.25">
      <c r="A2917" s="75">
        <v>41391</v>
      </c>
      <c r="B2917" s="76">
        <v>13042</v>
      </c>
      <c r="C2917" s="75">
        <v>41392</v>
      </c>
      <c r="D2917" t="s">
        <v>10</v>
      </c>
      <c r="E2917" t="s">
        <v>780</v>
      </c>
      <c r="F2917" t="s">
        <v>775</v>
      </c>
      <c r="G2917">
        <v>145</v>
      </c>
      <c r="H2917" t="s">
        <v>790</v>
      </c>
    </row>
    <row r="2918" spans="1:8" x14ac:dyDescent="0.25">
      <c r="A2918" s="75">
        <v>41391</v>
      </c>
      <c r="B2918" s="76">
        <v>13043</v>
      </c>
      <c r="C2918" s="75">
        <v>41392</v>
      </c>
      <c r="D2918" t="s">
        <v>9</v>
      </c>
      <c r="E2918" t="s">
        <v>770</v>
      </c>
      <c r="F2918" t="s">
        <v>775</v>
      </c>
      <c r="G2918">
        <v>265</v>
      </c>
      <c r="H2918" t="s">
        <v>790</v>
      </c>
    </row>
    <row r="2919" spans="1:8" x14ac:dyDescent="0.25">
      <c r="A2919" s="75">
        <v>41391</v>
      </c>
      <c r="B2919" s="76">
        <v>13044</v>
      </c>
      <c r="C2919" s="75">
        <v>41392</v>
      </c>
      <c r="D2919" t="s">
        <v>7</v>
      </c>
      <c r="E2919" t="s">
        <v>780</v>
      </c>
      <c r="F2919" t="s">
        <v>785</v>
      </c>
      <c r="G2919">
        <v>400</v>
      </c>
      <c r="H2919" t="s">
        <v>790</v>
      </c>
    </row>
    <row r="2920" spans="1:8" x14ac:dyDescent="0.25">
      <c r="A2920" s="75">
        <v>41391</v>
      </c>
      <c r="B2920" s="76">
        <v>13045</v>
      </c>
      <c r="C2920" s="75">
        <v>41392</v>
      </c>
      <c r="D2920" t="s">
        <v>9</v>
      </c>
      <c r="E2920" t="s">
        <v>776</v>
      </c>
      <c r="F2920" t="s">
        <v>779</v>
      </c>
      <c r="G2920">
        <v>185</v>
      </c>
      <c r="H2920" t="s">
        <v>790</v>
      </c>
    </row>
    <row r="2921" spans="1:8" x14ac:dyDescent="0.25">
      <c r="A2921" s="75">
        <v>41391</v>
      </c>
      <c r="B2921" s="76">
        <v>13046</v>
      </c>
      <c r="C2921" s="75">
        <v>41392</v>
      </c>
      <c r="D2921" t="s">
        <v>8</v>
      </c>
      <c r="E2921" t="s">
        <v>778</v>
      </c>
      <c r="F2921" t="s">
        <v>781</v>
      </c>
      <c r="G2921">
        <v>200</v>
      </c>
      <c r="H2921" t="s">
        <v>790</v>
      </c>
    </row>
    <row r="2922" spans="1:8" x14ac:dyDescent="0.25">
      <c r="A2922" s="75">
        <v>41391</v>
      </c>
      <c r="B2922" s="76">
        <v>13047</v>
      </c>
      <c r="C2922" s="75">
        <v>41392</v>
      </c>
      <c r="D2922" t="s">
        <v>9</v>
      </c>
      <c r="E2922" t="s">
        <v>770</v>
      </c>
      <c r="F2922" t="s">
        <v>771</v>
      </c>
      <c r="G2922">
        <v>105</v>
      </c>
      <c r="H2922" t="s">
        <v>790</v>
      </c>
    </row>
    <row r="2923" spans="1:8" x14ac:dyDescent="0.25">
      <c r="A2923" s="75">
        <v>41391</v>
      </c>
      <c r="B2923" s="76">
        <v>13048</v>
      </c>
      <c r="C2923" s="75">
        <v>41392</v>
      </c>
      <c r="D2923" t="s">
        <v>10</v>
      </c>
      <c r="E2923" t="s">
        <v>778</v>
      </c>
      <c r="F2923" t="s">
        <v>784</v>
      </c>
      <c r="G2923">
        <v>145</v>
      </c>
      <c r="H2923" t="s">
        <v>790</v>
      </c>
    </row>
    <row r="2924" spans="1:8" x14ac:dyDescent="0.25">
      <c r="A2924" s="75">
        <v>41391</v>
      </c>
      <c r="B2924" s="76">
        <v>13049</v>
      </c>
      <c r="C2924" s="75">
        <v>41392</v>
      </c>
      <c r="D2924" t="s">
        <v>7</v>
      </c>
      <c r="E2924" t="s">
        <v>774</v>
      </c>
      <c r="F2924" t="s">
        <v>783</v>
      </c>
      <c r="G2924">
        <v>400</v>
      </c>
      <c r="H2924" t="s">
        <v>790</v>
      </c>
    </row>
    <row r="2925" spans="1:8" x14ac:dyDescent="0.25">
      <c r="A2925" s="75">
        <v>41391</v>
      </c>
      <c r="B2925" s="76">
        <v>13050</v>
      </c>
      <c r="C2925" s="75">
        <v>41392</v>
      </c>
      <c r="D2925" t="s">
        <v>7</v>
      </c>
      <c r="E2925" t="s">
        <v>778</v>
      </c>
      <c r="F2925" t="s">
        <v>781</v>
      </c>
      <c r="G2925">
        <v>400</v>
      </c>
      <c r="H2925" t="s">
        <v>790</v>
      </c>
    </row>
    <row r="2926" spans="1:8" x14ac:dyDescent="0.25">
      <c r="A2926" s="75">
        <v>41391</v>
      </c>
      <c r="B2926" s="76">
        <v>13051</v>
      </c>
      <c r="C2926" s="75">
        <v>41392</v>
      </c>
      <c r="D2926" t="s">
        <v>9</v>
      </c>
      <c r="E2926" t="s">
        <v>770</v>
      </c>
      <c r="F2926" t="s">
        <v>777</v>
      </c>
      <c r="G2926">
        <v>270</v>
      </c>
      <c r="H2926" t="s">
        <v>790</v>
      </c>
    </row>
    <row r="2927" spans="1:8" x14ac:dyDescent="0.25">
      <c r="A2927" s="75">
        <v>41391</v>
      </c>
      <c r="B2927" s="76">
        <v>13052</v>
      </c>
      <c r="C2927" s="75">
        <v>41392</v>
      </c>
      <c r="D2927" t="s">
        <v>8</v>
      </c>
      <c r="E2927" t="s">
        <v>770</v>
      </c>
      <c r="F2927" t="s">
        <v>786</v>
      </c>
      <c r="G2927">
        <v>390</v>
      </c>
      <c r="H2927" t="s">
        <v>790</v>
      </c>
    </row>
    <row r="2928" spans="1:8" x14ac:dyDescent="0.25">
      <c r="A2928" s="75">
        <v>41391</v>
      </c>
      <c r="B2928" s="76">
        <v>13053</v>
      </c>
      <c r="C2928" s="75">
        <v>41392</v>
      </c>
      <c r="D2928" t="s">
        <v>8</v>
      </c>
      <c r="E2928" t="s">
        <v>774</v>
      </c>
      <c r="F2928" t="s">
        <v>784</v>
      </c>
      <c r="G2928">
        <v>375</v>
      </c>
      <c r="H2928" t="s">
        <v>790</v>
      </c>
    </row>
    <row r="2929" spans="1:8" x14ac:dyDescent="0.25">
      <c r="A2929" s="75">
        <v>41391</v>
      </c>
      <c r="B2929" s="76">
        <v>13054</v>
      </c>
      <c r="C2929" s="75">
        <v>41392</v>
      </c>
      <c r="D2929" t="s">
        <v>8</v>
      </c>
      <c r="E2929" t="s">
        <v>773</v>
      </c>
      <c r="F2929" t="s">
        <v>781</v>
      </c>
      <c r="G2929">
        <v>550</v>
      </c>
      <c r="H2929" t="s">
        <v>790</v>
      </c>
    </row>
    <row r="2930" spans="1:8" x14ac:dyDescent="0.25">
      <c r="A2930" s="75">
        <v>41391</v>
      </c>
      <c r="B2930" s="76">
        <v>13055</v>
      </c>
      <c r="C2930" s="75">
        <v>41392</v>
      </c>
      <c r="D2930" t="s">
        <v>10</v>
      </c>
      <c r="E2930" t="s">
        <v>780</v>
      </c>
      <c r="F2930" t="s">
        <v>786</v>
      </c>
      <c r="G2930">
        <v>220</v>
      </c>
      <c r="H2930" t="s">
        <v>790</v>
      </c>
    </row>
    <row r="2931" spans="1:8" x14ac:dyDescent="0.25">
      <c r="A2931" s="75">
        <v>41391</v>
      </c>
      <c r="B2931" s="76">
        <v>13056</v>
      </c>
      <c r="C2931" s="75">
        <v>41392</v>
      </c>
      <c r="D2931" t="s">
        <v>7</v>
      </c>
      <c r="E2931" t="s">
        <v>770</v>
      </c>
      <c r="F2931" t="s">
        <v>775</v>
      </c>
      <c r="G2931">
        <v>275</v>
      </c>
      <c r="H2931" t="s">
        <v>790</v>
      </c>
    </row>
    <row r="2932" spans="1:8" x14ac:dyDescent="0.25">
      <c r="A2932" s="75">
        <v>41391</v>
      </c>
      <c r="B2932" s="76">
        <v>13057</v>
      </c>
      <c r="C2932" s="75">
        <v>41392</v>
      </c>
      <c r="D2932" t="s">
        <v>9</v>
      </c>
      <c r="E2932" t="s">
        <v>770</v>
      </c>
      <c r="F2932" t="s">
        <v>786</v>
      </c>
      <c r="G2932">
        <v>280</v>
      </c>
      <c r="H2932" t="s">
        <v>790</v>
      </c>
    </row>
    <row r="2933" spans="1:8" x14ac:dyDescent="0.25">
      <c r="A2933" s="75">
        <v>41391</v>
      </c>
      <c r="B2933" s="76">
        <v>13058</v>
      </c>
      <c r="C2933" s="75">
        <v>41392</v>
      </c>
      <c r="D2933" t="s">
        <v>9</v>
      </c>
      <c r="E2933" t="s">
        <v>780</v>
      </c>
      <c r="F2933" t="s">
        <v>777</v>
      </c>
      <c r="G2933">
        <v>110</v>
      </c>
      <c r="H2933" t="s">
        <v>790</v>
      </c>
    </row>
    <row r="2934" spans="1:8" x14ac:dyDescent="0.25">
      <c r="A2934" s="75">
        <v>41391</v>
      </c>
      <c r="B2934" s="76">
        <v>13059</v>
      </c>
      <c r="C2934" s="75">
        <v>41392</v>
      </c>
      <c r="D2934" t="s">
        <v>9</v>
      </c>
      <c r="E2934" t="s">
        <v>773</v>
      </c>
      <c r="F2934" t="s">
        <v>781</v>
      </c>
      <c r="G2934">
        <v>265</v>
      </c>
      <c r="H2934" t="s">
        <v>790</v>
      </c>
    </row>
    <row r="2935" spans="1:8" x14ac:dyDescent="0.25">
      <c r="A2935" s="75">
        <v>41392</v>
      </c>
      <c r="B2935" s="76">
        <v>13060</v>
      </c>
      <c r="C2935" s="75">
        <v>41392</v>
      </c>
      <c r="D2935" t="s">
        <v>8</v>
      </c>
      <c r="E2935" t="s">
        <v>778</v>
      </c>
      <c r="F2935" t="s">
        <v>781</v>
      </c>
      <c r="G2935">
        <v>375</v>
      </c>
      <c r="H2935" t="s">
        <v>790</v>
      </c>
    </row>
    <row r="2936" spans="1:8" x14ac:dyDescent="0.25">
      <c r="A2936" s="75">
        <v>41392</v>
      </c>
      <c r="B2936" s="76">
        <v>13061</v>
      </c>
      <c r="C2936" s="75">
        <v>41392</v>
      </c>
      <c r="D2936" t="s">
        <v>8</v>
      </c>
      <c r="E2936" t="s">
        <v>776</v>
      </c>
      <c r="F2936" t="s">
        <v>771</v>
      </c>
      <c r="G2936">
        <v>200</v>
      </c>
      <c r="H2936" t="s">
        <v>790</v>
      </c>
    </row>
    <row r="2937" spans="1:8" x14ac:dyDescent="0.25">
      <c r="A2937" s="75">
        <v>41392</v>
      </c>
      <c r="B2937" s="76">
        <v>13062</v>
      </c>
      <c r="C2937" s="75">
        <v>41392</v>
      </c>
      <c r="D2937" t="s">
        <v>9</v>
      </c>
      <c r="E2937" t="s">
        <v>773</v>
      </c>
      <c r="F2937" t="s">
        <v>785</v>
      </c>
      <c r="G2937">
        <v>265</v>
      </c>
      <c r="H2937" t="s">
        <v>790</v>
      </c>
    </row>
    <row r="2938" spans="1:8" x14ac:dyDescent="0.25">
      <c r="A2938" s="75">
        <v>41392</v>
      </c>
      <c r="B2938" s="76">
        <v>13063</v>
      </c>
      <c r="C2938" s="75">
        <v>41392</v>
      </c>
      <c r="D2938" t="s">
        <v>9</v>
      </c>
      <c r="E2938" t="s">
        <v>776</v>
      </c>
      <c r="F2938" t="s">
        <v>785</v>
      </c>
      <c r="G2938">
        <v>185</v>
      </c>
      <c r="H2938" t="s">
        <v>790</v>
      </c>
    </row>
    <row r="2939" spans="1:8" x14ac:dyDescent="0.25">
      <c r="A2939" s="75">
        <v>41392</v>
      </c>
      <c r="B2939" s="76">
        <v>13064</v>
      </c>
      <c r="C2939" s="75">
        <v>41392</v>
      </c>
      <c r="D2939" t="s">
        <v>6</v>
      </c>
      <c r="E2939" t="s">
        <v>774</v>
      </c>
      <c r="F2939" t="s">
        <v>777</v>
      </c>
      <c r="G2939">
        <v>480</v>
      </c>
      <c r="H2939" t="s">
        <v>790</v>
      </c>
    </row>
    <row r="2940" spans="1:8" x14ac:dyDescent="0.25">
      <c r="A2940" s="75">
        <v>41392</v>
      </c>
      <c r="B2940" s="76">
        <v>13065</v>
      </c>
      <c r="C2940" s="75">
        <v>41392</v>
      </c>
      <c r="D2940" t="s">
        <v>9</v>
      </c>
      <c r="E2940" t="s">
        <v>776</v>
      </c>
      <c r="F2940" t="s">
        <v>779</v>
      </c>
      <c r="G2940">
        <v>185</v>
      </c>
      <c r="H2940" t="s">
        <v>790</v>
      </c>
    </row>
    <row r="2941" spans="1:8" x14ac:dyDescent="0.25">
      <c r="A2941" s="75">
        <v>41392</v>
      </c>
      <c r="B2941" s="76">
        <v>13066</v>
      </c>
      <c r="C2941" s="75">
        <v>41392</v>
      </c>
      <c r="D2941" t="s">
        <v>6</v>
      </c>
      <c r="E2941" t="s">
        <v>778</v>
      </c>
      <c r="F2941" t="s">
        <v>781</v>
      </c>
      <c r="G2941">
        <v>175</v>
      </c>
      <c r="H2941" t="s">
        <v>790</v>
      </c>
    </row>
    <row r="2942" spans="1:8" x14ac:dyDescent="0.25">
      <c r="A2942" s="75">
        <v>41392</v>
      </c>
      <c r="B2942" s="76">
        <v>13067</v>
      </c>
      <c r="C2942" s="75">
        <v>41392</v>
      </c>
      <c r="D2942" t="s">
        <v>10</v>
      </c>
      <c r="E2942" t="s">
        <v>773</v>
      </c>
      <c r="F2942" t="s">
        <v>785</v>
      </c>
      <c r="G2942">
        <v>85</v>
      </c>
      <c r="H2942" t="s">
        <v>790</v>
      </c>
    </row>
    <row r="2943" spans="1:8" x14ac:dyDescent="0.25">
      <c r="A2943" s="75">
        <v>41392</v>
      </c>
      <c r="B2943" s="76">
        <v>13068</v>
      </c>
      <c r="C2943" s="75">
        <v>41392</v>
      </c>
      <c r="D2943" t="s">
        <v>9</v>
      </c>
      <c r="E2943" t="s">
        <v>778</v>
      </c>
      <c r="F2943" t="s">
        <v>783</v>
      </c>
      <c r="G2943">
        <v>105</v>
      </c>
      <c r="H2943" t="s">
        <v>790</v>
      </c>
    </row>
    <row r="2944" spans="1:8" x14ac:dyDescent="0.25">
      <c r="A2944" s="75">
        <v>41392</v>
      </c>
      <c r="B2944" s="76">
        <v>13069</v>
      </c>
      <c r="C2944" s="75">
        <v>41392</v>
      </c>
      <c r="D2944" t="s">
        <v>6</v>
      </c>
      <c r="E2944" t="s">
        <v>782</v>
      </c>
      <c r="F2944" t="s">
        <v>786</v>
      </c>
      <c r="G2944">
        <v>190</v>
      </c>
      <c r="H2944" t="s">
        <v>790</v>
      </c>
    </row>
    <row r="2945" spans="1:8" x14ac:dyDescent="0.25">
      <c r="A2945" s="75">
        <v>41392</v>
      </c>
      <c r="B2945" s="76">
        <v>13070</v>
      </c>
      <c r="C2945" s="75">
        <v>41392</v>
      </c>
      <c r="D2945" t="s">
        <v>10</v>
      </c>
      <c r="E2945" t="s">
        <v>773</v>
      </c>
      <c r="F2945" t="s">
        <v>787</v>
      </c>
      <c r="G2945">
        <v>90</v>
      </c>
      <c r="H2945" t="s">
        <v>790</v>
      </c>
    </row>
    <row r="2946" spans="1:8" x14ac:dyDescent="0.25">
      <c r="A2946" s="75">
        <v>41392</v>
      </c>
      <c r="B2946" s="76">
        <v>13071</v>
      </c>
      <c r="C2946" s="75">
        <v>41392</v>
      </c>
      <c r="D2946" t="s">
        <v>8</v>
      </c>
      <c r="E2946" t="s">
        <v>782</v>
      </c>
      <c r="F2946" t="s">
        <v>787</v>
      </c>
      <c r="G2946">
        <v>380</v>
      </c>
      <c r="H2946" t="s">
        <v>790</v>
      </c>
    </row>
    <row r="2947" spans="1:8" x14ac:dyDescent="0.25">
      <c r="A2947" s="75">
        <v>41392</v>
      </c>
      <c r="B2947" s="76">
        <v>13072</v>
      </c>
      <c r="C2947" s="75">
        <v>41392</v>
      </c>
      <c r="D2947" t="s">
        <v>10</v>
      </c>
      <c r="E2947" t="s">
        <v>774</v>
      </c>
      <c r="F2947" t="s">
        <v>784</v>
      </c>
      <c r="G2947">
        <v>145</v>
      </c>
      <c r="H2947" t="s">
        <v>790</v>
      </c>
    </row>
    <row r="2948" spans="1:8" x14ac:dyDescent="0.25">
      <c r="A2948" s="75">
        <v>41392</v>
      </c>
      <c r="B2948" s="76">
        <v>13073</v>
      </c>
      <c r="C2948" s="75">
        <v>41392</v>
      </c>
      <c r="D2948" t="s">
        <v>7</v>
      </c>
      <c r="E2948" t="s">
        <v>782</v>
      </c>
      <c r="F2948" t="s">
        <v>771</v>
      </c>
      <c r="G2948">
        <v>400</v>
      </c>
      <c r="H2948" t="s">
        <v>790</v>
      </c>
    </row>
    <row r="2949" spans="1:8" x14ac:dyDescent="0.25">
      <c r="A2949" s="75">
        <v>41392</v>
      </c>
      <c r="B2949" s="76">
        <v>13074</v>
      </c>
      <c r="C2949" s="75">
        <v>41392</v>
      </c>
      <c r="D2949" t="s">
        <v>9</v>
      </c>
      <c r="E2949" t="s">
        <v>773</v>
      </c>
      <c r="F2949" t="s">
        <v>777</v>
      </c>
      <c r="G2949">
        <v>270</v>
      </c>
      <c r="H2949" t="s">
        <v>790</v>
      </c>
    </row>
    <row r="2950" spans="1:8" x14ac:dyDescent="0.25">
      <c r="A2950" s="75">
        <v>41392</v>
      </c>
      <c r="B2950" s="76">
        <v>13075</v>
      </c>
      <c r="C2950" s="75">
        <v>41392</v>
      </c>
      <c r="D2950" t="s">
        <v>9</v>
      </c>
      <c r="E2950" t="s">
        <v>782</v>
      </c>
      <c r="F2950" t="s">
        <v>784</v>
      </c>
      <c r="G2950">
        <v>105</v>
      </c>
      <c r="H2950" t="s">
        <v>790</v>
      </c>
    </row>
    <row r="2951" spans="1:8" x14ac:dyDescent="0.25">
      <c r="A2951" s="75">
        <v>41392</v>
      </c>
      <c r="B2951" s="76">
        <v>13076</v>
      </c>
      <c r="C2951" s="75">
        <v>41392</v>
      </c>
      <c r="D2951" t="s">
        <v>6</v>
      </c>
      <c r="E2951" t="s">
        <v>770</v>
      </c>
      <c r="F2951" t="s">
        <v>777</v>
      </c>
      <c r="G2951">
        <v>480</v>
      </c>
      <c r="H2951" t="s">
        <v>790</v>
      </c>
    </row>
    <row r="2952" spans="1:8" x14ac:dyDescent="0.25">
      <c r="A2952" s="75">
        <v>41392</v>
      </c>
      <c r="B2952" s="76">
        <v>13077</v>
      </c>
      <c r="C2952" s="75">
        <v>41392</v>
      </c>
      <c r="D2952" t="s">
        <v>7</v>
      </c>
      <c r="E2952" t="s">
        <v>778</v>
      </c>
      <c r="F2952" t="s">
        <v>779</v>
      </c>
      <c r="G2952">
        <v>275</v>
      </c>
      <c r="H2952" t="s">
        <v>790</v>
      </c>
    </row>
    <row r="2953" spans="1:8" x14ac:dyDescent="0.25">
      <c r="A2953" s="75">
        <v>41392</v>
      </c>
      <c r="B2953" s="76">
        <v>13078</v>
      </c>
      <c r="C2953" s="75">
        <v>41392</v>
      </c>
      <c r="D2953" t="s">
        <v>10</v>
      </c>
      <c r="E2953" t="s">
        <v>770</v>
      </c>
      <c r="F2953" t="s">
        <v>781</v>
      </c>
      <c r="G2953">
        <v>85</v>
      </c>
      <c r="H2953" t="s">
        <v>790</v>
      </c>
    </row>
    <row r="2954" spans="1:8" x14ac:dyDescent="0.25">
      <c r="A2954" s="75">
        <v>41392</v>
      </c>
      <c r="B2954" s="76">
        <v>13079</v>
      </c>
      <c r="C2954" s="75">
        <v>41392</v>
      </c>
      <c r="D2954" t="s">
        <v>7</v>
      </c>
      <c r="E2954" t="s">
        <v>773</v>
      </c>
      <c r="F2954" t="s">
        <v>786</v>
      </c>
      <c r="G2954">
        <v>415</v>
      </c>
      <c r="H2954" t="s">
        <v>790</v>
      </c>
    </row>
    <row r="2955" spans="1:8" x14ac:dyDescent="0.25">
      <c r="A2955" s="75">
        <v>41392</v>
      </c>
      <c r="B2955" s="76">
        <v>13080</v>
      </c>
      <c r="C2955" s="75">
        <v>41392</v>
      </c>
      <c r="D2955" t="s">
        <v>7</v>
      </c>
      <c r="E2955" t="s">
        <v>778</v>
      </c>
      <c r="F2955" t="s">
        <v>784</v>
      </c>
      <c r="G2955">
        <v>275</v>
      </c>
      <c r="H2955" t="s">
        <v>790</v>
      </c>
    </row>
    <row r="2956" spans="1:8" x14ac:dyDescent="0.25">
      <c r="A2956" s="75">
        <v>41392</v>
      </c>
      <c r="B2956" s="76">
        <v>13081</v>
      </c>
      <c r="C2956" s="75">
        <v>41392</v>
      </c>
      <c r="D2956" t="s">
        <v>7</v>
      </c>
      <c r="E2956" t="s">
        <v>770</v>
      </c>
      <c r="F2956" t="s">
        <v>777</v>
      </c>
      <c r="G2956">
        <v>155</v>
      </c>
      <c r="H2956" t="s">
        <v>790</v>
      </c>
    </row>
    <row r="2957" spans="1:8" x14ac:dyDescent="0.25">
      <c r="A2957" s="75">
        <v>41392</v>
      </c>
      <c r="B2957" s="76">
        <v>13082</v>
      </c>
      <c r="C2957" s="75">
        <v>41392</v>
      </c>
      <c r="D2957" t="s">
        <v>6</v>
      </c>
      <c r="E2957" t="s">
        <v>773</v>
      </c>
      <c r="F2957" t="s">
        <v>784</v>
      </c>
      <c r="G2957">
        <v>475</v>
      </c>
      <c r="H2957" t="s">
        <v>790</v>
      </c>
    </row>
    <row r="2958" spans="1:8" x14ac:dyDescent="0.25">
      <c r="A2958" s="75">
        <v>41392</v>
      </c>
      <c r="B2958" s="76">
        <v>13083</v>
      </c>
      <c r="C2958" s="75">
        <v>41392</v>
      </c>
      <c r="D2958" t="s">
        <v>9</v>
      </c>
      <c r="E2958" t="s">
        <v>770</v>
      </c>
      <c r="F2958" t="s">
        <v>784</v>
      </c>
      <c r="G2958">
        <v>105</v>
      </c>
      <c r="H2958" t="s">
        <v>790</v>
      </c>
    </row>
    <row r="2959" spans="1:8" x14ac:dyDescent="0.25">
      <c r="A2959" s="75">
        <v>41392</v>
      </c>
      <c r="B2959" s="76">
        <v>13084</v>
      </c>
      <c r="C2959" s="75">
        <v>41392</v>
      </c>
      <c r="D2959" t="s">
        <v>6</v>
      </c>
      <c r="E2959" t="s">
        <v>773</v>
      </c>
      <c r="F2959" t="s">
        <v>771</v>
      </c>
      <c r="G2959">
        <v>175</v>
      </c>
      <c r="H2959" t="s">
        <v>790</v>
      </c>
    </row>
    <row r="2960" spans="1:8" x14ac:dyDescent="0.25">
      <c r="A2960" s="75">
        <v>41392</v>
      </c>
      <c r="B2960" s="76">
        <v>13085</v>
      </c>
      <c r="C2960" s="75">
        <v>41392</v>
      </c>
      <c r="D2960" t="s">
        <v>6</v>
      </c>
      <c r="E2960" t="s">
        <v>782</v>
      </c>
      <c r="F2960" t="s">
        <v>779</v>
      </c>
      <c r="G2960">
        <v>175</v>
      </c>
      <c r="H2960" t="s">
        <v>790</v>
      </c>
    </row>
    <row r="2961" spans="1:8" x14ac:dyDescent="0.25">
      <c r="A2961" s="75">
        <v>41393</v>
      </c>
      <c r="B2961" s="76">
        <v>13086</v>
      </c>
      <c r="C2961" s="75">
        <v>41393</v>
      </c>
      <c r="D2961" t="s">
        <v>6</v>
      </c>
      <c r="E2961" t="s">
        <v>776</v>
      </c>
      <c r="F2961" t="s">
        <v>784</v>
      </c>
      <c r="G2961">
        <v>325</v>
      </c>
      <c r="H2961" t="s">
        <v>790</v>
      </c>
    </row>
    <row r="2962" spans="1:8" x14ac:dyDescent="0.25">
      <c r="A2962" s="75">
        <v>41393</v>
      </c>
      <c r="B2962" s="76">
        <v>13087</v>
      </c>
      <c r="C2962" s="75">
        <v>41393</v>
      </c>
      <c r="D2962" t="s">
        <v>7</v>
      </c>
      <c r="E2962" t="s">
        <v>778</v>
      </c>
      <c r="F2962" t="s">
        <v>771</v>
      </c>
      <c r="G2962">
        <v>400</v>
      </c>
      <c r="H2962" t="s">
        <v>790</v>
      </c>
    </row>
    <row r="2963" spans="1:8" x14ac:dyDescent="0.25">
      <c r="A2963" s="75">
        <v>41393</v>
      </c>
      <c r="B2963" s="76">
        <v>13088</v>
      </c>
      <c r="C2963" s="75">
        <v>41393</v>
      </c>
      <c r="D2963" t="s">
        <v>8</v>
      </c>
      <c r="E2963" t="s">
        <v>773</v>
      </c>
      <c r="F2963" t="s">
        <v>781</v>
      </c>
      <c r="G2963">
        <v>550</v>
      </c>
      <c r="H2963" t="s">
        <v>790</v>
      </c>
    </row>
    <row r="2964" spans="1:8" x14ac:dyDescent="0.25">
      <c r="A2964" s="75">
        <v>41393</v>
      </c>
      <c r="B2964" s="76">
        <v>13089</v>
      </c>
      <c r="C2964" s="75">
        <v>41393</v>
      </c>
      <c r="D2964" t="s">
        <v>10</v>
      </c>
      <c r="E2964" t="s">
        <v>776</v>
      </c>
      <c r="F2964" t="s">
        <v>779</v>
      </c>
      <c r="G2964">
        <v>205</v>
      </c>
      <c r="H2964" t="s">
        <v>790</v>
      </c>
    </row>
    <row r="2965" spans="1:8" x14ac:dyDescent="0.25">
      <c r="A2965" s="75">
        <v>41393</v>
      </c>
      <c r="B2965" s="76">
        <v>13090</v>
      </c>
      <c r="C2965" s="75">
        <v>41393</v>
      </c>
      <c r="D2965" t="s">
        <v>6</v>
      </c>
      <c r="E2965" t="s">
        <v>780</v>
      </c>
      <c r="F2965" t="s">
        <v>783</v>
      </c>
      <c r="G2965">
        <v>175</v>
      </c>
      <c r="H2965" t="s">
        <v>790</v>
      </c>
    </row>
    <row r="2966" spans="1:8" x14ac:dyDescent="0.25">
      <c r="A2966" s="75">
        <v>41393</v>
      </c>
      <c r="B2966" s="76">
        <v>13091</v>
      </c>
      <c r="C2966" s="75">
        <v>41393</v>
      </c>
      <c r="D2966" t="s">
        <v>9</v>
      </c>
      <c r="E2966" t="s">
        <v>774</v>
      </c>
      <c r="F2966" t="s">
        <v>787</v>
      </c>
      <c r="G2966">
        <v>190</v>
      </c>
      <c r="H2966" t="s">
        <v>790</v>
      </c>
    </row>
    <row r="2967" spans="1:8" x14ac:dyDescent="0.25">
      <c r="A2967" s="75">
        <v>41393</v>
      </c>
      <c r="B2967" s="76">
        <v>13092</v>
      </c>
      <c r="C2967" s="75">
        <v>41393</v>
      </c>
      <c r="D2967" t="s">
        <v>7</v>
      </c>
      <c r="E2967" t="s">
        <v>782</v>
      </c>
      <c r="F2967" t="s">
        <v>777</v>
      </c>
      <c r="G2967">
        <v>155</v>
      </c>
      <c r="H2967" t="s">
        <v>790</v>
      </c>
    </row>
    <row r="2968" spans="1:8" x14ac:dyDescent="0.25">
      <c r="A2968" s="75">
        <v>41393</v>
      </c>
      <c r="B2968" s="76">
        <v>13093</v>
      </c>
      <c r="C2968" s="75">
        <v>41393</v>
      </c>
      <c r="D2968" t="s">
        <v>10</v>
      </c>
      <c r="E2968" t="s">
        <v>774</v>
      </c>
      <c r="F2968" t="s">
        <v>781</v>
      </c>
      <c r="G2968">
        <v>145</v>
      </c>
      <c r="H2968" t="s">
        <v>790</v>
      </c>
    </row>
    <row r="2969" spans="1:8" x14ac:dyDescent="0.25">
      <c r="A2969" s="75">
        <v>41393</v>
      </c>
      <c r="B2969" s="76">
        <v>13094</v>
      </c>
      <c r="C2969" s="75">
        <v>41393</v>
      </c>
      <c r="D2969" t="s">
        <v>9</v>
      </c>
      <c r="E2969" t="s">
        <v>770</v>
      </c>
      <c r="F2969" t="s">
        <v>785</v>
      </c>
      <c r="G2969">
        <v>265</v>
      </c>
      <c r="H2969" t="s">
        <v>790</v>
      </c>
    </row>
    <row r="2970" spans="1:8" x14ac:dyDescent="0.25">
      <c r="A2970" s="75">
        <v>41393</v>
      </c>
      <c r="B2970" s="76">
        <v>13095</v>
      </c>
      <c r="C2970" s="75">
        <v>41393</v>
      </c>
      <c r="D2970" t="s">
        <v>7</v>
      </c>
      <c r="E2970" t="s">
        <v>773</v>
      </c>
      <c r="F2970" t="s">
        <v>787</v>
      </c>
      <c r="G2970">
        <v>280</v>
      </c>
      <c r="H2970" t="s">
        <v>790</v>
      </c>
    </row>
    <row r="2971" spans="1:8" x14ac:dyDescent="0.25">
      <c r="A2971" s="75">
        <v>41393</v>
      </c>
      <c r="B2971" s="76">
        <v>13096</v>
      </c>
      <c r="C2971" s="75">
        <v>41393</v>
      </c>
      <c r="D2971" t="s">
        <v>6</v>
      </c>
      <c r="E2971" t="s">
        <v>774</v>
      </c>
      <c r="F2971" t="s">
        <v>785</v>
      </c>
      <c r="G2971">
        <v>475</v>
      </c>
      <c r="H2971" t="s">
        <v>790</v>
      </c>
    </row>
    <row r="2972" spans="1:8" x14ac:dyDescent="0.25">
      <c r="A2972" s="75">
        <v>41393</v>
      </c>
      <c r="B2972" s="76">
        <v>13097</v>
      </c>
      <c r="C2972" s="75">
        <v>41393</v>
      </c>
      <c r="D2972" t="s">
        <v>9</v>
      </c>
      <c r="E2972" t="s">
        <v>780</v>
      </c>
      <c r="F2972" t="s">
        <v>783</v>
      </c>
      <c r="G2972">
        <v>185</v>
      </c>
      <c r="H2972" t="s">
        <v>790</v>
      </c>
    </row>
    <row r="2973" spans="1:8" x14ac:dyDescent="0.25">
      <c r="A2973" s="75">
        <v>41393</v>
      </c>
      <c r="B2973" s="76">
        <v>13098</v>
      </c>
      <c r="C2973" s="75">
        <v>41393</v>
      </c>
      <c r="D2973" t="s">
        <v>9</v>
      </c>
      <c r="E2973" t="s">
        <v>774</v>
      </c>
      <c r="F2973" t="s">
        <v>787</v>
      </c>
      <c r="G2973">
        <v>270</v>
      </c>
      <c r="H2973" t="s">
        <v>790</v>
      </c>
    </row>
    <row r="2974" spans="1:8" x14ac:dyDescent="0.25">
      <c r="A2974" s="75">
        <v>41393</v>
      </c>
      <c r="B2974" s="76">
        <v>13099</v>
      </c>
      <c r="C2974" s="75">
        <v>41393</v>
      </c>
      <c r="D2974" t="s">
        <v>7</v>
      </c>
      <c r="E2974" t="s">
        <v>770</v>
      </c>
      <c r="F2974" t="s">
        <v>784</v>
      </c>
      <c r="G2974">
        <v>400</v>
      </c>
      <c r="H2974" t="s">
        <v>790</v>
      </c>
    </row>
    <row r="2975" spans="1:8" x14ac:dyDescent="0.25">
      <c r="A2975" s="75">
        <v>41393</v>
      </c>
      <c r="B2975" s="76">
        <v>13100</v>
      </c>
      <c r="C2975" s="75">
        <v>41393</v>
      </c>
      <c r="D2975" t="s">
        <v>6</v>
      </c>
      <c r="E2975" t="s">
        <v>774</v>
      </c>
      <c r="F2975" t="s">
        <v>786</v>
      </c>
      <c r="G2975">
        <v>340</v>
      </c>
      <c r="H2975" t="s">
        <v>790</v>
      </c>
    </row>
    <row r="2976" spans="1:8" x14ac:dyDescent="0.25">
      <c r="A2976" s="75">
        <v>41393</v>
      </c>
      <c r="B2976" s="76">
        <v>13101</v>
      </c>
      <c r="C2976" s="75">
        <v>41393</v>
      </c>
      <c r="D2976" t="s">
        <v>7</v>
      </c>
      <c r="E2976" t="s">
        <v>778</v>
      </c>
      <c r="F2976" t="s">
        <v>775</v>
      </c>
      <c r="G2976">
        <v>275</v>
      </c>
      <c r="H2976" t="s">
        <v>790</v>
      </c>
    </row>
    <row r="2977" spans="1:8" x14ac:dyDescent="0.25">
      <c r="A2977" s="75">
        <v>41393</v>
      </c>
      <c r="B2977" s="76">
        <v>13102</v>
      </c>
      <c r="C2977" s="75">
        <v>41393</v>
      </c>
      <c r="D2977" t="s">
        <v>6</v>
      </c>
      <c r="E2977" t="s">
        <v>778</v>
      </c>
      <c r="F2977" t="s">
        <v>784</v>
      </c>
      <c r="G2977">
        <v>475</v>
      </c>
      <c r="H2977" t="s">
        <v>790</v>
      </c>
    </row>
    <row r="2978" spans="1:8" x14ac:dyDescent="0.25">
      <c r="A2978" s="75">
        <v>41393</v>
      </c>
      <c r="B2978" s="76">
        <v>13103</v>
      </c>
      <c r="C2978" s="75">
        <v>41393</v>
      </c>
      <c r="D2978" t="s">
        <v>8</v>
      </c>
      <c r="E2978" t="s">
        <v>780</v>
      </c>
      <c r="F2978" t="s">
        <v>777</v>
      </c>
      <c r="G2978">
        <v>205</v>
      </c>
      <c r="H2978" t="s">
        <v>790</v>
      </c>
    </row>
    <row r="2979" spans="1:8" x14ac:dyDescent="0.25">
      <c r="A2979" s="75">
        <v>41393</v>
      </c>
      <c r="B2979" s="76">
        <v>13104</v>
      </c>
      <c r="C2979" s="75">
        <v>41393</v>
      </c>
      <c r="D2979" t="s">
        <v>9</v>
      </c>
      <c r="E2979" t="s">
        <v>774</v>
      </c>
      <c r="F2979" t="s">
        <v>786</v>
      </c>
      <c r="G2979">
        <v>120</v>
      </c>
      <c r="H2979" t="s">
        <v>790</v>
      </c>
    </row>
    <row r="2980" spans="1:8" x14ac:dyDescent="0.25">
      <c r="A2980" s="75">
        <v>41393</v>
      </c>
      <c r="B2980" s="76">
        <v>13105</v>
      </c>
      <c r="C2980" s="75">
        <v>41393</v>
      </c>
      <c r="D2980" t="s">
        <v>6</v>
      </c>
      <c r="E2980" t="s">
        <v>773</v>
      </c>
      <c r="F2980" t="s">
        <v>781</v>
      </c>
      <c r="G2980">
        <v>325</v>
      </c>
      <c r="H2980" t="s">
        <v>790</v>
      </c>
    </row>
    <row r="2981" spans="1:8" x14ac:dyDescent="0.25">
      <c r="A2981" s="75">
        <v>41393</v>
      </c>
      <c r="B2981" s="76">
        <v>13106</v>
      </c>
      <c r="C2981" s="75">
        <v>41393</v>
      </c>
      <c r="D2981" t="s">
        <v>7</v>
      </c>
      <c r="E2981" t="s">
        <v>770</v>
      </c>
      <c r="F2981" t="s">
        <v>777</v>
      </c>
      <c r="G2981">
        <v>280</v>
      </c>
      <c r="H2981" t="s">
        <v>790</v>
      </c>
    </row>
    <row r="2982" spans="1:8" x14ac:dyDescent="0.25">
      <c r="A2982" s="75">
        <v>41393</v>
      </c>
      <c r="B2982" s="76">
        <v>13107</v>
      </c>
      <c r="C2982" s="75">
        <v>41393</v>
      </c>
      <c r="D2982" t="s">
        <v>6</v>
      </c>
      <c r="E2982" t="s">
        <v>773</v>
      </c>
      <c r="F2982" t="s">
        <v>775</v>
      </c>
      <c r="G2982">
        <v>325</v>
      </c>
      <c r="H2982" t="s">
        <v>790</v>
      </c>
    </row>
    <row r="2983" spans="1:8" x14ac:dyDescent="0.25">
      <c r="A2983" s="75">
        <v>41393</v>
      </c>
      <c r="B2983" s="76">
        <v>13108</v>
      </c>
      <c r="C2983" s="75">
        <v>41393</v>
      </c>
      <c r="D2983" t="s">
        <v>10</v>
      </c>
      <c r="E2983" t="s">
        <v>770</v>
      </c>
      <c r="F2983" t="s">
        <v>775</v>
      </c>
      <c r="G2983">
        <v>145</v>
      </c>
      <c r="H2983" t="s">
        <v>790</v>
      </c>
    </row>
    <row r="2984" spans="1:8" x14ac:dyDescent="0.25">
      <c r="A2984" s="75">
        <v>41393</v>
      </c>
      <c r="B2984" s="76">
        <v>13109</v>
      </c>
      <c r="C2984" s="75">
        <v>41393</v>
      </c>
      <c r="D2984" t="s">
        <v>6</v>
      </c>
      <c r="E2984" t="s">
        <v>780</v>
      </c>
      <c r="F2984" t="s">
        <v>781</v>
      </c>
      <c r="G2984">
        <v>175</v>
      </c>
      <c r="H2984" t="s">
        <v>790</v>
      </c>
    </row>
    <row r="2985" spans="1:8" x14ac:dyDescent="0.25">
      <c r="A2985" s="75">
        <v>41393</v>
      </c>
      <c r="B2985" s="76">
        <v>13110</v>
      </c>
      <c r="C2985" s="75">
        <v>41393</v>
      </c>
      <c r="D2985" t="s">
        <v>9</v>
      </c>
      <c r="E2985" t="s">
        <v>782</v>
      </c>
      <c r="F2985" t="s">
        <v>771</v>
      </c>
      <c r="G2985">
        <v>265</v>
      </c>
      <c r="H2985" t="s">
        <v>790</v>
      </c>
    </row>
    <row r="2986" spans="1:8" x14ac:dyDescent="0.25">
      <c r="A2986" s="75">
        <v>41393</v>
      </c>
      <c r="B2986" s="76">
        <v>13111</v>
      </c>
      <c r="C2986" s="75">
        <v>41393</v>
      </c>
      <c r="D2986" t="s">
        <v>6</v>
      </c>
      <c r="E2986" t="s">
        <v>774</v>
      </c>
      <c r="F2986" t="s">
        <v>785</v>
      </c>
      <c r="G2986">
        <v>175</v>
      </c>
      <c r="H2986" t="s">
        <v>790</v>
      </c>
    </row>
    <row r="2987" spans="1:8" x14ac:dyDescent="0.25">
      <c r="A2987" s="75">
        <v>41393</v>
      </c>
      <c r="B2987" s="76">
        <v>13112</v>
      </c>
      <c r="C2987" s="75">
        <v>41393</v>
      </c>
      <c r="D2987" t="s">
        <v>9</v>
      </c>
      <c r="E2987" t="s">
        <v>778</v>
      </c>
      <c r="F2987" t="s">
        <v>783</v>
      </c>
      <c r="G2987">
        <v>105</v>
      </c>
      <c r="H2987" t="s">
        <v>790</v>
      </c>
    </row>
    <row r="2988" spans="1:8" x14ac:dyDescent="0.25">
      <c r="A2988" s="75">
        <v>41393</v>
      </c>
      <c r="B2988" s="76">
        <v>13113</v>
      </c>
      <c r="C2988" s="75">
        <v>41393</v>
      </c>
      <c r="D2988" t="s">
        <v>7</v>
      </c>
      <c r="E2988" t="s">
        <v>773</v>
      </c>
      <c r="F2988" t="s">
        <v>777</v>
      </c>
      <c r="G2988">
        <v>405</v>
      </c>
      <c r="H2988" t="s">
        <v>790</v>
      </c>
    </row>
    <row r="2989" spans="1:8" x14ac:dyDescent="0.25">
      <c r="A2989" s="75">
        <v>41393</v>
      </c>
      <c r="B2989" s="76">
        <v>13114</v>
      </c>
      <c r="C2989" s="75">
        <v>41393</v>
      </c>
      <c r="D2989" t="s">
        <v>10</v>
      </c>
      <c r="E2989" t="s">
        <v>780</v>
      </c>
      <c r="F2989" t="s">
        <v>779</v>
      </c>
      <c r="G2989">
        <v>145</v>
      </c>
      <c r="H2989" t="s">
        <v>790</v>
      </c>
    </row>
    <row r="2990" spans="1:8" x14ac:dyDescent="0.25">
      <c r="A2990" s="75">
        <v>41393</v>
      </c>
      <c r="B2990" s="76">
        <v>13115</v>
      </c>
      <c r="C2990" s="75">
        <v>41393</v>
      </c>
      <c r="D2990" t="s">
        <v>7</v>
      </c>
      <c r="E2990" t="s">
        <v>780</v>
      </c>
      <c r="F2990" t="s">
        <v>775</v>
      </c>
      <c r="G2990">
        <v>275</v>
      </c>
      <c r="H2990" t="s">
        <v>790</v>
      </c>
    </row>
    <row r="2991" spans="1:8" x14ac:dyDescent="0.25">
      <c r="A2991" s="75">
        <v>41393</v>
      </c>
      <c r="B2991" s="76">
        <v>13116</v>
      </c>
      <c r="C2991" s="75">
        <v>41393</v>
      </c>
      <c r="D2991" t="s">
        <v>8</v>
      </c>
      <c r="E2991" t="s">
        <v>778</v>
      </c>
      <c r="F2991" t="s">
        <v>783</v>
      </c>
      <c r="G2991">
        <v>375</v>
      </c>
      <c r="H2991" t="s">
        <v>790</v>
      </c>
    </row>
    <row r="2992" spans="1:8" x14ac:dyDescent="0.25">
      <c r="A2992" s="75">
        <v>41393</v>
      </c>
      <c r="B2992" s="76">
        <v>13117</v>
      </c>
      <c r="C2992" s="75">
        <v>41393</v>
      </c>
      <c r="D2992" t="s">
        <v>9</v>
      </c>
      <c r="E2992" t="s">
        <v>776</v>
      </c>
      <c r="F2992" t="s">
        <v>771</v>
      </c>
      <c r="G2992">
        <v>265</v>
      </c>
      <c r="H2992" t="s">
        <v>790</v>
      </c>
    </row>
    <row r="2993" spans="1:8" x14ac:dyDescent="0.25">
      <c r="A2993" s="75">
        <v>41393</v>
      </c>
      <c r="B2993" s="76">
        <v>13118</v>
      </c>
      <c r="C2993" s="75">
        <v>41393</v>
      </c>
      <c r="D2993" t="s">
        <v>9</v>
      </c>
      <c r="E2993" t="s">
        <v>780</v>
      </c>
      <c r="F2993" t="s">
        <v>786</v>
      </c>
      <c r="G2993">
        <v>200</v>
      </c>
      <c r="H2993" t="s">
        <v>790</v>
      </c>
    </row>
    <row r="2994" spans="1:8" x14ac:dyDescent="0.25">
      <c r="A2994" s="75">
        <v>41393</v>
      </c>
      <c r="B2994" s="76">
        <v>13119</v>
      </c>
      <c r="C2994" s="75">
        <v>41393</v>
      </c>
      <c r="D2994" t="s">
        <v>10</v>
      </c>
      <c r="E2994" t="s">
        <v>778</v>
      </c>
      <c r="F2994" t="s">
        <v>771</v>
      </c>
      <c r="G2994">
        <v>145</v>
      </c>
      <c r="H2994" t="s">
        <v>790</v>
      </c>
    </row>
    <row r="2995" spans="1:8" x14ac:dyDescent="0.25">
      <c r="A2995" s="75">
        <v>41394</v>
      </c>
      <c r="B2995" s="76">
        <v>13120</v>
      </c>
      <c r="C2995" s="75">
        <v>41394</v>
      </c>
      <c r="D2995" t="s">
        <v>9</v>
      </c>
      <c r="E2995" t="s">
        <v>778</v>
      </c>
      <c r="F2995" t="s">
        <v>779</v>
      </c>
      <c r="G2995">
        <v>265</v>
      </c>
      <c r="H2995" t="s">
        <v>790</v>
      </c>
    </row>
    <row r="2996" spans="1:8" x14ac:dyDescent="0.25">
      <c r="A2996" s="75">
        <v>41394</v>
      </c>
      <c r="B2996" s="76">
        <v>13121</v>
      </c>
      <c r="C2996" s="75">
        <v>41394</v>
      </c>
      <c r="D2996" t="s">
        <v>10</v>
      </c>
      <c r="E2996" t="s">
        <v>780</v>
      </c>
      <c r="F2996" t="s">
        <v>783</v>
      </c>
      <c r="G2996">
        <v>85</v>
      </c>
      <c r="H2996" t="s">
        <v>790</v>
      </c>
    </row>
    <row r="2997" spans="1:8" x14ac:dyDescent="0.25">
      <c r="A2997" s="75">
        <v>41394</v>
      </c>
      <c r="B2997" s="76">
        <v>13122</v>
      </c>
      <c r="C2997" s="75">
        <v>41394</v>
      </c>
      <c r="D2997" t="s">
        <v>7</v>
      </c>
      <c r="E2997" t="s">
        <v>770</v>
      </c>
      <c r="F2997" t="s">
        <v>787</v>
      </c>
      <c r="G2997">
        <v>280</v>
      </c>
      <c r="H2997" t="s">
        <v>790</v>
      </c>
    </row>
    <row r="2998" spans="1:8" x14ac:dyDescent="0.25">
      <c r="A2998" s="75">
        <v>41394</v>
      </c>
      <c r="B2998" s="76">
        <v>13123</v>
      </c>
      <c r="C2998" s="75">
        <v>41394</v>
      </c>
      <c r="D2998" t="s">
        <v>8</v>
      </c>
      <c r="E2998" t="s">
        <v>776</v>
      </c>
      <c r="F2998" t="s">
        <v>771</v>
      </c>
      <c r="G2998">
        <v>550</v>
      </c>
      <c r="H2998" t="s">
        <v>790</v>
      </c>
    </row>
    <row r="2999" spans="1:8" x14ac:dyDescent="0.25">
      <c r="A2999" s="75">
        <v>41394</v>
      </c>
      <c r="B2999" s="76">
        <v>13124</v>
      </c>
      <c r="C2999" s="75">
        <v>41394</v>
      </c>
      <c r="D2999" t="s">
        <v>7</v>
      </c>
      <c r="E2999" t="s">
        <v>782</v>
      </c>
      <c r="F2999" t="s">
        <v>785</v>
      </c>
      <c r="G2999">
        <v>275</v>
      </c>
      <c r="H2999" t="s">
        <v>790</v>
      </c>
    </row>
    <row r="3000" spans="1:8" x14ac:dyDescent="0.25">
      <c r="A3000" s="75">
        <v>41394</v>
      </c>
      <c r="B3000" s="76">
        <v>13125</v>
      </c>
      <c r="C3000" s="75">
        <v>41394</v>
      </c>
      <c r="D3000" t="s">
        <v>7</v>
      </c>
      <c r="E3000" t="s">
        <v>776</v>
      </c>
      <c r="F3000" t="s">
        <v>783</v>
      </c>
      <c r="G3000">
        <v>400</v>
      </c>
      <c r="H3000" t="s">
        <v>790</v>
      </c>
    </row>
    <row r="3001" spans="1:8" x14ac:dyDescent="0.25">
      <c r="A3001" s="75">
        <v>41394</v>
      </c>
      <c r="B3001" s="76">
        <v>13126</v>
      </c>
      <c r="C3001" s="75">
        <v>41394</v>
      </c>
      <c r="D3001" t="s">
        <v>9</v>
      </c>
      <c r="E3001" t="s">
        <v>774</v>
      </c>
      <c r="F3001" t="s">
        <v>775</v>
      </c>
      <c r="G3001">
        <v>265</v>
      </c>
      <c r="H3001" t="s">
        <v>790</v>
      </c>
    </row>
    <row r="3002" spans="1:8" x14ac:dyDescent="0.25">
      <c r="A3002" s="75">
        <v>41394</v>
      </c>
      <c r="B3002" s="76">
        <v>13127</v>
      </c>
      <c r="C3002" s="75">
        <v>41394</v>
      </c>
      <c r="D3002" t="s">
        <v>6</v>
      </c>
      <c r="E3002" t="s">
        <v>776</v>
      </c>
      <c r="F3002" t="s">
        <v>785</v>
      </c>
      <c r="G3002">
        <v>475</v>
      </c>
      <c r="H3002" t="s">
        <v>790</v>
      </c>
    </row>
    <row r="3003" spans="1:8" x14ac:dyDescent="0.25">
      <c r="A3003" s="75">
        <v>41394</v>
      </c>
      <c r="B3003" s="76">
        <v>13128</v>
      </c>
      <c r="C3003" s="75">
        <v>41394</v>
      </c>
      <c r="D3003" t="s">
        <v>9</v>
      </c>
      <c r="E3003" t="s">
        <v>776</v>
      </c>
      <c r="F3003" t="s">
        <v>785</v>
      </c>
      <c r="G3003">
        <v>265</v>
      </c>
      <c r="H3003" t="s">
        <v>790</v>
      </c>
    </row>
    <row r="3004" spans="1:8" x14ac:dyDescent="0.25">
      <c r="A3004" s="75">
        <v>41394</v>
      </c>
      <c r="B3004" s="76">
        <v>13129</v>
      </c>
      <c r="C3004" s="75">
        <v>41394</v>
      </c>
      <c r="D3004" t="s">
        <v>9</v>
      </c>
      <c r="E3004" t="s">
        <v>774</v>
      </c>
      <c r="F3004" t="s">
        <v>771</v>
      </c>
      <c r="G3004">
        <v>105</v>
      </c>
      <c r="H3004" t="s">
        <v>790</v>
      </c>
    </row>
    <row r="3005" spans="1:8" x14ac:dyDescent="0.25">
      <c r="A3005" s="75">
        <v>41394</v>
      </c>
      <c r="B3005" s="76">
        <v>13130</v>
      </c>
      <c r="C3005" s="75">
        <v>41394</v>
      </c>
      <c r="D3005" t="s">
        <v>7</v>
      </c>
      <c r="E3005" t="s">
        <v>773</v>
      </c>
      <c r="F3005" t="s">
        <v>777</v>
      </c>
      <c r="G3005">
        <v>280</v>
      </c>
      <c r="H3005" t="s">
        <v>790</v>
      </c>
    </row>
    <row r="3006" spans="1:8" x14ac:dyDescent="0.25">
      <c r="A3006" s="75">
        <v>41394</v>
      </c>
      <c r="B3006" s="76">
        <v>13131</v>
      </c>
      <c r="C3006" s="75">
        <v>41394</v>
      </c>
      <c r="D3006" t="s">
        <v>10</v>
      </c>
      <c r="E3006" t="s">
        <v>778</v>
      </c>
      <c r="F3006" t="s">
        <v>787</v>
      </c>
      <c r="G3006">
        <v>150</v>
      </c>
      <c r="H3006" t="s">
        <v>790</v>
      </c>
    </row>
    <row r="3007" spans="1:8" x14ac:dyDescent="0.25">
      <c r="A3007" s="75">
        <v>41394</v>
      </c>
      <c r="B3007" s="76">
        <v>13132</v>
      </c>
      <c r="C3007" s="75">
        <v>41394</v>
      </c>
      <c r="D3007" t="s">
        <v>10</v>
      </c>
      <c r="E3007" t="s">
        <v>770</v>
      </c>
      <c r="F3007" t="s">
        <v>777</v>
      </c>
      <c r="G3007">
        <v>150</v>
      </c>
      <c r="H3007" t="s">
        <v>790</v>
      </c>
    </row>
    <row r="3008" spans="1:8" x14ac:dyDescent="0.25">
      <c r="A3008" s="75">
        <v>41394</v>
      </c>
      <c r="B3008" s="76">
        <v>13133</v>
      </c>
      <c r="C3008" s="75">
        <v>41394</v>
      </c>
      <c r="D3008" t="s">
        <v>7</v>
      </c>
      <c r="E3008" t="s">
        <v>770</v>
      </c>
      <c r="F3008" t="s">
        <v>771</v>
      </c>
      <c r="G3008">
        <v>400</v>
      </c>
      <c r="H3008" t="s">
        <v>790</v>
      </c>
    </row>
    <row r="3009" spans="1:8" x14ac:dyDescent="0.25">
      <c r="A3009" s="75">
        <v>41394</v>
      </c>
      <c r="B3009" s="76">
        <v>13134</v>
      </c>
      <c r="C3009" s="75">
        <v>41394</v>
      </c>
      <c r="D3009" t="s">
        <v>6</v>
      </c>
      <c r="E3009" t="s">
        <v>776</v>
      </c>
      <c r="F3009" t="s">
        <v>775</v>
      </c>
      <c r="G3009">
        <v>325</v>
      </c>
      <c r="H3009" t="s">
        <v>790</v>
      </c>
    </row>
    <row r="3010" spans="1:8" x14ac:dyDescent="0.25">
      <c r="A3010" s="75">
        <v>41394</v>
      </c>
      <c r="B3010" s="76">
        <v>13135</v>
      </c>
      <c r="C3010" s="75">
        <v>41394</v>
      </c>
      <c r="D3010" t="s">
        <v>8</v>
      </c>
      <c r="E3010" t="s">
        <v>776</v>
      </c>
      <c r="F3010" t="s">
        <v>785</v>
      </c>
      <c r="G3010">
        <v>200</v>
      </c>
      <c r="H3010" t="s">
        <v>790</v>
      </c>
    </row>
    <row r="3011" spans="1:8" x14ac:dyDescent="0.25">
      <c r="A3011" s="75">
        <v>41394</v>
      </c>
      <c r="B3011" s="76">
        <v>13136</v>
      </c>
      <c r="C3011" s="75">
        <v>41394</v>
      </c>
      <c r="D3011" t="s">
        <v>7</v>
      </c>
      <c r="E3011" t="s">
        <v>778</v>
      </c>
      <c r="F3011" t="s">
        <v>783</v>
      </c>
      <c r="G3011">
        <v>400</v>
      </c>
      <c r="H3011" t="s">
        <v>790</v>
      </c>
    </row>
    <row r="3012" spans="1:8" x14ac:dyDescent="0.25">
      <c r="A3012" s="75">
        <v>41394</v>
      </c>
      <c r="B3012" s="76">
        <v>13137</v>
      </c>
      <c r="C3012" s="75">
        <v>41394</v>
      </c>
      <c r="D3012" t="s">
        <v>6</v>
      </c>
      <c r="E3012" t="s">
        <v>774</v>
      </c>
      <c r="F3012" t="s">
        <v>787</v>
      </c>
      <c r="G3012">
        <v>330</v>
      </c>
      <c r="H3012" t="s">
        <v>790</v>
      </c>
    </row>
    <row r="3013" spans="1:8" x14ac:dyDescent="0.25">
      <c r="A3013" s="75">
        <v>41394</v>
      </c>
      <c r="B3013" s="76">
        <v>13138</v>
      </c>
      <c r="C3013" s="75">
        <v>41394</v>
      </c>
      <c r="D3013" t="s">
        <v>6</v>
      </c>
      <c r="E3013" t="s">
        <v>782</v>
      </c>
      <c r="F3013" t="s">
        <v>787</v>
      </c>
      <c r="G3013">
        <v>180</v>
      </c>
      <c r="H3013" t="s">
        <v>790</v>
      </c>
    </row>
    <row r="3014" spans="1:8" x14ac:dyDescent="0.25">
      <c r="A3014" s="75">
        <v>41394</v>
      </c>
      <c r="B3014" s="76">
        <v>13139</v>
      </c>
      <c r="C3014" s="75">
        <v>41394</v>
      </c>
      <c r="D3014" t="s">
        <v>8</v>
      </c>
      <c r="E3014" t="s">
        <v>780</v>
      </c>
      <c r="F3014" t="s">
        <v>777</v>
      </c>
      <c r="G3014">
        <v>380</v>
      </c>
      <c r="H3014" t="s">
        <v>790</v>
      </c>
    </row>
    <row r="3015" spans="1:8" x14ac:dyDescent="0.25">
      <c r="A3015" s="75">
        <v>41394</v>
      </c>
      <c r="B3015" s="76">
        <v>13140</v>
      </c>
      <c r="C3015" s="75">
        <v>41394</v>
      </c>
      <c r="D3015" t="s">
        <v>9</v>
      </c>
      <c r="E3015" t="s">
        <v>780</v>
      </c>
      <c r="F3015" t="s">
        <v>783</v>
      </c>
      <c r="G3015">
        <v>265</v>
      </c>
      <c r="H3015" t="s">
        <v>790</v>
      </c>
    </row>
    <row r="3016" spans="1:8" x14ac:dyDescent="0.25">
      <c r="A3016" s="75">
        <v>41394</v>
      </c>
      <c r="B3016" s="76">
        <v>13141</v>
      </c>
      <c r="C3016" s="75">
        <v>41394</v>
      </c>
      <c r="D3016" t="s">
        <v>10</v>
      </c>
      <c r="E3016" t="s">
        <v>782</v>
      </c>
      <c r="F3016" t="s">
        <v>786</v>
      </c>
      <c r="G3016">
        <v>160</v>
      </c>
      <c r="H3016" t="s">
        <v>790</v>
      </c>
    </row>
    <row r="3017" spans="1:8" x14ac:dyDescent="0.25">
      <c r="A3017" s="75">
        <v>41394</v>
      </c>
      <c r="B3017" s="76">
        <v>13142</v>
      </c>
      <c r="C3017" s="75">
        <v>41394</v>
      </c>
      <c r="D3017" t="s">
        <v>6</v>
      </c>
      <c r="E3017" t="s">
        <v>774</v>
      </c>
      <c r="F3017" t="s">
        <v>777</v>
      </c>
      <c r="G3017">
        <v>180</v>
      </c>
      <c r="H3017" t="s">
        <v>790</v>
      </c>
    </row>
    <row r="3018" spans="1:8" x14ac:dyDescent="0.25">
      <c r="A3018" s="75">
        <v>41394</v>
      </c>
      <c r="B3018" s="76">
        <v>13143</v>
      </c>
      <c r="C3018" s="75">
        <v>41394</v>
      </c>
      <c r="D3018" t="s">
        <v>9</v>
      </c>
      <c r="E3018" t="s">
        <v>778</v>
      </c>
      <c r="F3018" t="s">
        <v>771</v>
      </c>
      <c r="G3018">
        <v>265</v>
      </c>
      <c r="H3018" t="s">
        <v>790</v>
      </c>
    </row>
    <row r="3019" spans="1:8" x14ac:dyDescent="0.25">
      <c r="A3019" s="75">
        <v>41395</v>
      </c>
      <c r="B3019" s="76">
        <v>13144</v>
      </c>
      <c r="C3019" s="75">
        <v>41395</v>
      </c>
      <c r="D3019" t="s">
        <v>6</v>
      </c>
      <c r="E3019" t="s">
        <v>774</v>
      </c>
      <c r="F3019" t="s">
        <v>785</v>
      </c>
      <c r="G3019">
        <v>175</v>
      </c>
      <c r="H3019" t="s">
        <v>791</v>
      </c>
    </row>
    <row r="3020" spans="1:8" x14ac:dyDescent="0.25">
      <c r="A3020" s="75">
        <v>41395</v>
      </c>
      <c r="B3020" s="76">
        <v>13145</v>
      </c>
      <c r="C3020" s="75">
        <v>41395</v>
      </c>
      <c r="D3020" t="s">
        <v>8</v>
      </c>
      <c r="E3020" t="s">
        <v>773</v>
      </c>
      <c r="F3020" t="s">
        <v>787</v>
      </c>
      <c r="G3020">
        <v>555</v>
      </c>
      <c r="H3020" t="s">
        <v>791</v>
      </c>
    </row>
    <row r="3021" spans="1:8" x14ac:dyDescent="0.25">
      <c r="A3021" s="75">
        <v>41395</v>
      </c>
      <c r="B3021" s="76">
        <v>13146</v>
      </c>
      <c r="C3021" s="75">
        <v>41395</v>
      </c>
      <c r="D3021" t="s">
        <v>6</v>
      </c>
      <c r="E3021" t="s">
        <v>770</v>
      </c>
      <c r="F3021" t="s">
        <v>781</v>
      </c>
      <c r="G3021">
        <v>325</v>
      </c>
      <c r="H3021" t="s">
        <v>791</v>
      </c>
    </row>
    <row r="3022" spans="1:8" x14ac:dyDescent="0.25">
      <c r="A3022" s="75">
        <v>41395</v>
      </c>
      <c r="B3022" s="76">
        <v>13147</v>
      </c>
      <c r="C3022" s="75">
        <v>41395</v>
      </c>
      <c r="D3022" t="s">
        <v>8</v>
      </c>
      <c r="E3022" t="s">
        <v>776</v>
      </c>
      <c r="F3022" t="s">
        <v>787</v>
      </c>
      <c r="G3022">
        <v>205</v>
      </c>
      <c r="H3022" t="s">
        <v>791</v>
      </c>
    </row>
    <row r="3023" spans="1:8" x14ac:dyDescent="0.25">
      <c r="A3023" s="75">
        <v>41395</v>
      </c>
      <c r="B3023" s="76">
        <v>13148</v>
      </c>
      <c r="C3023" s="75">
        <v>41395</v>
      </c>
      <c r="D3023" t="s">
        <v>7</v>
      </c>
      <c r="E3023" t="s">
        <v>782</v>
      </c>
      <c r="F3023" t="s">
        <v>777</v>
      </c>
      <c r="G3023">
        <v>405</v>
      </c>
      <c r="H3023" t="s">
        <v>791</v>
      </c>
    </row>
    <row r="3024" spans="1:8" x14ac:dyDescent="0.25">
      <c r="A3024" s="75">
        <v>41395</v>
      </c>
      <c r="B3024" s="76">
        <v>13149</v>
      </c>
      <c r="C3024" s="75">
        <v>41395</v>
      </c>
      <c r="D3024" t="s">
        <v>7</v>
      </c>
      <c r="E3024" t="s">
        <v>780</v>
      </c>
      <c r="F3024" t="s">
        <v>787</v>
      </c>
      <c r="G3024">
        <v>405</v>
      </c>
      <c r="H3024" t="s">
        <v>791</v>
      </c>
    </row>
    <row r="3025" spans="1:8" x14ac:dyDescent="0.25">
      <c r="A3025" s="75">
        <v>41395</v>
      </c>
      <c r="B3025" s="76">
        <v>13150</v>
      </c>
      <c r="C3025" s="75">
        <v>41395</v>
      </c>
      <c r="D3025" t="s">
        <v>10</v>
      </c>
      <c r="E3025" t="s">
        <v>770</v>
      </c>
      <c r="F3025" t="s">
        <v>781</v>
      </c>
      <c r="G3025">
        <v>205</v>
      </c>
      <c r="H3025" t="s">
        <v>791</v>
      </c>
    </row>
    <row r="3026" spans="1:8" x14ac:dyDescent="0.25">
      <c r="A3026" s="75">
        <v>41395</v>
      </c>
      <c r="B3026" s="76">
        <v>13151</v>
      </c>
      <c r="C3026" s="75">
        <v>41395</v>
      </c>
      <c r="D3026" t="s">
        <v>10</v>
      </c>
      <c r="E3026" t="s">
        <v>773</v>
      </c>
      <c r="F3026" t="s">
        <v>779</v>
      </c>
      <c r="G3026">
        <v>85</v>
      </c>
      <c r="H3026" t="s">
        <v>791</v>
      </c>
    </row>
    <row r="3027" spans="1:8" x14ac:dyDescent="0.25">
      <c r="A3027" s="75">
        <v>41395</v>
      </c>
      <c r="B3027" s="76">
        <v>13152</v>
      </c>
      <c r="C3027" s="75">
        <v>41395</v>
      </c>
      <c r="D3027" t="s">
        <v>6</v>
      </c>
      <c r="E3027" t="s">
        <v>773</v>
      </c>
      <c r="F3027" t="s">
        <v>785</v>
      </c>
      <c r="G3027">
        <v>325</v>
      </c>
      <c r="H3027" t="s">
        <v>791</v>
      </c>
    </row>
    <row r="3028" spans="1:8" x14ac:dyDescent="0.25">
      <c r="A3028" s="75">
        <v>41395</v>
      </c>
      <c r="B3028" s="76">
        <v>13153</v>
      </c>
      <c r="C3028" s="75">
        <v>41395</v>
      </c>
      <c r="D3028" t="s">
        <v>7</v>
      </c>
      <c r="E3028" t="s">
        <v>782</v>
      </c>
      <c r="F3028" t="s">
        <v>779</v>
      </c>
      <c r="G3028">
        <v>400</v>
      </c>
      <c r="H3028" t="s">
        <v>791</v>
      </c>
    </row>
    <row r="3029" spans="1:8" x14ac:dyDescent="0.25">
      <c r="A3029" s="75">
        <v>41395</v>
      </c>
      <c r="B3029" s="76">
        <v>13154</v>
      </c>
      <c r="C3029" s="75">
        <v>41395</v>
      </c>
      <c r="D3029" t="s">
        <v>7</v>
      </c>
      <c r="E3029" t="s">
        <v>770</v>
      </c>
      <c r="F3029" t="s">
        <v>784</v>
      </c>
      <c r="G3029">
        <v>400</v>
      </c>
      <c r="H3029" t="s">
        <v>791</v>
      </c>
    </row>
    <row r="3030" spans="1:8" x14ac:dyDescent="0.25">
      <c r="A3030" s="75">
        <v>41395</v>
      </c>
      <c r="B3030" s="76">
        <v>13155</v>
      </c>
      <c r="C3030" s="75">
        <v>41395</v>
      </c>
      <c r="D3030" t="s">
        <v>9</v>
      </c>
      <c r="E3030" t="s">
        <v>770</v>
      </c>
      <c r="F3030" t="s">
        <v>783</v>
      </c>
      <c r="G3030">
        <v>185</v>
      </c>
      <c r="H3030" t="s">
        <v>791</v>
      </c>
    </row>
    <row r="3031" spans="1:8" x14ac:dyDescent="0.25">
      <c r="A3031" s="75">
        <v>41395</v>
      </c>
      <c r="B3031" s="76">
        <v>13156</v>
      </c>
      <c r="C3031" s="75">
        <v>41395</v>
      </c>
      <c r="D3031" t="s">
        <v>9</v>
      </c>
      <c r="E3031" t="s">
        <v>774</v>
      </c>
      <c r="F3031" t="s">
        <v>783</v>
      </c>
      <c r="G3031">
        <v>265</v>
      </c>
      <c r="H3031" t="s">
        <v>791</v>
      </c>
    </row>
    <row r="3032" spans="1:8" x14ac:dyDescent="0.25">
      <c r="A3032" s="75">
        <v>41395</v>
      </c>
      <c r="B3032" s="76">
        <v>13157</v>
      </c>
      <c r="C3032" s="75">
        <v>41395</v>
      </c>
      <c r="D3032" t="s">
        <v>6</v>
      </c>
      <c r="E3032" t="s">
        <v>774</v>
      </c>
      <c r="F3032" t="s">
        <v>785</v>
      </c>
      <c r="G3032">
        <v>475</v>
      </c>
      <c r="H3032" t="s">
        <v>791</v>
      </c>
    </row>
    <row r="3033" spans="1:8" x14ac:dyDescent="0.25">
      <c r="A3033" s="75">
        <v>41395</v>
      </c>
      <c r="B3033" s="76">
        <v>13158</v>
      </c>
      <c r="C3033" s="75">
        <v>41395</v>
      </c>
      <c r="D3033" t="s">
        <v>10</v>
      </c>
      <c r="E3033" t="s">
        <v>776</v>
      </c>
      <c r="F3033" t="s">
        <v>785</v>
      </c>
      <c r="G3033">
        <v>145</v>
      </c>
      <c r="H3033" t="s">
        <v>791</v>
      </c>
    </row>
    <row r="3034" spans="1:8" x14ac:dyDescent="0.25">
      <c r="A3034" s="75">
        <v>41395</v>
      </c>
      <c r="B3034" s="76">
        <v>13159</v>
      </c>
      <c r="C3034" s="75">
        <v>41395</v>
      </c>
      <c r="D3034" t="s">
        <v>7</v>
      </c>
      <c r="E3034" t="s">
        <v>778</v>
      </c>
      <c r="F3034" t="s">
        <v>775</v>
      </c>
      <c r="G3034">
        <v>150</v>
      </c>
      <c r="H3034" t="s">
        <v>791</v>
      </c>
    </row>
    <row r="3035" spans="1:8" x14ac:dyDescent="0.25">
      <c r="A3035" s="75">
        <v>41395</v>
      </c>
      <c r="B3035" s="76">
        <v>13160</v>
      </c>
      <c r="C3035" s="75">
        <v>41395</v>
      </c>
      <c r="D3035" t="s">
        <v>7</v>
      </c>
      <c r="E3035" t="s">
        <v>782</v>
      </c>
      <c r="F3035" t="s">
        <v>785</v>
      </c>
      <c r="G3035">
        <v>150</v>
      </c>
      <c r="H3035" t="s">
        <v>791</v>
      </c>
    </row>
    <row r="3036" spans="1:8" x14ac:dyDescent="0.25">
      <c r="A3036" s="75">
        <v>41395</v>
      </c>
      <c r="B3036" s="76">
        <v>13161</v>
      </c>
      <c r="C3036" s="75">
        <v>41395</v>
      </c>
      <c r="D3036" t="s">
        <v>9</v>
      </c>
      <c r="E3036" t="s">
        <v>774</v>
      </c>
      <c r="F3036" t="s">
        <v>785</v>
      </c>
      <c r="G3036">
        <v>185</v>
      </c>
      <c r="H3036" t="s">
        <v>791</v>
      </c>
    </row>
    <row r="3037" spans="1:8" x14ac:dyDescent="0.25">
      <c r="A3037" s="75">
        <v>41395</v>
      </c>
      <c r="B3037" s="76">
        <v>13162</v>
      </c>
      <c r="C3037" s="75">
        <v>41395</v>
      </c>
      <c r="D3037" t="s">
        <v>8</v>
      </c>
      <c r="E3037" t="s">
        <v>780</v>
      </c>
      <c r="F3037" t="s">
        <v>787</v>
      </c>
      <c r="G3037">
        <v>205</v>
      </c>
      <c r="H3037" t="s">
        <v>791</v>
      </c>
    </row>
    <row r="3038" spans="1:8" x14ac:dyDescent="0.25">
      <c r="A3038" s="75">
        <v>41395</v>
      </c>
      <c r="B3038" s="76">
        <v>13163</v>
      </c>
      <c r="C3038" s="75">
        <v>41395</v>
      </c>
      <c r="D3038" t="s">
        <v>7</v>
      </c>
      <c r="E3038" t="s">
        <v>773</v>
      </c>
      <c r="F3038" t="s">
        <v>775</v>
      </c>
      <c r="G3038">
        <v>400</v>
      </c>
      <c r="H3038" t="s">
        <v>791</v>
      </c>
    </row>
    <row r="3039" spans="1:8" x14ac:dyDescent="0.25">
      <c r="A3039" s="75">
        <v>41395</v>
      </c>
      <c r="B3039" s="76">
        <v>13164</v>
      </c>
      <c r="C3039" s="75">
        <v>41395</v>
      </c>
      <c r="D3039" t="s">
        <v>8</v>
      </c>
      <c r="E3039" t="s">
        <v>778</v>
      </c>
      <c r="F3039" t="s">
        <v>783</v>
      </c>
      <c r="G3039">
        <v>375</v>
      </c>
      <c r="H3039" t="s">
        <v>791</v>
      </c>
    </row>
    <row r="3040" spans="1:8" x14ac:dyDescent="0.25">
      <c r="A3040" s="75">
        <v>41395</v>
      </c>
      <c r="B3040" s="76">
        <v>13165</v>
      </c>
      <c r="C3040" s="75">
        <v>41395</v>
      </c>
      <c r="D3040" t="s">
        <v>10</v>
      </c>
      <c r="E3040" t="s">
        <v>776</v>
      </c>
      <c r="F3040" t="s">
        <v>784</v>
      </c>
      <c r="G3040">
        <v>85</v>
      </c>
      <c r="H3040" t="s">
        <v>791</v>
      </c>
    </row>
    <row r="3041" spans="1:8" x14ac:dyDescent="0.25">
      <c r="A3041" s="75">
        <v>41395</v>
      </c>
      <c r="B3041" s="76">
        <v>13166</v>
      </c>
      <c r="C3041" s="75">
        <v>41395</v>
      </c>
      <c r="D3041" t="s">
        <v>10</v>
      </c>
      <c r="E3041" t="s">
        <v>782</v>
      </c>
      <c r="F3041" t="s">
        <v>784</v>
      </c>
      <c r="G3041">
        <v>85</v>
      </c>
      <c r="H3041" t="s">
        <v>791</v>
      </c>
    </row>
    <row r="3042" spans="1:8" x14ac:dyDescent="0.25">
      <c r="A3042" s="75">
        <v>41395</v>
      </c>
      <c r="B3042" s="76">
        <v>13167</v>
      </c>
      <c r="C3042" s="75">
        <v>41395</v>
      </c>
      <c r="D3042" t="s">
        <v>7</v>
      </c>
      <c r="E3042" t="s">
        <v>774</v>
      </c>
      <c r="F3042" t="s">
        <v>775</v>
      </c>
      <c r="G3042">
        <v>275</v>
      </c>
      <c r="H3042" t="s">
        <v>791</v>
      </c>
    </row>
    <row r="3043" spans="1:8" x14ac:dyDescent="0.25">
      <c r="A3043" s="75">
        <v>41395</v>
      </c>
      <c r="B3043" s="76">
        <v>13168</v>
      </c>
      <c r="C3043" s="75">
        <v>41395</v>
      </c>
      <c r="D3043" t="s">
        <v>10</v>
      </c>
      <c r="E3043" t="s">
        <v>782</v>
      </c>
      <c r="F3043" t="s">
        <v>775</v>
      </c>
      <c r="G3043">
        <v>85</v>
      </c>
      <c r="H3043" t="s">
        <v>791</v>
      </c>
    </row>
    <row r="3044" spans="1:8" x14ac:dyDescent="0.25">
      <c r="A3044" s="75">
        <v>41395</v>
      </c>
      <c r="B3044" s="76">
        <v>13169</v>
      </c>
      <c r="C3044" s="75">
        <v>41395</v>
      </c>
      <c r="D3044" t="s">
        <v>10</v>
      </c>
      <c r="E3044" t="s">
        <v>776</v>
      </c>
      <c r="F3044" t="s">
        <v>779</v>
      </c>
      <c r="G3044">
        <v>205</v>
      </c>
      <c r="H3044" t="s">
        <v>791</v>
      </c>
    </row>
    <row r="3045" spans="1:8" x14ac:dyDescent="0.25">
      <c r="A3045" s="75">
        <v>41395</v>
      </c>
      <c r="B3045" s="76">
        <v>13170</v>
      </c>
      <c r="C3045" s="75">
        <v>41395</v>
      </c>
      <c r="D3045" t="s">
        <v>8</v>
      </c>
      <c r="E3045" t="s">
        <v>776</v>
      </c>
      <c r="F3045" t="s">
        <v>785</v>
      </c>
      <c r="G3045">
        <v>550</v>
      </c>
      <c r="H3045" t="s">
        <v>791</v>
      </c>
    </row>
    <row r="3046" spans="1:8" x14ac:dyDescent="0.25">
      <c r="A3046" s="75">
        <v>41395</v>
      </c>
      <c r="B3046" s="76">
        <v>13171</v>
      </c>
      <c r="C3046" s="75">
        <v>41395</v>
      </c>
      <c r="D3046" t="s">
        <v>9</v>
      </c>
      <c r="E3046" t="s">
        <v>778</v>
      </c>
      <c r="F3046" t="s">
        <v>771</v>
      </c>
      <c r="G3046">
        <v>185</v>
      </c>
      <c r="H3046" t="s">
        <v>791</v>
      </c>
    </row>
    <row r="3047" spans="1:8" x14ac:dyDescent="0.25">
      <c r="A3047" s="75">
        <v>41395</v>
      </c>
      <c r="B3047" s="76">
        <v>13172</v>
      </c>
      <c r="C3047" s="75">
        <v>41395</v>
      </c>
      <c r="D3047" t="s">
        <v>7</v>
      </c>
      <c r="E3047" t="s">
        <v>773</v>
      </c>
      <c r="F3047" t="s">
        <v>771</v>
      </c>
      <c r="G3047">
        <v>150</v>
      </c>
      <c r="H3047" t="s">
        <v>791</v>
      </c>
    </row>
    <row r="3048" spans="1:8" x14ac:dyDescent="0.25">
      <c r="A3048" s="75">
        <v>41395</v>
      </c>
      <c r="B3048" s="76">
        <v>13173</v>
      </c>
      <c r="C3048" s="75">
        <v>41395</v>
      </c>
      <c r="D3048" t="s">
        <v>6</v>
      </c>
      <c r="E3048" t="s">
        <v>773</v>
      </c>
      <c r="F3048" t="s">
        <v>775</v>
      </c>
      <c r="G3048">
        <v>175</v>
      </c>
      <c r="H3048" t="s">
        <v>791</v>
      </c>
    </row>
    <row r="3049" spans="1:8" x14ac:dyDescent="0.25">
      <c r="A3049" s="75">
        <v>41396</v>
      </c>
      <c r="B3049" s="76">
        <v>13174</v>
      </c>
      <c r="C3049" s="75">
        <v>41396</v>
      </c>
      <c r="D3049" t="s">
        <v>6</v>
      </c>
      <c r="E3049" t="s">
        <v>773</v>
      </c>
      <c r="F3049" t="s">
        <v>785</v>
      </c>
      <c r="G3049">
        <v>325</v>
      </c>
      <c r="H3049" t="s">
        <v>791</v>
      </c>
    </row>
    <row r="3050" spans="1:8" x14ac:dyDescent="0.25">
      <c r="A3050" s="75">
        <v>41396</v>
      </c>
      <c r="B3050" s="76">
        <v>13175</v>
      </c>
      <c r="C3050" s="75">
        <v>41396</v>
      </c>
      <c r="D3050" t="s">
        <v>9</v>
      </c>
      <c r="E3050" t="s">
        <v>780</v>
      </c>
      <c r="F3050" t="s">
        <v>786</v>
      </c>
      <c r="G3050">
        <v>120</v>
      </c>
      <c r="H3050" t="s">
        <v>791</v>
      </c>
    </row>
    <row r="3051" spans="1:8" x14ac:dyDescent="0.25">
      <c r="A3051" s="75">
        <v>41396</v>
      </c>
      <c r="B3051" s="76">
        <v>13176</v>
      </c>
      <c r="C3051" s="75">
        <v>41396</v>
      </c>
      <c r="D3051" t="s">
        <v>8</v>
      </c>
      <c r="E3051" t="s">
        <v>778</v>
      </c>
      <c r="F3051" t="s">
        <v>784</v>
      </c>
      <c r="G3051">
        <v>375</v>
      </c>
      <c r="H3051" t="s">
        <v>791</v>
      </c>
    </row>
    <row r="3052" spans="1:8" x14ac:dyDescent="0.25">
      <c r="A3052" s="75">
        <v>41396</v>
      </c>
      <c r="B3052" s="76">
        <v>13177</v>
      </c>
      <c r="C3052" s="75">
        <v>41396</v>
      </c>
      <c r="D3052" t="s">
        <v>8</v>
      </c>
      <c r="E3052" t="s">
        <v>773</v>
      </c>
      <c r="F3052" t="s">
        <v>786</v>
      </c>
      <c r="G3052">
        <v>215</v>
      </c>
      <c r="H3052" t="s">
        <v>791</v>
      </c>
    </row>
    <row r="3053" spans="1:8" x14ac:dyDescent="0.25">
      <c r="A3053" s="75">
        <v>41396</v>
      </c>
      <c r="B3053" s="76">
        <v>13178</v>
      </c>
      <c r="C3053" s="75">
        <v>41396</v>
      </c>
      <c r="D3053" t="s">
        <v>7</v>
      </c>
      <c r="E3053" t="s">
        <v>774</v>
      </c>
      <c r="F3053" t="s">
        <v>779</v>
      </c>
      <c r="G3053">
        <v>400</v>
      </c>
      <c r="H3053" t="s">
        <v>791</v>
      </c>
    </row>
    <row r="3054" spans="1:8" x14ac:dyDescent="0.25">
      <c r="A3054" s="75">
        <v>41396</v>
      </c>
      <c r="B3054" s="76">
        <v>13179</v>
      </c>
      <c r="C3054" s="75">
        <v>41396</v>
      </c>
      <c r="D3054" t="s">
        <v>7</v>
      </c>
      <c r="E3054" t="s">
        <v>778</v>
      </c>
      <c r="F3054" t="s">
        <v>771</v>
      </c>
      <c r="G3054">
        <v>400</v>
      </c>
      <c r="H3054" t="s">
        <v>791</v>
      </c>
    </row>
    <row r="3055" spans="1:8" x14ac:dyDescent="0.25">
      <c r="A3055" s="75">
        <v>41396</v>
      </c>
      <c r="B3055" s="76">
        <v>13180</v>
      </c>
      <c r="C3055" s="75">
        <v>41396</v>
      </c>
      <c r="D3055" t="s">
        <v>8</v>
      </c>
      <c r="E3055" t="s">
        <v>770</v>
      </c>
      <c r="F3055" t="s">
        <v>775</v>
      </c>
      <c r="G3055">
        <v>200</v>
      </c>
      <c r="H3055" t="s">
        <v>791</v>
      </c>
    </row>
    <row r="3056" spans="1:8" x14ac:dyDescent="0.25">
      <c r="A3056" s="75">
        <v>41396</v>
      </c>
      <c r="B3056" s="76">
        <v>13181</v>
      </c>
      <c r="C3056" s="75">
        <v>41396</v>
      </c>
      <c r="D3056" t="s">
        <v>7</v>
      </c>
      <c r="E3056" t="s">
        <v>778</v>
      </c>
      <c r="F3056" t="s">
        <v>781</v>
      </c>
      <c r="G3056">
        <v>400</v>
      </c>
      <c r="H3056" t="s">
        <v>791</v>
      </c>
    </row>
    <row r="3057" spans="1:8" x14ac:dyDescent="0.25">
      <c r="A3057" s="75">
        <v>41396</v>
      </c>
      <c r="B3057" s="76">
        <v>13182</v>
      </c>
      <c r="C3057" s="75">
        <v>41396</v>
      </c>
      <c r="D3057" t="s">
        <v>9</v>
      </c>
      <c r="E3057" t="s">
        <v>778</v>
      </c>
      <c r="F3057" t="s">
        <v>783</v>
      </c>
      <c r="G3057">
        <v>105</v>
      </c>
      <c r="H3057" t="s">
        <v>791</v>
      </c>
    </row>
    <row r="3058" spans="1:8" x14ac:dyDescent="0.25">
      <c r="A3058" s="75">
        <v>41396</v>
      </c>
      <c r="B3058" s="76">
        <v>13183</v>
      </c>
      <c r="C3058" s="75">
        <v>41396</v>
      </c>
      <c r="D3058" t="s">
        <v>10</v>
      </c>
      <c r="E3058" t="s">
        <v>778</v>
      </c>
      <c r="F3058" t="s">
        <v>777</v>
      </c>
      <c r="G3058">
        <v>210</v>
      </c>
      <c r="H3058" t="s">
        <v>791</v>
      </c>
    </row>
    <row r="3059" spans="1:8" x14ac:dyDescent="0.25">
      <c r="A3059" s="75">
        <v>41396</v>
      </c>
      <c r="B3059" s="76">
        <v>13184</v>
      </c>
      <c r="C3059" s="75">
        <v>41396</v>
      </c>
      <c r="D3059" t="s">
        <v>8</v>
      </c>
      <c r="E3059" t="s">
        <v>782</v>
      </c>
      <c r="F3059" t="s">
        <v>785</v>
      </c>
      <c r="G3059">
        <v>375</v>
      </c>
      <c r="H3059" t="s">
        <v>791</v>
      </c>
    </row>
    <row r="3060" spans="1:8" x14ac:dyDescent="0.25">
      <c r="A3060" s="75">
        <v>41396</v>
      </c>
      <c r="B3060" s="76">
        <v>13185</v>
      </c>
      <c r="C3060" s="75">
        <v>41396</v>
      </c>
      <c r="D3060" t="s">
        <v>8</v>
      </c>
      <c r="E3060" t="s">
        <v>778</v>
      </c>
      <c r="F3060" t="s">
        <v>783</v>
      </c>
      <c r="G3060">
        <v>200</v>
      </c>
      <c r="H3060" t="s">
        <v>791</v>
      </c>
    </row>
    <row r="3061" spans="1:8" x14ac:dyDescent="0.25">
      <c r="A3061" s="75">
        <v>41396</v>
      </c>
      <c r="B3061" s="76">
        <v>13186</v>
      </c>
      <c r="C3061" s="75">
        <v>41396</v>
      </c>
      <c r="D3061" t="s">
        <v>6</v>
      </c>
      <c r="E3061" t="s">
        <v>778</v>
      </c>
      <c r="F3061" t="s">
        <v>779</v>
      </c>
      <c r="G3061">
        <v>325</v>
      </c>
      <c r="H3061" t="s">
        <v>791</v>
      </c>
    </row>
    <row r="3062" spans="1:8" x14ac:dyDescent="0.25">
      <c r="A3062" s="75">
        <v>41396</v>
      </c>
      <c r="B3062" s="76">
        <v>13187</v>
      </c>
      <c r="C3062" s="75">
        <v>41396</v>
      </c>
      <c r="D3062" t="s">
        <v>8</v>
      </c>
      <c r="E3062" t="s">
        <v>774</v>
      </c>
      <c r="F3062" t="s">
        <v>771</v>
      </c>
      <c r="G3062">
        <v>550</v>
      </c>
      <c r="H3062" t="s">
        <v>791</v>
      </c>
    </row>
    <row r="3063" spans="1:8" x14ac:dyDescent="0.25">
      <c r="A3063" s="75">
        <v>41396</v>
      </c>
      <c r="B3063" s="76">
        <v>13188</v>
      </c>
      <c r="C3063" s="75">
        <v>41396</v>
      </c>
      <c r="D3063" t="s">
        <v>10</v>
      </c>
      <c r="E3063" t="s">
        <v>770</v>
      </c>
      <c r="F3063" t="s">
        <v>781</v>
      </c>
      <c r="G3063">
        <v>85</v>
      </c>
      <c r="H3063" t="s">
        <v>791</v>
      </c>
    </row>
    <row r="3064" spans="1:8" x14ac:dyDescent="0.25">
      <c r="A3064" s="75">
        <v>41396</v>
      </c>
      <c r="B3064" s="76">
        <v>13189</v>
      </c>
      <c r="C3064" s="75">
        <v>41396</v>
      </c>
      <c r="D3064" t="s">
        <v>9</v>
      </c>
      <c r="E3064" t="s">
        <v>778</v>
      </c>
      <c r="F3064" t="s">
        <v>781</v>
      </c>
      <c r="G3064">
        <v>105</v>
      </c>
      <c r="H3064" t="s">
        <v>791</v>
      </c>
    </row>
    <row r="3065" spans="1:8" x14ac:dyDescent="0.25">
      <c r="A3065" s="75">
        <v>41396</v>
      </c>
      <c r="B3065" s="76">
        <v>13190</v>
      </c>
      <c r="C3065" s="75">
        <v>41396</v>
      </c>
      <c r="D3065" t="s">
        <v>9</v>
      </c>
      <c r="E3065" t="s">
        <v>776</v>
      </c>
      <c r="F3065" t="s">
        <v>784</v>
      </c>
      <c r="G3065">
        <v>185</v>
      </c>
      <c r="H3065" t="s">
        <v>791</v>
      </c>
    </row>
    <row r="3066" spans="1:8" x14ac:dyDescent="0.25">
      <c r="A3066" s="75">
        <v>41396</v>
      </c>
      <c r="B3066" s="76">
        <v>13191</v>
      </c>
      <c r="C3066" s="75">
        <v>41396</v>
      </c>
      <c r="D3066" t="s">
        <v>6</v>
      </c>
      <c r="E3066" t="s">
        <v>782</v>
      </c>
      <c r="F3066" t="s">
        <v>777</v>
      </c>
      <c r="G3066">
        <v>480</v>
      </c>
      <c r="H3066" t="s">
        <v>791</v>
      </c>
    </row>
    <row r="3067" spans="1:8" x14ac:dyDescent="0.25">
      <c r="A3067" s="75">
        <v>41396</v>
      </c>
      <c r="B3067" s="76">
        <v>13192</v>
      </c>
      <c r="C3067" s="75">
        <v>41396</v>
      </c>
      <c r="D3067" t="s">
        <v>9</v>
      </c>
      <c r="E3067" t="s">
        <v>770</v>
      </c>
      <c r="F3067" t="s">
        <v>775</v>
      </c>
      <c r="G3067">
        <v>185</v>
      </c>
      <c r="H3067" t="s">
        <v>791</v>
      </c>
    </row>
    <row r="3068" spans="1:8" x14ac:dyDescent="0.25">
      <c r="A3068" s="75">
        <v>41396</v>
      </c>
      <c r="B3068" s="76">
        <v>13193</v>
      </c>
      <c r="C3068" s="75">
        <v>41396</v>
      </c>
      <c r="D3068" t="s">
        <v>10</v>
      </c>
      <c r="E3068" t="s">
        <v>776</v>
      </c>
      <c r="F3068" t="s">
        <v>779</v>
      </c>
      <c r="G3068">
        <v>205</v>
      </c>
      <c r="H3068" t="s">
        <v>791</v>
      </c>
    </row>
    <row r="3069" spans="1:8" x14ac:dyDescent="0.25">
      <c r="A3069" s="75">
        <v>41396</v>
      </c>
      <c r="B3069" s="76">
        <v>13194</v>
      </c>
      <c r="C3069" s="75">
        <v>41396</v>
      </c>
      <c r="D3069" t="s">
        <v>9</v>
      </c>
      <c r="E3069" t="s">
        <v>780</v>
      </c>
      <c r="F3069" t="s">
        <v>786</v>
      </c>
      <c r="G3069">
        <v>280</v>
      </c>
      <c r="H3069" t="s">
        <v>791</v>
      </c>
    </row>
    <row r="3070" spans="1:8" x14ac:dyDescent="0.25">
      <c r="A3070" s="75">
        <v>41396</v>
      </c>
      <c r="B3070" s="76">
        <v>13195</v>
      </c>
      <c r="C3070" s="75">
        <v>41396</v>
      </c>
      <c r="D3070" t="s">
        <v>8</v>
      </c>
      <c r="E3070" t="s">
        <v>770</v>
      </c>
      <c r="F3070" t="s">
        <v>779</v>
      </c>
      <c r="G3070">
        <v>375</v>
      </c>
      <c r="H3070" t="s">
        <v>791</v>
      </c>
    </row>
    <row r="3071" spans="1:8" x14ac:dyDescent="0.25">
      <c r="A3071" s="75">
        <v>41396</v>
      </c>
      <c r="B3071" s="76">
        <v>13196</v>
      </c>
      <c r="C3071" s="75">
        <v>41396</v>
      </c>
      <c r="D3071" t="s">
        <v>7</v>
      </c>
      <c r="E3071" t="s">
        <v>770</v>
      </c>
      <c r="F3071" t="s">
        <v>781</v>
      </c>
      <c r="G3071">
        <v>400</v>
      </c>
      <c r="H3071" t="s">
        <v>791</v>
      </c>
    </row>
    <row r="3072" spans="1:8" x14ac:dyDescent="0.25">
      <c r="A3072" s="75">
        <v>41397</v>
      </c>
      <c r="B3072" s="76">
        <v>13197</v>
      </c>
      <c r="C3072" s="75">
        <v>41404</v>
      </c>
      <c r="D3072" t="s">
        <v>9</v>
      </c>
      <c r="E3072" t="s">
        <v>776</v>
      </c>
      <c r="F3072" t="s">
        <v>771</v>
      </c>
      <c r="G3072">
        <v>185</v>
      </c>
      <c r="H3072" t="s">
        <v>791</v>
      </c>
    </row>
    <row r="3073" spans="1:8" x14ac:dyDescent="0.25">
      <c r="A3073" s="75">
        <v>41397</v>
      </c>
      <c r="B3073" s="76">
        <v>13198</v>
      </c>
      <c r="C3073" s="75">
        <v>41404</v>
      </c>
      <c r="D3073" t="s">
        <v>8</v>
      </c>
      <c r="E3073" t="s">
        <v>780</v>
      </c>
      <c r="F3073" t="s">
        <v>784</v>
      </c>
      <c r="G3073">
        <v>550</v>
      </c>
      <c r="H3073" t="s">
        <v>791</v>
      </c>
    </row>
    <row r="3074" spans="1:8" x14ac:dyDescent="0.25">
      <c r="A3074" s="75">
        <v>41397</v>
      </c>
      <c r="B3074" s="76">
        <v>13199</v>
      </c>
      <c r="C3074" s="75">
        <v>41404</v>
      </c>
      <c r="D3074" t="s">
        <v>7</v>
      </c>
      <c r="E3074" t="s">
        <v>773</v>
      </c>
      <c r="F3074" t="s">
        <v>783</v>
      </c>
      <c r="G3074">
        <v>400</v>
      </c>
      <c r="H3074" t="s">
        <v>791</v>
      </c>
    </row>
    <row r="3075" spans="1:8" x14ac:dyDescent="0.25">
      <c r="A3075" s="75">
        <v>41397</v>
      </c>
      <c r="B3075" s="76">
        <v>13200</v>
      </c>
      <c r="C3075" s="75">
        <v>41404</v>
      </c>
      <c r="D3075" t="s">
        <v>9</v>
      </c>
      <c r="E3075" t="s">
        <v>773</v>
      </c>
      <c r="F3075" t="s">
        <v>785</v>
      </c>
      <c r="G3075">
        <v>265</v>
      </c>
      <c r="H3075" t="s">
        <v>791</v>
      </c>
    </row>
    <row r="3076" spans="1:8" x14ac:dyDescent="0.25">
      <c r="A3076" s="75">
        <v>41397</v>
      </c>
      <c r="B3076" s="76">
        <v>13201</v>
      </c>
      <c r="C3076" s="75">
        <v>41404</v>
      </c>
      <c r="D3076" t="s">
        <v>10</v>
      </c>
      <c r="E3076" t="s">
        <v>780</v>
      </c>
      <c r="F3076" t="s">
        <v>775</v>
      </c>
      <c r="G3076">
        <v>145</v>
      </c>
      <c r="H3076" t="s">
        <v>791</v>
      </c>
    </row>
    <row r="3077" spans="1:8" x14ac:dyDescent="0.25">
      <c r="A3077" s="75">
        <v>41397</v>
      </c>
      <c r="B3077" s="76">
        <v>13202</v>
      </c>
      <c r="C3077" s="75">
        <v>41404</v>
      </c>
      <c r="D3077" t="s">
        <v>6</v>
      </c>
      <c r="E3077" t="s">
        <v>774</v>
      </c>
      <c r="F3077" t="s">
        <v>775</v>
      </c>
      <c r="G3077">
        <v>325</v>
      </c>
      <c r="H3077" t="s">
        <v>791</v>
      </c>
    </row>
    <row r="3078" spans="1:8" x14ac:dyDescent="0.25">
      <c r="A3078" s="75">
        <v>41397</v>
      </c>
      <c r="B3078" s="76">
        <v>13203</v>
      </c>
      <c r="C3078" s="75">
        <v>41404</v>
      </c>
      <c r="D3078" t="s">
        <v>9</v>
      </c>
      <c r="E3078" t="s">
        <v>773</v>
      </c>
      <c r="F3078" t="s">
        <v>783</v>
      </c>
      <c r="G3078">
        <v>265</v>
      </c>
      <c r="H3078" t="s">
        <v>791</v>
      </c>
    </row>
    <row r="3079" spans="1:8" x14ac:dyDescent="0.25">
      <c r="A3079" s="75">
        <v>41397</v>
      </c>
      <c r="B3079" s="76">
        <v>13204</v>
      </c>
      <c r="C3079" s="75">
        <v>41404</v>
      </c>
      <c r="D3079" t="s">
        <v>8</v>
      </c>
      <c r="E3079" t="s">
        <v>774</v>
      </c>
      <c r="F3079" t="s">
        <v>775</v>
      </c>
      <c r="G3079">
        <v>375</v>
      </c>
      <c r="H3079" t="s">
        <v>791</v>
      </c>
    </row>
    <row r="3080" spans="1:8" x14ac:dyDescent="0.25">
      <c r="A3080" s="75">
        <v>41397</v>
      </c>
      <c r="B3080" s="76">
        <v>13205</v>
      </c>
      <c r="C3080" s="75">
        <v>41404</v>
      </c>
      <c r="D3080" t="s">
        <v>9</v>
      </c>
      <c r="E3080" t="s">
        <v>776</v>
      </c>
      <c r="F3080" t="s">
        <v>781</v>
      </c>
      <c r="G3080">
        <v>265</v>
      </c>
      <c r="H3080" t="s">
        <v>791</v>
      </c>
    </row>
    <row r="3081" spans="1:8" x14ac:dyDescent="0.25">
      <c r="A3081" s="75">
        <v>41397</v>
      </c>
      <c r="B3081" s="76">
        <v>13206</v>
      </c>
      <c r="C3081" s="75">
        <v>41404</v>
      </c>
      <c r="D3081" t="s">
        <v>8</v>
      </c>
      <c r="E3081" t="s">
        <v>782</v>
      </c>
      <c r="F3081" t="s">
        <v>781</v>
      </c>
      <c r="G3081">
        <v>200</v>
      </c>
      <c r="H3081" t="s">
        <v>791</v>
      </c>
    </row>
    <row r="3082" spans="1:8" x14ac:dyDescent="0.25">
      <c r="A3082" s="75">
        <v>41397</v>
      </c>
      <c r="B3082" s="76">
        <v>13207</v>
      </c>
      <c r="C3082" s="75">
        <v>41404</v>
      </c>
      <c r="D3082" t="s">
        <v>6</v>
      </c>
      <c r="E3082" t="s">
        <v>778</v>
      </c>
      <c r="F3082" t="s">
        <v>775</v>
      </c>
      <c r="G3082">
        <v>475</v>
      </c>
      <c r="H3082" t="s">
        <v>791</v>
      </c>
    </row>
    <row r="3083" spans="1:8" x14ac:dyDescent="0.25">
      <c r="A3083" s="75">
        <v>41397</v>
      </c>
      <c r="B3083" s="76">
        <v>13208</v>
      </c>
      <c r="C3083" s="75">
        <v>41404</v>
      </c>
      <c r="D3083" t="s">
        <v>7</v>
      </c>
      <c r="E3083" t="s">
        <v>776</v>
      </c>
      <c r="F3083" t="s">
        <v>781</v>
      </c>
      <c r="G3083">
        <v>150</v>
      </c>
      <c r="H3083" t="s">
        <v>791</v>
      </c>
    </row>
    <row r="3084" spans="1:8" x14ac:dyDescent="0.25">
      <c r="A3084" s="75">
        <v>41397</v>
      </c>
      <c r="B3084" s="76">
        <v>13209</v>
      </c>
      <c r="C3084" s="75">
        <v>41404</v>
      </c>
      <c r="D3084" t="s">
        <v>7</v>
      </c>
      <c r="E3084" t="s">
        <v>770</v>
      </c>
      <c r="F3084" t="s">
        <v>785</v>
      </c>
      <c r="G3084">
        <v>275</v>
      </c>
      <c r="H3084" t="s">
        <v>791</v>
      </c>
    </row>
    <row r="3085" spans="1:8" x14ac:dyDescent="0.25">
      <c r="A3085" s="75">
        <v>41397</v>
      </c>
      <c r="B3085" s="76">
        <v>13210</v>
      </c>
      <c r="C3085" s="75">
        <v>41404</v>
      </c>
      <c r="D3085" t="s">
        <v>10</v>
      </c>
      <c r="E3085" t="s">
        <v>774</v>
      </c>
      <c r="F3085" t="s">
        <v>777</v>
      </c>
      <c r="G3085">
        <v>150</v>
      </c>
      <c r="H3085" t="s">
        <v>791</v>
      </c>
    </row>
    <row r="3086" spans="1:8" x14ac:dyDescent="0.25">
      <c r="A3086" s="75">
        <v>41397</v>
      </c>
      <c r="B3086" s="76">
        <v>13211</v>
      </c>
      <c r="C3086" s="75">
        <v>41404</v>
      </c>
      <c r="D3086" t="s">
        <v>8</v>
      </c>
      <c r="E3086" t="s">
        <v>770</v>
      </c>
      <c r="F3086" t="s">
        <v>771</v>
      </c>
      <c r="G3086">
        <v>200</v>
      </c>
      <c r="H3086" t="s">
        <v>791</v>
      </c>
    </row>
    <row r="3087" spans="1:8" x14ac:dyDescent="0.25">
      <c r="A3087" s="75">
        <v>41397</v>
      </c>
      <c r="B3087" s="76">
        <v>13212</v>
      </c>
      <c r="C3087" s="75">
        <v>41404</v>
      </c>
      <c r="D3087" t="s">
        <v>8</v>
      </c>
      <c r="E3087" t="s">
        <v>780</v>
      </c>
      <c r="F3087" t="s">
        <v>775</v>
      </c>
      <c r="G3087">
        <v>200</v>
      </c>
      <c r="H3087" t="s">
        <v>791</v>
      </c>
    </row>
    <row r="3088" spans="1:8" x14ac:dyDescent="0.25">
      <c r="A3088" s="75">
        <v>41397</v>
      </c>
      <c r="B3088" s="76">
        <v>13213</v>
      </c>
      <c r="C3088" s="75">
        <v>41404</v>
      </c>
      <c r="D3088" t="s">
        <v>6</v>
      </c>
      <c r="E3088" t="s">
        <v>782</v>
      </c>
      <c r="F3088" t="s">
        <v>785</v>
      </c>
      <c r="G3088">
        <v>175</v>
      </c>
      <c r="H3088" t="s">
        <v>791</v>
      </c>
    </row>
    <row r="3089" spans="1:8" x14ac:dyDescent="0.25">
      <c r="A3089" s="75">
        <v>41397</v>
      </c>
      <c r="B3089" s="76">
        <v>13214</v>
      </c>
      <c r="C3089" s="75">
        <v>41404</v>
      </c>
      <c r="D3089" t="s">
        <v>9</v>
      </c>
      <c r="E3089" t="s">
        <v>782</v>
      </c>
      <c r="F3089" t="s">
        <v>775</v>
      </c>
      <c r="G3089">
        <v>265</v>
      </c>
      <c r="H3089" t="s">
        <v>791</v>
      </c>
    </row>
    <row r="3090" spans="1:8" x14ac:dyDescent="0.25">
      <c r="A3090" s="75">
        <v>41398</v>
      </c>
      <c r="B3090" s="76">
        <v>13215</v>
      </c>
      <c r="C3090" s="75">
        <v>41399</v>
      </c>
      <c r="D3090" t="s">
        <v>6</v>
      </c>
      <c r="E3090" t="s">
        <v>770</v>
      </c>
      <c r="F3090" t="s">
        <v>781</v>
      </c>
      <c r="G3090">
        <v>475</v>
      </c>
      <c r="H3090" t="s">
        <v>791</v>
      </c>
    </row>
    <row r="3091" spans="1:8" x14ac:dyDescent="0.25">
      <c r="A3091" s="75">
        <v>41398</v>
      </c>
      <c r="B3091" s="76">
        <v>13216</v>
      </c>
      <c r="C3091" s="75">
        <v>41399</v>
      </c>
      <c r="D3091" t="s">
        <v>9</v>
      </c>
      <c r="E3091" t="s">
        <v>778</v>
      </c>
      <c r="F3091" t="s">
        <v>771</v>
      </c>
      <c r="G3091">
        <v>185</v>
      </c>
      <c r="H3091" t="s">
        <v>791</v>
      </c>
    </row>
    <row r="3092" spans="1:8" x14ac:dyDescent="0.25">
      <c r="A3092" s="75">
        <v>41398</v>
      </c>
      <c r="B3092" s="76">
        <v>13217</v>
      </c>
      <c r="C3092" s="75">
        <v>41399</v>
      </c>
      <c r="D3092" t="s">
        <v>8</v>
      </c>
      <c r="E3092" t="s">
        <v>782</v>
      </c>
      <c r="F3092" t="s">
        <v>784</v>
      </c>
      <c r="G3092">
        <v>550</v>
      </c>
      <c r="H3092" t="s">
        <v>791</v>
      </c>
    </row>
    <row r="3093" spans="1:8" x14ac:dyDescent="0.25">
      <c r="A3093" s="75">
        <v>41398</v>
      </c>
      <c r="B3093" s="76">
        <v>13218</v>
      </c>
      <c r="C3093" s="75">
        <v>41399</v>
      </c>
      <c r="D3093" t="s">
        <v>7</v>
      </c>
      <c r="E3093" t="s">
        <v>773</v>
      </c>
      <c r="F3093" t="s">
        <v>771</v>
      </c>
      <c r="G3093">
        <v>275</v>
      </c>
      <c r="H3093" t="s">
        <v>791</v>
      </c>
    </row>
    <row r="3094" spans="1:8" x14ac:dyDescent="0.25">
      <c r="A3094" s="75">
        <v>41398</v>
      </c>
      <c r="B3094" s="76">
        <v>13219</v>
      </c>
      <c r="C3094" s="75">
        <v>41399</v>
      </c>
      <c r="D3094" t="s">
        <v>9</v>
      </c>
      <c r="E3094" t="s">
        <v>782</v>
      </c>
      <c r="F3094" t="s">
        <v>771</v>
      </c>
      <c r="G3094">
        <v>265</v>
      </c>
      <c r="H3094" t="s">
        <v>791</v>
      </c>
    </row>
    <row r="3095" spans="1:8" x14ac:dyDescent="0.25">
      <c r="A3095" s="75">
        <v>41398</v>
      </c>
      <c r="B3095" s="76">
        <v>13220</v>
      </c>
      <c r="C3095" s="75">
        <v>41399</v>
      </c>
      <c r="D3095" t="s">
        <v>8</v>
      </c>
      <c r="E3095" t="s">
        <v>780</v>
      </c>
      <c r="F3095" t="s">
        <v>787</v>
      </c>
      <c r="G3095">
        <v>205</v>
      </c>
      <c r="H3095" t="s">
        <v>791</v>
      </c>
    </row>
    <row r="3096" spans="1:8" x14ac:dyDescent="0.25">
      <c r="A3096" s="75">
        <v>41398</v>
      </c>
      <c r="B3096" s="76">
        <v>13221</v>
      </c>
      <c r="C3096" s="75">
        <v>41399</v>
      </c>
      <c r="D3096" t="s">
        <v>7</v>
      </c>
      <c r="E3096" t="s">
        <v>776</v>
      </c>
      <c r="F3096" t="s">
        <v>783</v>
      </c>
      <c r="G3096">
        <v>275</v>
      </c>
      <c r="H3096" t="s">
        <v>791</v>
      </c>
    </row>
    <row r="3097" spans="1:8" x14ac:dyDescent="0.25">
      <c r="A3097" s="75">
        <v>41398</v>
      </c>
      <c r="B3097" s="76">
        <v>13222</v>
      </c>
      <c r="C3097" s="75">
        <v>41399</v>
      </c>
      <c r="D3097" t="s">
        <v>9</v>
      </c>
      <c r="E3097" t="s">
        <v>782</v>
      </c>
      <c r="F3097" t="s">
        <v>785</v>
      </c>
      <c r="G3097">
        <v>185</v>
      </c>
      <c r="H3097" t="s">
        <v>791</v>
      </c>
    </row>
    <row r="3098" spans="1:8" x14ac:dyDescent="0.25">
      <c r="A3098" s="75">
        <v>41398</v>
      </c>
      <c r="B3098" s="76">
        <v>13223</v>
      </c>
      <c r="C3098" s="75">
        <v>41399</v>
      </c>
      <c r="D3098" t="s">
        <v>8</v>
      </c>
      <c r="E3098" t="s">
        <v>780</v>
      </c>
      <c r="F3098" t="s">
        <v>785</v>
      </c>
      <c r="G3098">
        <v>200</v>
      </c>
      <c r="H3098" t="s">
        <v>791</v>
      </c>
    </row>
    <row r="3099" spans="1:8" x14ac:dyDescent="0.25">
      <c r="A3099" s="75">
        <v>41398</v>
      </c>
      <c r="B3099" s="76">
        <v>13224</v>
      </c>
      <c r="C3099" s="75">
        <v>41399</v>
      </c>
      <c r="D3099" t="s">
        <v>6</v>
      </c>
      <c r="E3099" t="s">
        <v>780</v>
      </c>
      <c r="F3099" t="s">
        <v>771</v>
      </c>
      <c r="G3099">
        <v>325</v>
      </c>
      <c r="H3099" t="s">
        <v>791</v>
      </c>
    </row>
    <row r="3100" spans="1:8" x14ac:dyDescent="0.25">
      <c r="A3100" s="75">
        <v>41398</v>
      </c>
      <c r="B3100" s="76">
        <v>13225</v>
      </c>
      <c r="C3100" s="75">
        <v>41399</v>
      </c>
      <c r="D3100" t="s">
        <v>6</v>
      </c>
      <c r="E3100" t="s">
        <v>778</v>
      </c>
      <c r="F3100" t="s">
        <v>781</v>
      </c>
      <c r="G3100">
        <v>175</v>
      </c>
      <c r="H3100" t="s">
        <v>791</v>
      </c>
    </row>
    <row r="3101" spans="1:8" x14ac:dyDescent="0.25">
      <c r="A3101" s="75">
        <v>41398</v>
      </c>
      <c r="B3101" s="76">
        <v>13226</v>
      </c>
      <c r="C3101" s="75">
        <v>41399</v>
      </c>
      <c r="D3101" t="s">
        <v>6</v>
      </c>
      <c r="E3101" t="s">
        <v>778</v>
      </c>
      <c r="F3101" t="s">
        <v>771</v>
      </c>
      <c r="G3101">
        <v>475</v>
      </c>
      <c r="H3101" t="s">
        <v>791</v>
      </c>
    </row>
    <row r="3102" spans="1:8" x14ac:dyDescent="0.25">
      <c r="A3102" s="75">
        <v>41398</v>
      </c>
      <c r="B3102" s="76">
        <v>13227</v>
      </c>
      <c r="C3102" s="75">
        <v>41399</v>
      </c>
      <c r="D3102" t="s">
        <v>8</v>
      </c>
      <c r="E3102" t="s">
        <v>770</v>
      </c>
      <c r="F3102" t="s">
        <v>775</v>
      </c>
      <c r="G3102">
        <v>550</v>
      </c>
      <c r="H3102" t="s">
        <v>791</v>
      </c>
    </row>
    <row r="3103" spans="1:8" x14ac:dyDescent="0.25">
      <c r="A3103" s="75">
        <v>41398</v>
      </c>
      <c r="B3103" s="76">
        <v>13228</v>
      </c>
      <c r="C3103" s="75">
        <v>41399</v>
      </c>
      <c r="D3103" t="s">
        <v>10</v>
      </c>
      <c r="E3103" t="s">
        <v>773</v>
      </c>
      <c r="F3103" t="s">
        <v>785</v>
      </c>
      <c r="G3103">
        <v>85</v>
      </c>
      <c r="H3103" t="s">
        <v>791</v>
      </c>
    </row>
    <row r="3104" spans="1:8" x14ac:dyDescent="0.25">
      <c r="A3104" s="75">
        <v>41398</v>
      </c>
      <c r="B3104" s="76">
        <v>13229</v>
      </c>
      <c r="C3104" s="75">
        <v>41399</v>
      </c>
      <c r="D3104" t="s">
        <v>6</v>
      </c>
      <c r="E3104" t="s">
        <v>778</v>
      </c>
      <c r="F3104" t="s">
        <v>777</v>
      </c>
      <c r="G3104">
        <v>180</v>
      </c>
      <c r="H3104" t="s">
        <v>791</v>
      </c>
    </row>
    <row r="3105" spans="1:8" x14ac:dyDescent="0.25">
      <c r="A3105" s="75">
        <v>41398</v>
      </c>
      <c r="B3105" s="76">
        <v>13230</v>
      </c>
      <c r="C3105" s="75">
        <v>41399</v>
      </c>
      <c r="D3105" t="s">
        <v>8</v>
      </c>
      <c r="E3105" t="s">
        <v>780</v>
      </c>
      <c r="F3105" t="s">
        <v>785</v>
      </c>
      <c r="G3105">
        <v>375</v>
      </c>
      <c r="H3105" t="s">
        <v>791</v>
      </c>
    </row>
    <row r="3106" spans="1:8" x14ac:dyDescent="0.25">
      <c r="A3106" s="75">
        <v>41398</v>
      </c>
      <c r="B3106" s="76">
        <v>13231</v>
      </c>
      <c r="C3106" s="75">
        <v>41399</v>
      </c>
      <c r="D3106" t="s">
        <v>7</v>
      </c>
      <c r="E3106" t="s">
        <v>776</v>
      </c>
      <c r="F3106" t="s">
        <v>771</v>
      </c>
      <c r="G3106">
        <v>275</v>
      </c>
      <c r="H3106" t="s">
        <v>791</v>
      </c>
    </row>
    <row r="3107" spans="1:8" x14ac:dyDescent="0.25">
      <c r="A3107" s="75">
        <v>41398</v>
      </c>
      <c r="B3107" s="76">
        <v>13232</v>
      </c>
      <c r="C3107" s="75">
        <v>41399</v>
      </c>
      <c r="D3107" t="s">
        <v>7</v>
      </c>
      <c r="E3107" t="s">
        <v>774</v>
      </c>
      <c r="F3107" t="s">
        <v>777</v>
      </c>
      <c r="G3107">
        <v>405</v>
      </c>
      <c r="H3107" t="s">
        <v>791</v>
      </c>
    </row>
    <row r="3108" spans="1:8" x14ac:dyDescent="0.25">
      <c r="A3108" s="75">
        <v>41398</v>
      </c>
      <c r="B3108" s="76">
        <v>13233</v>
      </c>
      <c r="C3108" s="75">
        <v>41399</v>
      </c>
      <c r="D3108" t="s">
        <v>6</v>
      </c>
      <c r="E3108" t="s">
        <v>774</v>
      </c>
      <c r="F3108" t="s">
        <v>783</v>
      </c>
      <c r="G3108">
        <v>325</v>
      </c>
      <c r="H3108" t="s">
        <v>791</v>
      </c>
    </row>
    <row r="3109" spans="1:8" x14ac:dyDescent="0.25">
      <c r="A3109" s="75">
        <v>41398</v>
      </c>
      <c r="B3109" s="76">
        <v>13234</v>
      </c>
      <c r="C3109" s="75">
        <v>41399</v>
      </c>
      <c r="D3109" t="s">
        <v>7</v>
      </c>
      <c r="E3109" t="s">
        <v>774</v>
      </c>
      <c r="F3109" t="s">
        <v>783</v>
      </c>
      <c r="G3109">
        <v>275</v>
      </c>
      <c r="H3109" t="s">
        <v>791</v>
      </c>
    </row>
    <row r="3110" spans="1:8" x14ac:dyDescent="0.25">
      <c r="A3110" s="75">
        <v>41398</v>
      </c>
      <c r="B3110" s="76">
        <v>13235</v>
      </c>
      <c r="C3110" s="75">
        <v>41399</v>
      </c>
      <c r="D3110" t="s">
        <v>6</v>
      </c>
      <c r="E3110" t="s">
        <v>770</v>
      </c>
      <c r="F3110" t="s">
        <v>783</v>
      </c>
      <c r="G3110">
        <v>475</v>
      </c>
      <c r="H3110" t="s">
        <v>791</v>
      </c>
    </row>
    <row r="3111" spans="1:8" x14ac:dyDescent="0.25">
      <c r="A3111" s="75">
        <v>41398</v>
      </c>
      <c r="B3111" s="76">
        <v>13236</v>
      </c>
      <c r="C3111" s="75">
        <v>41399</v>
      </c>
      <c r="D3111" t="s">
        <v>10</v>
      </c>
      <c r="E3111" t="s">
        <v>782</v>
      </c>
      <c r="F3111" t="s">
        <v>779</v>
      </c>
      <c r="G3111">
        <v>205</v>
      </c>
      <c r="H3111" t="s">
        <v>791</v>
      </c>
    </row>
    <row r="3112" spans="1:8" x14ac:dyDescent="0.25">
      <c r="A3112" s="75">
        <v>41398</v>
      </c>
      <c r="B3112" s="76">
        <v>13237</v>
      </c>
      <c r="C3112" s="75">
        <v>41399</v>
      </c>
      <c r="D3112" t="s">
        <v>7</v>
      </c>
      <c r="E3112" t="s">
        <v>780</v>
      </c>
      <c r="F3112" t="s">
        <v>784</v>
      </c>
      <c r="G3112">
        <v>150</v>
      </c>
      <c r="H3112" t="s">
        <v>791</v>
      </c>
    </row>
    <row r="3113" spans="1:8" x14ac:dyDescent="0.25">
      <c r="A3113" s="75">
        <v>41398</v>
      </c>
      <c r="B3113" s="76">
        <v>13238</v>
      </c>
      <c r="C3113" s="75">
        <v>41399</v>
      </c>
      <c r="D3113" t="s">
        <v>6</v>
      </c>
      <c r="E3113" t="s">
        <v>774</v>
      </c>
      <c r="F3113" t="s">
        <v>777</v>
      </c>
      <c r="G3113">
        <v>480</v>
      </c>
      <c r="H3113" t="s">
        <v>791</v>
      </c>
    </row>
    <row r="3114" spans="1:8" x14ac:dyDescent="0.25">
      <c r="A3114" s="75">
        <v>41399</v>
      </c>
      <c r="B3114" s="76">
        <v>13239</v>
      </c>
      <c r="C3114" s="75">
        <v>41399</v>
      </c>
      <c r="D3114" t="s">
        <v>6</v>
      </c>
      <c r="E3114" t="s">
        <v>782</v>
      </c>
      <c r="F3114" t="s">
        <v>775</v>
      </c>
      <c r="G3114">
        <v>175</v>
      </c>
      <c r="H3114" t="s">
        <v>791</v>
      </c>
    </row>
    <row r="3115" spans="1:8" x14ac:dyDescent="0.25">
      <c r="A3115" s="75">
        <v>41399</v>
      </c>
      <c r="B3115" s="76">
        <v>13240</v>
      </c>
      <c r="C3115" s="75">
        <v>41399</v>
      </c>
      <c r="D3115" t="s">
        <v>6</v>
      </c>
      <c r="E3115" t="s">
        <v>770</v>
      </c>
      <c r="F3115" t="s">
        <v>771</v>
      </c>
      <c r="G3115">
        <v>475</v>
      </c>
      <c r="H3115" t="s">
        <v>791</v>
      </c>
    </row>
    <row r="3116" spans="1:8" x14ac:dyDescent="0.25">
      <c r="A3116" s="75">
        <v>41399</v>
      </c>
      <c r="B3116" s="76">
        <v>13241</v>
      </c>
      <c r="C3116" s="75">
        <v>41399</v>
      </c>
      <c r="D3116" t="s">
        <v>8</v>
      </c>
      <c r="E3116" t="s">
        <v>778</v>
      </c>
      <c r="F3116" t="s">
        <v>786</v>
      </c>
      <c r="G3116">
        <v>565</v>
      </c>
      <c r="H3116" t="s">
        <v>791</v>
      </c>
    </row>
    <row r="3117" spans="1:8" x14ac:dyDescent="0.25">
      <c r="A3117" s="75">
        <v>41399</v>
      </c>
      <c r="B3117" s="76">
        <v>13242</v>
      </c>
      <c r="C3117" s="75">
        <v>41399</v>
      </c>
      <c r="D3117" t="s">
        <v>6</v>
      </c>
      <c r="E3117" t="s">
        <v>773</v>
      </c>
      <c r="F3117" t="s">
        <v>783</v>
      </c>
      <c r="G3117">
        <v>325</v>
      </c>
      <c r="H3117" t="s">
        <v>791</v>
      </c>
    </row>
    <row r="3118" spans="1:8" x14ac:dyDescent="0.25">
      <c r="A3118" s="75">
        <v>41399</v>
      </c>
      <c r="B3118" s="76">
        <v>13243</v>
      </c>
      <c r="C3118" s="75">
        <v>41399</v>
      </c>
      <c r="D3118" t="s">
        <v>7</v>
      </c>
      <c r="E3118" t="s">
        <v>774</v>
      </c>
      <c r="F3118" t="s">
        <v>775</v>
      </c>
      <c r="G3118">
        <v>150</v>
      </c>
      <c r="H3118" t="s">
        <v>791</v>
      </c>
    </row>
    <row r="3119" spans="1:8" x14ac:dyDescent="0.25">
      <c r="A3119" s="75">
        <v>41399</v>
      </c>
      <c r="B3119" s="76">
        <v>13244</v>
      </c>
      <c r="C3119" s="75">
        <v>41399</v>
      </c>
      <c r="D3119" t="s">
        <v>9</v>
      </c>
      <c r="E3119" t="s">
        <v>778</v>
      </c>
      <c r="F3119" t="s">
        <v>786</v>
      </c>
      <c r="G3119">
        <v>120</v>
      </c>
      <c r="H3119" t="s">
        <v>791</v>
      </c>
    </row>
    <row r="3120" spans="1:8" x14ac:dyDescent="0.25">
      <c r="A3120" s="75">
        <v>41399</v>
      </c>
      <c r="B3120" s="76">
        <v>13245</v>
      </c>
      <c r="C3120" s="75">
        <v>41399</v>
      </c>
      <c r="D3120" t="s">
        <v>9</v>
      </c>
      <c r="E3120" t="s">
        <v>778</v>
      </c>
      <c r="F3120" t="s">
        <v>784</v>
      </c>
      <c r="G3120">
        <v>185</v>
      </c>
      <c r="H3120" t="s">
        <v>791</v>
      </c>
    </row>
    <row r="3121" spans="1:8" x14ac:dyDescent="0.25">
      <c r="A3121" s="75">
        <v>41399</v>
      </c>
      <c r="B3121" s="76">
        <v>13246</v>
      </c>
      <c r="C3121" s="75">
        <v>41399</v>
      </c>
      <c r="D3121" t="s">
        <v>8</v>
      </c>
      <c r="E3121" t="s">
        <v>776</v>
      </c>
      <c r="F3121" t="s">
        <v>786</v>
      </c>
      <c r="G3121">
        <v>565</v>
      </c>
      <c r="H3121" t="s">
        <v>791</v>
      </c>
    </row>
    <row r="3122" spans="1:8" x14ac:dyDescent="0.25">
      <c r="A3122" s="75">
        <v>41399</v>
      </c>
      <c r="B3122" s="76">
        <v>13247</v>
      </c>
      <c r="C3122" s="75">
        <v>41399</v>
      </c>
      <c r="D3122" t="s">
        <v>7</v>
      </c>
      <c r="E3122" t="s">
        <v>782</v>
      </c>
      <c r="F3122" t="s">
        <v>781</v>
      </c>
      <c r="G3122">
        <v>400</v>
      </c>
      <c r="H3122" t="s">
        <v>791</v>
      </c>
    </row>
    <row r="3123" spans="1:8" x14ac:dyDescent="0.25">
      <c r="A3123" s="75">
        <v>41399</v>
      </c>
      <c r="B3123" s="76">
        <v>13248</v>
      </c>
      <c r="C3123" s="75">
        <v>41399</v>
      </c>
      <c r="D3123" t="s">
        <v>8</v>
      </c>
      <c r="E3123" t="s">
        <v>774</v>
      </c>
      <c r="F3123" t="s">
        <v>777</v>
      </c>
      <c r="G3123">
        <v>205</v>
      </c>
      <c r="H3123" t="s">
        <v>791</v>
      </c>
    </row>
    <row r="3124" spans="1:8" x14ac:dyDescent="0.25">
      <c r="A3124" s="75">
        <v>41399</v>
      </c>
      <c r="B3124" s="76">
        <v>13249</v>
      </c>
      <c r="C3124" s="75">
        <v>41399</v>
      </c>
      <c r="D3124" t="s">
        <v>6</v>
      </c>
      <c r="E3124" t="s">
        <v>780</v>
      </c>
      <c r="F3124" t="s">
        <v>771</v>
      </c>
      <c r="G3124">
        <v>175</v>
      </c>
      <c r="H3124" t="s">
        <v>791</v>
      </c>
    </row>
    <row r="3125" spans="1:8" x14ac:dyDescent="0.25">
      <c r="A3125" s="75">
        <v>41399</v>
      </c>
      <c r="B3125" s="76">
        <v>13250</v>
      </c>
      <c r="C3125" s="75">
        <v>41399</v>
      </c>
      <c r="D3125" t="s">
        <v>8</v>
      </c>
      <c r="E3125" t="s">
        <v>770</v>
      </c>
      <c r="F3125" t="s">
        <v>777</v>
      </c>
      <c r="G3125">
        <v>205</v>
      </c>
      <c r="H3125" t="s">
        <v>791</v>
      </c>
    </row>
    <row r="3126" spans="1:8" x14ac:dyDescent="0.25">
      <c r="A3126" s="75">
        <v>41399</v>
      </c>
      <c r="B3126" s="76">
        <v>13251</v>
      </c>
      <c r="C3126" s="75">
        <v>41399</v>
      </c>
      <c r="D3126" t="s">
        <v>7</v>
      </c>
      <c r="E3126" t="s">
        <v>770</v>
      </c>
      <c r="F3126" t="s">
        <v>783</v>
      </c>
      <c r="G3126">
        <v>275</v>
      </c>
      <c r="H3126" t="s">
        <v>791</v>
      </c>
    </row>
    <row r="3127" spans="1:8" x14ac:dyDescent="0.25">
      <c r="A3127" s="75">
        <v>41399</v>
      </c>
      <c r="B3127" s="76">
        <v>13252</v>
      </c>
      <c r="C3127" s="75">
        <v>41399</v>
      </c>
      <c r="D3127" t="s">
        <v>6</v>
      </c>
      <c r="E3127" t="s">
        <v>780</v>
      </c>
      <c r="F3127" t="s">
        <v>779</v>
      </c>
      <c r="G3127">
        <v>475</v>
      </c>
      <c r="H3127" t="s">
        <v>791</v>
      </c>
    </row>
    <row r="3128" spans="1:8" x14ac:dyDescent="0.25">
      <c r="A3128" s="75">
        <v>41399</v>
      </c>
      <c r="B3128" s="76">
        <v>13253</v>
      </c>
      <c r="C3128" s="75">
        <v>41399</v>
      </c>
      <c r="D3128" t="s">
        <v>7</v>
      </c>
      <c r="E3128" t="s">
        <v>778</v>
      </c>
      <c r="F3128" t="s">
        <v>779</v>
      </c>
      <c r="G3128">
        <v>275</v>
      </c>
      <c r="H3128" t="s">
        <v>791</v>
      </c>
    </row>
    <row r="3129" spans="1:8" x14ac:dyDescent="0.25">
      <c r="A3129" s="75">
        <v>41399</v>
      </c>
      <c r="B3129" s="76">
        <v>13254</v>
      </c>
      <c r="C3129" s="75">
        <v>41399</v>
      </c>
      <c r="D3129" t="s">
        <v>7</v>
      </c>
      <c r="E3129" t="s">
        <v>774</v>
      </c>
      <c r="F3129" t="s">
        <v>779</v>
      </c>
      <c r="G3129">
        <v>150</v>
      </c>
      <c r="H3129" t="s">
        <v>791</v>
      </c>
    </row>
    <row r="3130" spans="1:8" x14ac:dyDescent="0.25">
      <c r="A3130" s="75">
        <v>41399</v>
      </c>
      <c r="B3130" s="76">
        <v>13255</v>
      </c>
      <c r="C3130" s="75">
        <v>41399</v>
      </c>
      <c r="D3130" t="s">
        <v>6</v>
      </c>
      <c r="E3130" t="s">
        <v>780</v>
      </c>
      <c r="F3130" t="s">
        <v>786</v>
      </c>
      <c r="G3130">
        <v>340</v>
      </c>
      <c r="H3130" t="s">
        <v>791</v>
      </c>
    </row>
    <row r="3131" spans="1:8" x14ac:dyDescent="0.25">
      <c r="A3131" s="75">
        <v>41399</v>
      </c>
      <c r="B3131" s="76">
        <v>13256</v>
      </c>
      <c r="C3131" s="75">
        <v>41399</v>
      </c>
      <c r="D3131" t="s">
        <v>8</v>
      </c>
      <c r="E3131" t="s">
        <v>774</v>
      </c>
      <c r="F3131" t="s">
        <v>783</v>
      </c>
      <c r="G3131">
        <v>200</v>
      </c>
      <c r="H3131" t="s">
        <v>791</v>
      </c>
    </row>
    <row r="3132" spans="1:8" x14ac:dyDescent="0.25">
      <c r="A3132" s="75">
        <v>41399</v>
      </c>
      <c r="B3132" s="76">
        <v>13257</v>
      </c>
      <c r="C3132" s="75">
        <v>41399</v>
      </c>
      <c r="D3132" t="s">
        <v>9</v>
      </c>
      <c r="E3132" t="s">
        <v>780</v>
      </c>
      <c r="F3132" t="s">
        <v>777</v>
      </c>
      <c r="G3132">
        <v>270</v>
      </c>
      <c r="H3132" t="s">
        <v>791</v>
      </c>
    </row>
    <row r="3133" spans="1:8" x14ac:dyDescent="0.25">
      <c r="A3133" s="75">
        <v>41399</v>
      </c>
      <c r="B3133" s="76">
        <v>13258</v>
      </c>
      <c r="C3133" s="75">
        <v>41399</v>
      </c>
      <c r="D3133" t="s">
        <v>7</v>
      </c>
      <c r="E3133" t="s">
        <v>774</v>
      </c>
      <c r="F3133" t="s">
        <v>783</v>
      </c>
      <c r="G3133">
        <v>400</v>
      </c>
      <c r="H3133" t="s">
        <v>791</v>
      </c>
    </row>
    <row r="3134" spans="1:8" x14ac:dyDescent="0.25">
      <c r="A3134" s="75">
        <v>41399</v>
      </c>
      <c r="B3134" s="76">
        <v>13259</v>
      </c>
      <c r="C3134" s="75">
        <v>41399</v>
      </c>
      <c r="D3134" t="s">
        <v>6</v>
      </c>
      <c r="E3134" t="s">
        <v>776</v>
      </c>
      <c r="F3134" t="s">
        <v>779</v>
      </c>
      <c r="G3134">
        <v>475</v>
      </c>
      <c r="H3134" t="s">
        <v>791</v>
      </c>
    </row>
    <row r="3135" spans="1:8" x14ac:dyDescent="0.25">
      <c r="A3135" s="75">
        <v>41399</v>
      </c>
      <c r="B3135" s="76">
        <v>13260</v>
      </c>
      <c r="C3135" s="75">
        <v>41399</v>
      </c>
      <c r="D3135" t="s">
        <v>9</v>
      </c>
      <c r="E3135" t="s">
        <v>782</v>
      </c>
      <c r="F3135" t="s">
        <v>783</v>
      </c>
      <c r="G3135">
        <v>185</v>
      </c>
      <c r="H3135" t="s">
        <v>791</v>
      </c>
    </row>
    <row r="3136" spans="1:8" x14ac:dyDescent="0.25">
      <c r="A3136" s="75">
        <v>41399</v>
      </c>
      <c r="B3136" s="76">
        <v>13261</v>
      </c>
      <c r="C3136" s="75">
        <v>41399</v>
      </c>
      <c r="D3136" t="s">
        <v>8</v>
      </c>
      <c r="E3136" t="s">
        <v>770</v>
      </c>
      <c r="F3136" t="s">
        <v>771</v>
      </c>
      <c r="G3136">
        <v>200</v>
      </c>
      <c r="H3136" t="s">
        <v>791</v>
      </c>
    </row>
    <row r="3137" spans="1:8" x14ac:dyDescent="0.25">
      <c r="A3137" s="75">
        <v>41399</v>
      </c>
      <c r="B3137" s="76">
        <v>13262</v>
      </c>
      <c r="C3137" s="75">
        <v>41399</v>
      </c>
      <c r="D3137" t="s">
        <v>9</v>
      </c>
      <c r="E3137" t="s">
        <v>782</v>
      </c>
      <c r="F3137" t="s">
        <v>781</v>
      </c>
      <c r="G3137">
        <v>105</v>
      </c>
      <c r="H3137" t="s">
        <v>791</v>
      </c>
    </row>
    <row r="3138" spans="1:8" x14ac:dyDescent="0.25">
      <c r="A3138" s="75">
        <v>41399</v>
      </c>
      <c r="B3138" s="76">
        <v>13263</v>
      </c>
      <c r="C3138" s="75">
        <v>41399</v>
      </c>
      <c r="D3138" t="s">
        <v>8</v>
      </c>
      <c r="E3138" t="s">
        <v>774</v>
      </c>
      <c r="F3138" t="s">
        <v>775</v>
      </c>
      <c r="G3138">
        <v>200</v>
      </c>
      <c r="H3138" t="s">
        <v>791</v>
      </c>
    </row>
    <row r="3139" spans="1:8" x14ac:dyDescent="0.25">
      <c r="A3139" s="75">
        <v>41399</v>
      </c>
      <c r="B3139" s="76">
        <v>13264</v>
      </c>
      <c r="C3139" s="75">
        <v>41399</v>
      </c>
      <c r="D3139" t="s">
        <v>10</v>
      </c>
      <c r="E3139" t="s">
        <v>776</v>
      </c>
      <c r="F3139" t="s">
        <v>779</v>
      </c>
      <c r="G3139">
        <v>145</v>
      </c>
      <c r="H3139" t="s">
        <v>791</v>
      </c>
    </row>
    <row r="3140" spans="1:8" x14ac:dyDescent="0.25">
      <c r="A3140" s="75">
        <v>41400</v>
      </c>
      <c r="B3140" s="76">
        <v>13265</v>
      </c>
      <c r="C3140" s="75">
        <v>41400</v>
      </c>
      <c r="D3140" t="s">
        <v>6</v>
      </c>
      <c r="E3140" t="s">
        <v>770</v>
      </c>
      <c r="F3140" t="s">
        <v>771</v>
      </c>
      <c r="G3140">
        <v>325</v>
      </c>
      <c r="H3140" t="s">
        <v>791</v>
      </c>
    </row>
    <row r="3141" spans="1:8" x14ac:dyDescent="0.25">
      <c r="A3141" s="75">
        <v>41400</v>
      </c>
      <c r="B3141" s="76">
        <v>13266</v>
      </c>
      <c r="C3141" s="75">
        <v>41400</v>
      </c>
      <c r="D3141" t="s">
        <v>7</v>
      </c>
      <c r="E3141" t="s">
        <v>770</v>
      </c>
      <c r="F3141" t="s">
        <v>779</v>
      </c>
      <c r="G3141">
        <v>400</v>
      </c>
      <c r="H3141" t="s">
        <v>791</v>
      </c>
    </row>
    <row r="3142" spans="1:8" x14ac:dyDescent="0.25">
      <c r="A3142" s="75">
        <v>41400</v>
      </c>
      <c r="B3142" s="76">
        <v>13267</v>
      </c>
      <c r="C3142" s="75">
        <v>41400</v>
      </c>
      <c r="D3142" t="s">
        <v>9</v>
      </c>
      <c r="E3142" t="s">
        <v>780</v>
      </c>
      <c r="F3142" t="s">
        <v>785</v>
      </c>
      <c r="G3142">
        <v>105</v>
      </c>
      <c r="H3142" t="s">
        <v>791</v>
      </c>
    </row>
    <row r="3143" spans="1:8" x14ac:dyDescent="0.25">
      <c r="A3143" s="75">
        <v>41400</v>
      </c>
      <c r="B3143" s="76">
        <v>13268</v>
      </c>
      <c r="C3143" s="75">
        <v>41400</v>
      </c>
      <c r="D3143" t="s">
        <v>8</v>
      </c>
      <c r="E3143" t="s">
        <v>778</v>
      </c>
      <c r="F3143" t="s">
        <v>785</v>
      </c>
      <c r="G3143">
        <v>375</v>
      </c>
      <c r="H3143" t="s">
        <v>791</v>
      </c>
    </row>
    <row r="3144" spans="1:8" x14ac:dyDescent="0.25">
      <c r="A3144" s="75">
        <v>41400</v>
      </c>
      <c r="B3144" s="76">
        <v>13269</v>
      </c>
      <c r="C3144" s="75">
        <v>41400</v>
      </c>
      <c r="D3144" t="s">
        <v>10</v>
      </c>
      <c r="E3144" t="s">
        <v>782</v>
      </c>
      <c r="F3144" t="s">
        <v>781</v>
      </c>
      <c r="G3144">
        <v>205</v>
      </c>
      <c r="H3144" t="s">
        <v>791</v>
      </c>
    </row>
    <row r="3145" spans="1:8" x14ac:dyDescent="0.25">
      <c r="A3145" s="75">
        <v>41400</v>
      </c>
      <c r="B3145" s="76">
        <v>13270</v>
      </c>
      <c r="C3145" s="75">
        <v>41400</v>
      </c>
      <c r="D3145" t="s">
        <v>8</v>
      </c>
      <c r="E3145" t="s">
        <v>770</v>
      </c>
      <c r="F3145" t="s">
        <v>783</v>
      </c>
      <c r="G3145">
        <v>200</v>
      </c>
      <c r="H3145" t="s">
        <v>791</v>
      </c>
    </row>
    <row r="3146" spans="1:8" x14ac:dyDescent="0.25">
      <c r="A3146" s="75">
        <v>41400</v>
      </c>
      <c r="B3146" s="76">
        <v>13271</v>
      </c>
      <c r="C3146" s="75">
        <v>41400</v>
      </c>
      <c r="D3146" t="s">
        <v>6</v>
      </c>
      <c r="E3146" t="s">
        <v>773</v>
      </c>
      <c r="F3146" t="s">
        <v>786</v>
      </c>
      <c r="G3146">
        <v>340</v>
      </c>
      <c r="H3146" t="s">
        <v>791</v>
      </c>
    </row>
    <row r="3147" spans="1:8" x14ac:dyDescent="0.25">
      <c r="A3147" s="75">
        <v>41400</v>
      </c>
      <c r="B3147" s="76">
        <v>13272</v>
      </c>
      <c r="C3147" s="75">
        <v>41400</v>
      </c>
      <c r="D3147" t="s">
        <v>10</v>
      </c>
      <c r="E3147" t="s">
        <v>778</v>
      </c>
      <c r="F3147" t="s">
        <v>787</v>
      </c>
      <c r="G3147">
        <v>210</v>
      </c>
      <c r="H3147" t="s">
        <v>791</v>
      </c>
    </row>
    <row r="3148" spans="1:8" x14ac:dyDescent="0.25">
      <c r="A3148" s="75">
        <v>41400</v>
      </c>
      <c r="B3148" s="76">
        <v>13273</v>
      </c>
      <c r="C3148" s="75">
        <v>41400</v>
      </c>
      <c r="D3148" t="s">
        <v>7</v>
      </c>
      <c r="E3148" t="s">
        <v>780</v>
      </c>
      <c r="F3148" t="s">
        <v>777</v>
      </c>
      <c r="G3148">
        <v>155</v>
      </c>
      <c r="H3148" t="s">
        <v>791</v>
      </c>
    </row>
    <row r="3149" spans="1:8" x14ac:dyDescent="0.25">
      <c r="A3149" s="75">
        <v>41400</v>
      </c>
      <c r="B3149" s="76">
        <v>13274</v>
      </c>
      <c r="C3149" s="75">
        <v>41400</v>
      </c>
      <c r="D3149" t="s">
        <v>7</v>
      </c>
      <c r="E3149" t="s">
        <v>778</v>
      </c>
      <c r="F3149" t="s">
        <v>787</v>
      </c>
      <c r="G3149">
        <v>405</v>
      </c>
      <c r="H3149" t="s">
        <v>791</v>
      </c>
    </row>
    <row r="3150" spans="1:8" x14ac:dyDescent="0.25">
      <c r="A3150" s="75">
        <v>41400</v>
      </c>
      <c r="B3150" s="76">
        <v>13275</v>
      </c>
      <c r="C3150" s="75">
        <v>41400</v>
      </c>
      <c r="D3150" t="s">
        <v>8</v>
      </c>
      <c r="E3150" t="s">
        <v>774</v>
      </c>
      <c r="F3150" t="s">
        <v>785</v>
      </c>
      <c r="G3150">
        <v>550</v>
      </c>
      <c r="H3150" t="s">
        <v>791</v>
      </c>
    </row>
    <row r="3151" spans="1:8" x14ac:dyDescent="0.25">
      <c r="A3151" s="75">
        <v>41400</v>
      </c>
      <c r="B3151" s="76">
        <v>13276</v>
      </c>
      <c r="C3151" s="75">
        <v>41400</v>
      </c>
      <c r="D3151" t="s">
        <v>7</v>
      </c>
      <c r="E3151" t="s">
        <v>778</v>
      </c>
      <c r="F3151" t="s">
        <v>771</v>
      </c>
      <c r="G3151">
        <v>275</v>
      </c>
      <c r="H3151" t="s">
        <v>791</v>
      </c>
    </row>
    <row r="3152" spans="1:8" x14ac:dyDescent="0.25">
      <c r="A3152" s="75">
        <v>41400</v>
      </c>
      <c r="B3152" s="76">
        <v>13277</v>
      </c>
      <c r="C3152" s="75">
        <v>41400</v>
      </c>
      <c r="D3152" t="s">
        <v>6</v>
      </c>
      <c r="E3152" t="s">
        <v>782</v>
      </c>
      <c r="F3152" t="s">
        <v>786</v>
      </c>
      <c r="G3152">
        <v>190</v>
      </c>
      <c r="H3152" t="s">
        <v>791</v>
      </c>
    </row>
    <row r="3153" spans="1:8" x14ac:dyDescent="0.25">
      <c r="A3153" s="75">
        <v>41400</v>
      </c>
      <c r="B3153" s="76">
        <v>13278</v>
      </c>
      <c r="C3153" s="75">
        <v>41400</v>
      </c>
      <c r="D3153" t="s">
        <v>8</v>
      </c>
      <c r="E3153" t="s">
        <v>778</v>
      </c>
      <c r="F3153" t="s">
        <v>775</v>
      </c>
      <c r="G3153">
        <v>550</v>
      </c>
      <c r="H3153" t="s">
        <v>791</v>
      </c>
    </row>
    <row r="3154" spans="1:8" x14ac:dyDescent="0.25">
      <c r="A3154" s="75">
        <v>41400</v>
      </c>
      <c r="B3154" s="76">
        <v>13279</v>
      </c>
      <c r="C3154" s="75">
        <v>41400</v>
      </c>
      <c r="D3154" t="s">
        <v>10</v>
      </c>
      <c r="E3154" t="s">
        <v>782</v>
      </c>
      <c r="F3154" t="s">
        <v>781</v>
      </c>
      <c r="G3154">
        <v>205</v>
      </c>
      <c r="H3154" t="s">
        <v>791</v>
      </c>
    </row>
    <row r="3155" spans="1:8" x14ac:dyDescent="0.25">
      <c r="A3155" s="75">
        <v>41400</v>
      </c>
      <c r="B3155" s="76">
        <v>13280</v>
      </c>
      <c r="C3155" s="75">
        <v>41400</v>
      </c>
      <c r="D3155" t="s">
        <v>6</v>
      </c>
      <c r="E3155" t="s">
        <v>780</v>
      </c>
      <c r="F3155" t="s">
        <v>787</v>
      </c>
      <c r="G3155">
        <v>480</v>
      </c>
      <c r="H3155" t="s">
        <v>791</v>
      </c>
    </row>
    <row r="3156" spans="1:8" x14ac:dyDescent="0.25">
      <c r="A3156" s="75">
        <v>41400</v>
      </c>
      <c r="B3156" s="76">
        <v>13281</v>
      </c>
      <c r="C3156" s="75">
        <v>41400</v>
      </c>
      <c r="D3156" t="s">
        <v>10</v>
      </c>
      <c r="E3156" t="s">
        <v>780</v>
      </c>
      <c r="F3156" t="s">
        <v>777</v>
      </c>
      <c r="G3156">
        <v>150</v>
      </c>
      <c r="H3156" t="s">
        <v>791</v>
      </c>
    </row>
    <row r="3157" spans="1:8" x14ac:dyDescent="0.25">
      <c r="A3157" s="75">
        <v>41400</v>
      </c>
      <c r="B3157" s="76">
        <v>13282</v>
      </c>
      <c r="C3157" s="75">
        <v>41400</v>
      </c>
      <c r="D3157" t="s">
        <v>6</v>
      </c>
      <c r="E3157" t="s">
        <v>774</v>
      </c>
      <c r="F3157" t="s">
        <v>781</v>
      </c>
      <c r="G3157">
        <v>175</v>
      </c>
      <c r="H3157" t="s">
        <v>791</v>
      </c>
    </row>
    <row r="3158" spans="1:8" x14ac:dyDescent="0.25">
      <c r="A3158" s="75">
        <v>41400</v>
      </c>
      <c r="B3158" s="76">
        <v>13283</v>
      </c>
      <c r="C3158" s="75">
        <v>41400</v>
      </c>
      <c r="D3158" t="s">
        <v>8</v>
      </c>
      <c r="E3158" t="s">
        <v>773</v>
      </c>
      <c r="F3158" t="s">
        <v>775</v>
      </c>
      <c r="G3158">
        <v>200</v>
      </c>
      <c r="H3158" t="s">
        <v>791</v>
      </c>
    </row>
    <row r="3159" spans="1:8" x14ac:dyDescent="0.25">
      <c r="A3159" s="75">
        <v>41400</v>
      </c>
      <c r="B3159" s="76">
        <v>13284</v>
      </c>
      <c r="C3159" s="75">
        <v>41400</v>
      </c>
      <c r="D3159" t="s">
        <v>9</v>
      </c>
      <c r="E3159" t="s">
        <v>774</v>
      </c>
      <c r="F3159" t="s">
        <v>771</v>
      </c>
      <c r="G3159">
        <v>185</v>
      </c>
      <c r="H3159" t="s">
        <v>791</v>
      </c>
    </row>
    <row r="3160" spans="1:8" x14ac:dyDescent="0.25">
      <c r="A3160" s="75">
        <v>41400</v>
      </c>
      <c r="B3160" s="76">
        <v>13285</v>
      </c>
      <c r="C3160" s="75">
        <v>41400</v>
      </c>
      <c r="D3160" t="s">
        <v>9</v>
      </c>
      <c r="E3160" t="s">
        <v>776</v>
      </c>
      <c r="F3160" t="s">
        <v>783</v>
      </c>
      <c r="G3160">
        <v>185</v>
      </c>
      <c r="H3160" t="s">
        <v>791</v>
      </c>
    </row>
    <row r="3161" spans="1:8" x14ac:dyDescent="0.25">
      <c r="A3161" s="75">
        <v>41400</v>
      </c>
      <c r="B3161" s="76">
        <v>13286</v>
      </c>
      <c r="C3161" s="75">
        <v>41400</v>
      </c>
      <c r="D3161" t="s">
        <v>7</v>
      </c>
      <c r="E3161" t="s">
        <v>780</v>
      </c>
      <c r="F3161" t="s">
        <v>781</v>
      </c>
      <c r="G3161">
        <v>400</v>
      </c>
      <c r="H3161" t="s">
        <v>791</v>
      </c>
    </row>
    <row r="3162" spans="1:8" x14ac:dyDescent="0.25">
      <c r="A3162" s="75">
        <v>41400</v>
      </c>
      <c r="B3162" s="76">
        <v>13287</v>
      </c>
      <c r="C3162" s="75">
        <v>41400</v>
      </c>
      <c r="D3162" t="s">
        <v>8</v>
      </c>
      <c r="E3162" t="s">
        <v>770</v>
      </c>
      <c r="F3162" t="s">
        <v>786</v>
      </c>
      <c r="G3162">
        <v>215</v>
      </c>
      <c r="H3162" t="s">
        <v>791</v>
      </c>
    </row>
    <row r="3163" spans="1:8" x14ac:dyDescent="0.25">
      <c r="A3163" s="75">
        <v>41400</v>
      </c>
      <c r="B3163" s="76">
        <v>13288</v>
      </c>
      <c r="C3163" s="75">
        <v>41400</v>
      </c>
      <c r="D3163" t="s">
        <v>7</v>
      </c>
      <c r="E3163" t="s">
        <v>782</v>
      </c>
      <c r="F3163" t="s">
        <v>781</v>
      </c>
      <c r="G3163">
        <v>400</v>
      </c>
      <c r="H3163" t="s">
        <v>791</v>
      </c>
    </row>
    <row r="3164" spans="1:8" x14ac:dyDescent="0.25">
      <c r="A3164" s="75">
        <v>41400</v>
      </c>
      <c r="B3164" s="76">
        <v>13289</v>
      </c>
      <c r="C3164" s="75">
        <v>41400</v>
      </c>
      <c r="D3164" t="s">
        <v>6</v>
      </c>
      <c r="E3164" t="s">
        <v>773</v>
      </c>
      <c r="F3164" t="s">
        <v>771</v>
      </c>
      <c r="G3164">
        <v>175</v>
      </c>
      <c r="H3164" t="s">
        <v>791</v>
      </c>
    </row>
    <row r="3165" spans="1:8" x14ac:dyDescent="0.25">
      <c r="A3165" s="75">
        <v>41400</v>
      </c>
      <c r="B3165" s="76">
        <v>13290</v>
      </c>
      <c r="C3165" s="75">
        <v>41400</v>
      </c>
      <c r="D3165" t="s">
        <v>7</v>
      </c>
      <c r="E3165" t="s">
        <v>770</v>
      </c>
      <c r="F3165" t="s">
        <v>771</v>
      </c>
      <c r="G3165">
        <v>275</v>
      </c>
      <c r="H3165" t="s">
        <v>791</v>
      </c>
    </row>
    <row r="3166" spans="1:8" x14ac:dyDescent="0.25">
      <c r="A3166" s="75">
        <v>41400</v>
      </c>
      <c r="B3166" s="76">
        <v>13291</v>
      </c>
      <c r="C3166" s="75">
        <v>41400</v>
      </c>
      <c r="D3166" t="s">
        <v>9</v>
      </c>
      <c r="E3166" t="s">
        <v>778</v>
      </c>
      <c r="F3166" t="s">
        <v>787</v>
      </c>
      <c r="G3166">
        <v>190</v>
      </c>
      <c r="H3166" t="s">
        <v>791</v>
      </c>
    </row>
    <row r="3167" spans="1:8" x14ac:dyDescent="0.25">
      <c r="A3167" s="75">
        <v>41400</v>
      </c>
      <c r="B3167" s="76">
        <v>13292</v>
      </c>
      <c r="C3167" s="75">
        <v>41400</v>
      </c>
      <c r="D3167" t="s">
        <v>8</v>
      </c>
      <c r="E3167" t="s">
        <v>776</v>
      </c>
      <c r="F3167" t="s">
        <v>783</v>
      </c>
      <c r="G3167">
        <v>200</v>
      </c>
      <c r="H3167" t="s">
        <v>791</v>
      </c>
    </row>
    <row r="3168" spans="1:8" x14ac:dyDescent="0.25">
      <c r="A3168" s="75">
        <v>41400</v>
      </c>
      <c r="B3168" s="76">
        <v>13293</v>
      </c>
      <c r="C3168" s="75">
        <v>41400</v>
      </c>
      <c r="D3168" t="s">
        <v>6</v>
      </c>
      <c r="E3168" t="s">
        <v>778</v>
      </c>
      <c r="F3168" t="s">
        <v>781</v>
      </c>
      <c r="G3168">
        <v>175</v>
      </c>
      <c r="H3168" t="s">
        <v>791</v>
      </c>
    </row>
    <row r="3169" spans="1:8" x14ac:dyDescent="0.25">
      <c r="A3169" s="75">
        <v>41400</v>
      </c>
      <c r="B3169" s="76">
        <v>13294</v>
      </c>
      <c r="C3169" s="75">
        <v>41400</v>
      </c>
      <c r="D3169" t="s">
        <v>10</v>
      </c>
      <c r="E3169" t="s">
        <v>780</v>
      </c>
      <c r="F3169" t="s">
        <v>771</v>
      </c>
      <c r="G3169">
        <v>145</v>
      </c>
      <c r="H3169" t="s">
        <v>791</v>
      </c>
    </row>
    <row r="3170" spans="1:8" x14ac:dyDescent="0.25">
      <c r="A3170" s="75">
        <v>41401</v>
      </c>
      <c r="B3170" s="76">
        <v>13295</v>
      </c>
      <c r="C3170" s="75">
        <v>41401</v>
      </c>
      <c r="D3170" t="s">
        <v>9</v>
      </c>
      <c r="E3170" t="s">
        <v>773</v>
      </c>
      <c r="F3170" t="s">
        <v>771</v>
      </c>
      <c r="G3170">
        <v>265</v>
      </c>
      <c r="H3170" t="s">
        <v>791</v>
      </c>
    </row>
    <row r="3171" spans="1:8" x14ac:dyDescent="0.25">
      <c r="A3171" s="75">
        <v>41401</v>
      </c>
      <c r="B3171" s="76">
        <v>13296</v>
      </c>
      <c r="C3171" s="75">
        <v>41401</v>
      </c>
      <c r="D3171" t="s">
        <v>6</v>
      </c>
      <c r="E3171" t="s">
        <v>773</v>
      </c>
      <c r="F3171" t="s">
        <v>781</v>
      </c>
      <c r="G3171">
        <v>175</v>
      </c>
      <c r="H3171" t="s">
        <v>791</v>
      </c>
    </row>
    <row r="3172" spans="1:8" x14ac:dyDescent="0.25">
      <c r="A3172" s="75">
        <v>41401</v>
      </c>
      <c r="B3172" s="76">
        <v>13297</v>
      </c>
      <c r="C3172" s="75">
        <v>41401</v>
      </c>
      <c r="D3172" t="s">
        <v>7</v>
      </c>
      <c r="E3172" t="s">
        <v>770</v>
      </c>
      <c r="F3172" t="s">
        <v>786</v>
      </c>
      <c r="G3172">
        <v>415</v>
      </c>
      <c r="H3172" t="s">
        <v>791</v>
      </c>
    </row>
    <row r="3173" spans="1:8" x14ac:dyDescent="0.25">
      <c r="A3173" s="75">
        <v>41401</v>
      </c>
      <c r="B3173" s="76">
        <v>13298</v>
      </c>
      <c r="C3173" s="75">
        <v>41401</v>
      </c>
      <c r="D3173" t="s">
        <v>6</v>
      </c>
      <c r="E3173" t="s">
        <v>780</v>
      </c>
      <c r="F3173" t="s">
        <v>786</v>
      </c>
      <c r="G3173">
        <v>190</v>
      </c>
      <c r="H3173" t="s">
        <v>791</v>
      </c>
    </row>
    <row r="3174" spans="1:8" x14ac:dyDescent="0.25">
      <c r="A3174" s="75">
        <v>41401</v>
      </c>
      <c r="B3174" s="76">
        <v>13299</v>
      </c>
      <c r="C3174" s="75">
        <v>41401</v>
      </c>
      <c r="D3174" t="s">
        <v>8</v>
      </c>
      <c r="E3174" t="s">
        <v>776</v>
      </c>
      <c r="F3174" t="s">
        <v>777</v>
      </c>
      <c r="G3174">
        <v>205</v>
      </c>
      <c r="H3174" t="s">
        <v>791</v>
      </c>
    </row>
    <row r="3175" spans="1:8" x14ac:dyDescent="0.25">
      <c r="A3175" s="75">
        <v>41401</v>
      </c>
      <c r="B3175" s="76">
        <v>13300</v>
      </c>
      <c r="C3175" s="75">
        <v>41401</v>
      </c>
      <c r="D3175" t="s">
        <v>7</v>
      </c>
      <c r="E3175" t="s">
        <v>774</v>
      </c>
      <c r="F3175" t="s">
        <v>784</v>
      </c>
      <c r="G3175">
        <v>275</v>
      </c>
      <c r="H3175" t="s">
        <v>791</v>
      </c>
    </row>
    <row r="3176" spans="1:8" x14ac:dyDescent="0.25">
      <c r="A3176" s="75">
        <v>41401</v>
      </c>
      <c r="B3176" s="76">
        <v>13301</v>
      </c>
      <c r="C3176" s="75">
        <v>41401</v>
      </c>
      <c r="D3176" t="s">
        <v>9</v>
      </c>
      <c r="E3176" t="s">
        <v>778</v>
      </c>
      <c r="F3176" t="s">
        <v>786</v>
      </c>
      <c r="G3176">
        <v>200</v>
      </c>
      <c r="H3176" t="s">
        <v>791</v>
      </c>
    </row>
    <row r="3177" spans="1:8" x14ac:dyDescent="0.25">
      <c r="A3177" s="75">
        <v>41401</v>
      </c>
      <c r="B3177" s="76">
        <v>13302</v>
      </c>
      <c r="C3177" s="75">
        <v>41401</v>
      </c>
      <c r="D3177" t="s">
        <v>10</v>
      </c>
      <c r="E3177" t="s">
        <v>770</v>
      </c>
      <c r="F3177" t="s">
        <v>775</v>
      </c>
      <c r="G3177">
        <v>85</v>
      </c>
      <c r="H3177" t="s">
        <v>791</v>
      </c>
    </row>
    <row r="3178" spans="1:8" x14ac:dyDescent="0.25">
      <c r="A3178" s="75">
        <v>41401</v>
      </c>
      <c r="B3178" s="76">
        <v>13303</v>
      </c>
      <c r="C3178" s="75">
        <v>41401</v>
      </c>
      <c r="D3178" t="s">
        <v>6</v>
      </c>
      <c r="E3178" t="s">
        <v>780</v>
      </c>
      <c r="F3178" t="s">
        <v>777</v>
      </c>
      <c r="G3178">
        <v>480</v>
      </c>
      <c r="H3178" t="s">
        <v>791</v>
      </c>
    </row>
    <row r="3179" spans="1:8" x14ac:dyDescent="0.25">
      <c r="A3179" s="75">
        <v>41401</v>
      </c>
      <c r="B3179" s="76">
        <v>13304</v>
      </c>
      <c r="C3179" s="75">
        <v>41401</v>
      </c>
      <c r="D3179" t="s">
        <v>7</v>
      </c>
      <c r="E3179" t="s">
        <v>774</v>
      </c>
      <c r="F3179" t="s">
        <v>785</v>
      </c>
      <c r="G3179">
        <v>400</v>
      </c>
      <c r="H3179" t="s">
        <v>791</v>
      </c>
    </row>
    <row r="3180" spans="1:8" x14ac:dyDescent="0.25">
      <c r="A3180" s="75">
        <v>41401</v>
      </c>
      <c r="B3180" s="76">
        <v>13305</v>
      </c>
      <c r="C3180" s="75">
        <v>41401</v>
      </c>
      <c r="D3180" t="s">
        <v>6</v>
      </c>
      <c r="E3180" t="s">
        <v>780</v>
      </c>
      <c r="F3180" t="s">
        <v>779</v>
      </c>
      <c r="G3180">
        <v>175</v>
      </c>
      <c r="H3180" t="s">
        <v>791</v>
      </c>
    </row>
    <row r="3181" spans="1:8" x14ac:dyDescent="0.25">
      <c r="A3181" s="75">
        <v>41401</v>
      </c>
      <c r="B3181" s="76">
        <v>13306</v>
      </c>
      <c r="C3181" s="75">
        <v>41401</v>
      </c>
      <c r="D3181" t="s">
        <v>9</v>
      </c>
      <c r="E3181" t="s">
        <v>773</v>
      </c>
      <c r="F3181" t="s">
        <v>775</v>
      </c>
      <c r="G3181">
        <v>105</v>
      </c>
      <c r="H3181" t="s">
        <v>791</v>
      </c>
    </row>
    <row r="3182" spans="1:8" x14ac:dyDescent="0.25">
      <c r="A3182" s="75">
        <v>41401</v>
      </c>
      <c r="B3182" s="76">
        <v>13307</v>
      </c>
      <c r="C3182" s="75">
        <v>41401</v>
      </c>
      <c r="D3182" t="s">
        <v>6</v>
      </c>
      <c r="E3182" t="s">
        <v>773</v>
      </c>
      <c r="F3182" t="s">
        <v>781</v>
      </c>
      <c r="G3182">
        <v>175</v>
      </c>
      <c r="H3182" t="s">
        <v>791</v>
      </c>
    </row>
    <row r="3183" spans="1:8" x14ac:dyDescent="0.25">
      <c r="A3183" s="75">
        <v>41401</v>
      </c>
      <c r="B3183" s="76">
        <v>13308</v>
      </c>
      <c r="C3183" s="75">
        <v>41401</v>
      </c>
      <c r="D3183" t="s">
        <v>9</v>
      </c>
      <c r="E3183" t="s">
        <v>774</v>
      </c>
      <c r="F3183" t="s">
        <v>777</v>
      </c>
      <c r="G3183">
        <v>110</v>
      </c>
      <c r="H3183" t="s">
        <v>791</v>
      </c>
    </row>
    <row r="3184" spans="1:8" x14ac:dyDescent="0.25">
      <c r="A3184" s="75">
        <v>41401</v>
      </c>
      <c r="B3184" s="76">
        <v>13309</v>
      </c>
      <c r="C3184" s="75">
        <v>41401</v>
      </c>
      <c r="D3184" t="s">
        <v>9</v>
      </c>
      <c r="E3184" t="s">
        <v>776</v>
      </c>
      <c r="F3184" t="s">
        <v>785</v>
      </c>
      <c r="G3184">
        <v>105</v>
      </c>
      <c r="H3184" t="s">
        <v>791</v>
      </c>
    </row>
    <row r="3185" spans="1:8" x14ac:dyDescent="0.25">
      <c r="A3185" s="75">
        <v>41401</v>
      </c>
      <c r="B3185" s="76">
        <v>13310</v>
      </c>
      <c r="C3185" s="75">
        <v>41401</v>
      </c>
      <c r="D3185" t="s">
        <v>6</v>
      </c>
      <c r="E3185" t="s">
        <v>780</v>
      </c>
      <c r="F3185" t="s">
        <v>787</v>
      </c>
      <c r="G3185">
        <v>480</v>
      </c>
      <c r="H3185" t="s">
        <v>791</v>
      </c>
    </row>
    <row r="3186" spans="1:8" x14ac:dyDescent="0.25">
      <c r="A3186" s="75">
        <v>41401</v>
      </c>
      <c r="B3186" s="76">
        <v>13311</v>
      </c>
      <c r="C3186" s="75">
        <v>41401</v>
      </c>
      <c r="D3186" t="s">
        <v>10</v>
      </c>
      <c r="E3186" t="s">
        <v>776</v>
      </c>
      <c r="F3186" t="s">
        <v>784</v>
      </c>
      <c r="G3186">
        <v>85</v>
      </c>
      <c r="H3186" t="s">
        <v>791</v>
      </c>
    </row>
    <row r="3187" spans="1:8" x14ac:dyDescent="0.25">
      <c r="A3187" s="75">
        <v>41401</v>
      </c>
      <c r="B3187" s="76">
        <v>13312</v>
      </c>
      <c r="C3187" s="75">
        <v>41401</v>
      </c>
      <c r="D3187" t="s">
        <v>10</v>
      </c>
      <c r="E3187" t="s">
        <v>774</v>
      </c>
      <c r="F3187" t="s">
        <v>784</v>
      </c>
      <c r="G3187">
        <v>85</v>
      </c>
      <c r="H3187" t="s">
        <v>791</v>
      </c>
    </row>
    <row r="3188" spans="1:8" x14ac:dyDescent="0.25">
      <c r="A3188" s="75">
        <v>41401</v>
      </c>
      <c r="B3188" s="76">
        <v>13313</v>
      </c>
      <c r="C3188" s="75">
        <v>41401</v>
      </c>
      <c r="D3188" t="s">
        <v>6</v>
      </c>
      <c r="E3188" t="s">
        <v>780</v>
      </c>
      <c r="F3188" t="s">
        <v>775</v>
      </c>
      <c r="G3188">
        <v>175</v>
      </c>
      <c r="H3188" t="s">
        <v>791</v>
      </c>
    </row>
    <row r="3189" spans="1:8" x14ac:dyDescent="0.25">
      <c r="A3189" s="75">
        <v>41401</v>
      </c>
      <c r="B3189" s="76">
        <v>13314</v>
      </c>
      <c r="C3189" s="75">
        <v>41401</v>
      </c>
      <c r="D3189" t="s">
        <v>6</v>
      </c>
      <c r="E3189" t="s">
        <v>776</v>
      </c>
      <c r="F3189" t="s">
        <v>787</v>
      </c>
      <c r="G3189">
        <v>480</v>
      </c>
      <c r="H3189" t="s">
        <v>791</v>
      </c>
    </row>
    <row r="3190" spans="1:8" x14ac:dyDescent="0.25">
      <c r="A3190" s="75">
        <v>41401</v>
      </c>
      <c r="B3190" s="76">
        <v>13315</v>
      </c>
      <c r="C3190" s="75">
        <v>41401</v>
      </c>
      <c r="D3190" t="s">
        <v>10</v>
      </c>
      <c r="E3190" t="s">
        <v>773</v>
      </c>
      <c r="F3190" t="s">
        <v>784</v>
      </c>
      <c r="G3190">
        <v>85</v>
      </c>
      <c r="H3190" t="s">
        <v>791</v>
      </c>
    </row>
    <row r="3191" spans="1:8" x14ac:dyDescent="0.25">
      <c r="A3191" s="75">
        <v>41401</v>
      </c>
      <c r="B3191" s="76">
        <v>13316</v>
      </c>
      <c r="C3191" s="75">
        <v>41401</v>
      </c>
      <c r="D3191" t="s">
        <v>9</v>
      </c>
      <c r="E3191" t="s">
        <v>780</v>
      </c>
      <c r="F3191" t="s">
        <v>779</v>
      </c>
      <c r="G3191">
        <v>185</v>
      </c>
      <c r="H3191" t="s">
        <v>791</v>
      </c>
    </row>
    <row r="3192" spans="1:8" x14ac:dyDescent="0.25">
      <c r="A3192" s="75">
        <v>41401</v>
      </c>
      <c r="B3192" s="76">
        <v>13317</v>
      </c>
      <c r="C3192" s="75">
        <v>41401</v>
      </c>
      <c r="D3192" t="s">
        <v>8</v>
      </c>
      <c r="E3192" t="s">
        <v>778</v>
      </c>
      <c r="F3192" t="s">
        <v>781</v>
      </c>
      <c r="G3192">
        <v>550</v>
      </c>
      <c r="H3192" t="s">
        <v>791</v>
      </c>
    </row>
    <row r="3193" spans="1:8" x14ac:dyDescent="0.25">
      <c r="A3193" s="75">
        <v>41402</v>
      </c>
      <c r="B3193" s="76">
        <v>13318</v>
      </c>
      <c r="C3193" s="75">
        <v>41402</v>
      </c>
      <c r="D3193" t="s">
        <v>6</v>
      </c>
      <c r="E3193" t="s">
        <v>774</v>
      </c>
      <c r="F3193" t="s">
        <v>785</v>
      </c>
      <c r="G3193">
        <v>325</v>
      </c>
      <c r="H3193" t="s">
        <v>791</v>
      </c>
    </row>
    <row r="3194" spans="1:8" x14ac:dyDescent="0.25">
      <c r="A3194" s="75">
        <v>41402</v>
      </c>
      <c r="B3194" s="76">
        <v>13319</v>
      </c>
      <c r="C3194" s="75">
        <v>41402</v>
      </c>
      <c r="D3194" t="s">
        <v>10</v>
      </c>
      <c r="E3194" t="s">
        <v>776</v>
      </c>
      <c r="F3194" t="s">
        <v>786</v>
      </c>
      <c r="G3194">
        <v>220</v>
      </c>
      <c r="H3194" t="s">
        <v>791</v>
      </c>
    </row>
    <row r="3195" spans="1:8" x14ac:dyDescent="0.25">
      <c r="A3195" s="75">
        <v>41402</v>
      </c>
      <c r="B3195" s="76">
        <v>13320</v>
      </c>
      <c r="C3195" s="75">
        <v>41402</v>
      </c>
      <c r="D3195" t="s">
        <v>10</v>
      </c>
      <c r="E3195" t="s">
        <v>774</v>
      </c>
      <c r="F3195" t="s">
        <v>771</v>
      </c>
      <c r="G3195">
        <v>205</v>
      </c>
      <c r="H3195" t="s">
        <v>791</v>
      </c>
    </row>
    <row r="3196" spans="1:8" x14ac:dyDescent="0.25">
      <c r="A3196" s="75">
        <v>41402</v>
      </c>
      <c r="B3196" s="76">
        <v>13321</v>
      </c>
      <c r="C3196" s="75">
        <v>41402</v>
      </c>
      <c r="D3196" t="s">
        <v>7</v>
      </c>
      <c r="E3196" t="s">
        <v>773</v>
      </c>
      <c r="F3196" t="s">
        <v>786</v>
      </c>
      <c r="G3196">
        <v>290</v>
      </c>
      <c r="H3196" t="s">
        <v>791</v>
      </c>
    </row>
    <row r="3197" spans="1:8" x14ac:dyDescent="0.25">
      <c r="A3197" s="75">
        <v>41402</v>
      </c>
      <c r="B3197" s="76">
        <v>13322</v>
      </c>
      <c r="C3197" s="75">
        <v>41402</v>
      </c>
      <c r="D3197" t="s">
        <v>9</v>
      </c>
      <c r="E3197" t="s">
        <v>773</v>
      </c>
      <c r="F3197" t="s">
        <v>777</v>
      </c>
      <c r="G3197">
        <v>190</v>
      </c>
      <c r="H3197" t="s">
        <v>791</v>
      </c>
    </row>
    <row r="3198" spans="1:8" x14ac:dyDescent="0.25">
      <c r="A3198" s="75">
        <v>41402</v>
      </c>
      <c r="B3198" s="76">
        <v>13323</v>
      </c>
      <c r="C3198" s="75">
        <v>41402</v>
      </c>
      <c r="D3198" t="s">
        <v>6</v>
      </c>
      <c r="E3198" t="s">
        <v>778</v>
      </c>
      <c r="F3198" t="s">
        <v>777</v>
      </c>
      <c r="G3198">
        <v>330</v>
      </c>
      <c r="H3198" t="s">
        <v>791</v>
      </c>
    </row>
    <row r="3199" spans="1:8" x14ac:dyDescent="0.25">
      <c r="A3199" s="75">
        <v>41402</v>
      </c>
      <c r="B3199" s="76">
        <v>13324</v>
      </c>
      <c r="C3199" s="75">
        <v>41402</v>
      </c>
      <c r="D3199" t="s">
        <v>10</v>
      </c>
      <c r="E3199" t="s">
        <v>773</v>
      </c>
      <c r="F3199" t="s">
        <v>779</v>
      </c>
      <c r="G3199">
        <v>205</v>
      </c>
      <c r="H3199" t="s">
        <v>791</v>
      </c>
    </row>
    <row r="3200" spans="1:8" x14ac:dyDescent="0.25">
      <c r="A3200" s="75">
        <v>41402</v>
      </c>
      <c r="B3200" s="76">
        <v>13325</v>
      </c>
      <c r="C3200" s="75">
        <v>41402</v>
      </c>
      <c r="D3200" t="s">
        <v>6</v>
      </c>
      <c r="E3200" t="s">
        <v>776</v>
      </c>
      <c r="F3200" t="s">
        <v>784</v>
      </c>
      <c r="G3200">
        <v>175</v>
      </c>
      <c r="H3200" t="s">
        <v>791</v>
      </c>
    </row>
    <row r="3201" spans="1:8" x14ac:dyDescent="0.25">
      <c r="A3201" s="75">
        <v>41402</v>
      </c>
      <c r="B3201" s="76">
        <v>13326</v>
      </c>
      <c r="C3201" s="75">
        <v>41402</v>
      </c>
      <c r="D3201" t="s">
        <v>10</v>
      </c>
      <c r="E3201" t="s">
        <v>776</v>
      </c>
      <c r="F3201" t="s">
        <v>775</v>
      </c>
      <c r="G3201">
        <v>145</v>
      </c>
      <c r="H3201" t="s">
        <v>791</v>
      </c>
    </row>
    <row r="3202" spans="1:8" x14ac:dyDescent="0.25">
      <c r="A3202" s="75">
        <v>41402</v>
      </c>
      <c r="B3202" s="76">
        <v>13327</v>
      </c>
      <c r="C3202" s="75">
        <v>41402</v>
      </c>
      <c r="D3202" t="s">
        <v>10</v>
      </c>
      <c r="E3202" t="s">
        <v>776</v>
      </c>
      <c r="F3202" t="s">
        <v>785</v>
      </c>
      <c r="G3202">
        <v>205</v>
      </c>
      <c r="H3202" t="s">
        <v>791</v>
      </c>
    </row>
    <row r="3203" spans="1:8" x14ac:dyDescent="0.25">
      <c r="A3203" s="75">
        <v>41402</v>
      </c>
      <c r="B3203" s="76">
        <v>13328</v>
      </c>
      <c r="C3203" s="75">
        <v>41402</v>
      </c>
      <c r="D3203" t="s">
        <v>8</v>
      </c>
      <c r="E3203" t="s">
        <v>782</v>
      </c>
      <c r="F3203" t="s">
        <v>783</v>
      </c>
      <c r="G3203">
        <v>550</v>
      </c>
      <c r="H3203" t="s">
        <v>791</v>
      </c>
    </row>
    <row r="3204" spans="1:8" x14ac:dyDescent="0.25">
      <c r="A3204" s="75">
        <v>41402</v>
      </c>
      <c r="B3204" s="76">
        <v>13329</v>
      </c>
      <c r="C3204" s="75">
        <v>41402</v>
      </c>
      <c r="D3204" t="s">
        <v>7</v>
      </c>
      <c r="E3204" t="s">
        <v>774</v>
      </c>
      <c r="F3204" t="s">
        <v>777</v>
      </c>
      <c r="G3204">
        <v>155</v>
      </c>
      <c r="H3204" t="s">
        <v>791</v>
      </c>
    </row>
    <row r="3205" spans="1:8" x14ac:dyDescent="0.25">
      <c r="A3205" s="75">
        <v>41402</v>
      </c>
      <c r="B3205" s="76">
        <v>13330</v>
      </c>
      <c r="C3205" s="75">
        <v>41402</v>
      </c>
      <c r="D3205" t="s">
        <v>10</v>
      </c>
      <c r="E3205" t="s">
        <v>774</v>
      </c>
      <c r="F3205" t="s">
        <v>784</v>
      </c>
      <c r="G3205">
        <v>85</v>
      </c>
      <c r="H3205" t="s">
        <v>791</v>
      </c>
    </row>
    <row r="3206" spans="1:8" x14ac:dyDescent="0.25">
      <c r="A3206" s="75">
        <v>41402</v>
      </c>
      <c r="B3206" s="76">
        <v>13331</v>
      </c>
      <c r="C3206" s="75">
        <v>41402</v>
      </c>
      <c r="D3206" t="s">
        <v>9</v>
      </c>
      <c r="E3206" t="s">
        <v>774</v>
      </c>
      <c r="F3206" t="s">
        <v>787</v>
      </c>
      <c r="G3206">
        <v>270</v>
      </c>
      <c r="H3206" t="s">
        <v>791</v>
      </c>
    </row>
    <row r="3207" spans="1:8" x14ac:dyDescent="0.25">
      <c r="A3207" s="75">
        <v>41402</v>
      </c>
      <c r="B3207" s="76">
        <v>13332</v>
      </c>
      <c r="C3207" s="75">
        <v>41402</v>
      </c>
      <c r="D3207" t="s">
        <v>10</v>
      </c>
      <c r="E3207" t="s">
        <v>778</v>
      </c>
      <c r="F3207" t="s">
        <v>777</v>
      </c>
      <c r="G3207">
        <v>90</v>
      </c>
      <c r="H3207" t="s">
        <v>791</v>
      </c>
    </row>
    <row r="3208" spans="1:8" x14ac:dyDescent="0.25">
      <c r="A3208" s="75">
        <v>41402</v>
      </c>
      <c r="B3208" s="76">
        <v>13333</v>
      </c>
      <c r="C3208" s="75">
        <v>41402</v>
      </c>
      <c r="D3208" t="s">
        <v>8</v>
      </c>
      <c r="E3208" t="s">
        <v>770</v>
      </c>
      <c r="F3208" t="s">
        <v>785</v>
      </c>
      <c r="G3208">
        <v>550</v>
      </c>
      <c r="H3208" t="s">
        <v>791</v>
      </c>
    </row>
    <row r="3209" spans="1:8" x14ac:dyDescent="0.25">
      <c r="A3209" s="75">
        <v>41402</v>
      </c>
      <c r="B3209" s="76">
        <v>13334</v>
      </c>
      <c r="C3209" s="75">
        <v>41402</v>
      </c>
      <c r="D3209" t="s">
        <v>6</v>
      </c>
      <c r="E3209" t="s">
        <v>778</v>
      </c>
      <c r="F3209" t="s">
        <v>777</v>
      </c>
      <c r="G3209">
        <v>330</v>
      </c>
      <c r="H3209" t="s">
        <v>791</v>
      </c>
    </row>
    <row r="3210" spans="1:8" x14ac:dyDescent="0.25">
      <c r="A3210" s="75">
        <v>41402</v>
      </c>
      <c r="B3210" s="76">
        <v>13335</v>
      </c>
      <c r="C3210" s="75">
        <v>41402</v>
      </c>
      <c r="D3210" t="s">
        <v>8</v>
      </c>
      <c r="E3210" t="s">
        <v>776</v>
      </c>
      <c r="F3210" t="s">
        <v>771</v>
      </c>
      <c r="G3210">
        <v>375</v>
      </c>
      <c r="H3210" t="s">
        <v>791</v>
      </c>
    </row>
    <row r="3211" spans="1:8" x14ac:dyDescent="0.25">
      <c r="A3211" s="75">
        <v>41403</v>
      </c>
      <c r="B3211" s="76">
        <v>13336</v>
      </c>
      <c r="C3211" s="75">
        <v>41403</v>
      </c>
      <c r="D3211" t="s">
        <v>8</v>
      </c>
      <c r="E3211" t="s">
        <v>780</v>
      </c>
      <c r="F3211" t="s">
        <v>781</v>
      </c>
      <c r="G3211">
        <v>550</v>
      </c>
      <c r="H3211" t="s">
        <v>791</v>
      </c>
    </row>
    <row r="3212" spans="1:8" x14ac:dyDescent="0.25">
      <c r="A3212" s="75">
        <v>41403</v>
      </c>
      <c r="B3212" s="76">
        <v>13337</v>
      </c>
      <c r="C3212" s="75">
        <v>41403</v>
      </c>
      <c r="D3212" t="s">
        <v>6</v>
      </c>
      <c r="E3212" t="s">
        <v>770</v>
      </c>
      <c r="F3212" t="s">
        <v>779</v>
      </c>
      <c r="G3212">
        <v>475</v>
      </c>
      <c r="H3212" t="s">
        <v>791</v>
      </c>
    </row>
    <row r="3213" spans="1:8" x14ac:dyDescent="0.25">
      <c r="A3213" s="75">
        <v>41403</v>
      </c>
      <c r="B3213" s="76">
        <v>13338</v>
      </c>
      <c r="C3213" s="75">
        <v>41403</v>
      </c>
      <c r="D3213" t="s">
        <v>6</v>
      </c>
      <c r="E3213" t="s">
        <v>770</v>
      </c>
      <c r="F3213" t="s">
        <v>784</v>
      </c>
      <c r="G3213">
        <v>175</v>
      </c>
      <c r="H3213" t="s">
        <v>791</v>
      </c>
    </row>
    <row r="3214" spans="1:8" x14ac:dyDescent="0.25">
      <c r="A3214" s="75">
        <v>41403</v>
      </c>
      <c r="B3214" s="76">
        <v>13339</v>
      </c>
      <c r="C3214" s="75">
        <v>41403</v>
      </c>
      <c r="D3214" t="s">
        <v>6</v>
      </c>
      <c r="E3214" t="s">
        <v>774</v>
      </c>
      <c r="F3214" t="s">
        <v>781</v>
      </c>
      <c r="G3214">
        <v>175</v>
      </c>
      <c r="H3214" t="s">
        <v>791</v>
      </c>
    </row>
    <row r="3215" spans="1:8" x14ac:dyDescent="0.25">
      <c r="A3215" s="75">
        <v>41403</v>
      </c>
      <c r="B3215" s="76">
        <v>13340</v>
      </c>
      <c r="C3215" s="75">
        <v>41403</v>
      </c>
      <c r="D3215" t="s">
        <v>8</v>
      </c>
      <c r="E3215" t="s">
        <v>780</v>
      </c>
      <c r="F3215" t="s">
        <v>784</v>
      </c>
      <c r="G3215">
        <v>200</v>
      </c>
      <c r="H3215" t="s">
        <v>791</v>
      </c>
    </row>
    <row r="3216" spans="1:8" x14ac:dyDescent="0.25">
      <c r="A3216" s="75">
        <v>41403</v>
      </c>
      <c r="B3216" s="76">
        <v>13341</v>
      </c>
      <c r="C3216" s="75">
        <v>41403</v>
      </c>
      <c r="D3216" t="s">
        <v>9</v>
      </c>
      <c r="E3216" t="s">
        <v>774</v>
      </c>
      <c r="F3216" t="s">
        <v>783</v>
      </c>
      <c r="G3216">
        <v>185</v>
      </c>
      <c r="H3216" t="s">
        <v>791</v>
      </c>
    </row>
    <row r="3217" spans="1:8" x14ac:dyDescent="0.25">
      <c r="A3217" s="75">
        <v>41403</v>
      </c>
      <c r="B3217" s="76">
        <v>13342</v>
      </c>
      <c r="C3217" s="75">
        <v>41403</v>
      </c>
      <c r="D3217" t="s">
        <v>10</v>
      </c>
      <c r="E3217" t="s">
        <v>770</v>
      </c>
      <c r="F3217" t="s">
        <v>783</v>
      </c>
      <c r="G3217">
        <v>85</v>
      </c>
      <c r="H3217" t="s">
        <v>791</v>
      </c>
    </row>
    <row r="3218" spans="1:8" x14ac:dyDescent="0.25">
      <c r="A3218" s="75">
        <v>41403</v>
      </c>
      <c r="B3218" s="76">
        <v>13343</v>
      </c>
      <c r="C3218" s="75">
        <v>41403</v>
      </c>
      <c r="D3218" t="s">
        <v>8</v>
      </c>
      <c r="E3218" t="s">
        <v>773</v>
      </c>
      <c r="F3218" t="s">
        <v>787</v>
      </c>
      <c r="G3218">
        <v>380</v>
      </c>
      <c r="H3218" t="s">
        <v>791</v>
      </c>
    </row>
    <row r="3219" spans="1:8" x14ac:dyDescent="0.25">
      <c r="A3219" s="75">
        <v>41403</v>
      </c>
      <c r="B3219" s="76">
        <v>13344</v>
      </c>
      <c r="C3219" s="75">
        <v>41403</v>
      </c>
      <c r="D3219" t="s">
        <v>10</v>
      </c>
      <c r="E3219" t="s">
        <v>780</v>
      </c>
      <c r="F3219" t="s">
        <v>786</v>
      </c>
      <c r="G3219">
        <v>100</v>
      </c>
      <c r="H3219" t="s">
        <v>791</v>
      </c>
    </row>
    <row r="3220" spans="1:8" x14ac:dyDescent="0.25">
      <c r="A3220" s="75">
        <v>41403</v>
      </c>
      <c r="B3220" s="76">
        <v>13345</v>
      </c>
      <c r="C3220" s="75">
        <v>41403</v>
      </c>
      <c r="D3220" t="s">
        <v>6</v>
      </c>
      <c r="E3220" t="s">
        <v>773</v>
      </c>
      <c r="F3220" t="s">
        <v>786</v>
      </c>
      <c r="G3220">
        <v>190</v>
      </c>
      <c r="H3220" t="s">
        <v>791</v>
      </c>
    </row>
    <row r="3221" spans="1:8" x14ac:dyDescent="0.25">
      <c r="A3221" s="75">
        <v>41403</v>
      </c>
      <c r="B3221" s="76">
        <v>13346</v>
      </c>
      <c r="C3221" s="75">
        <v>41403</v>
      </c>
      <c r="D3221" t="s">
        <v>9</v>
      </c>
      <c r="E3221" t="s">
        <v>773</v>
      </c>
      <c r="F3221" t="s">
        <v>783</v>
      </c>
      <c r="G3221">
        <v>185</v>
      </c>
      <c r="H3221" t="s">
        <v>791</v>
      </c>
    </row>
    <row r="3222" spans="1:8" x14ac:dyDescent="0.25">
      <c r="A3222" s="75">
        <v>41403</v>
      </c>
      <c r="B3222" s="76">
        <v>13347</v>
      </c>
      <c r="C3222" s="75">
        <v>41403</v>
      </c>
      <c r="D3222" t="s">
        <v>6</v>
      </c>
      <c r="E3222" t="s">
        <v>778</v>
      </c>
      <c r="F3222" t="s">
        <v>786</v>
      </c>
      <c r="G3222">
        <v>190</v>
      </c>
      <c r="H3222" t="s">
        <v>791</v>
      </c>
    </row>
    <row r="3223" spans="1:8" x14ac:dyDescent="0.25">
      <c r="A3223" s="75">
        <v>41403</v>
      </c>
      <c r="B3223" s="76">
        <v>13348</v>
      </c>
      <c r="C3223" s="75">
        <v>41403</v>
      </c>
      <c r="D3223" t="s">
        <v>6</v>
      </c>
      <c r="E3223" t="s">
        <v>782</v>
      </c>
      <c r="F3223" t="s">
        <v>777</v>
      </c>
      <c r="G3223">
        <v>330</v>
      </c>
      <c r="H3223" t="s">
        <v>791</v>
      </c>
    </row>
    <row r="3224" spans="1:8" x14ac:dyDescent="0.25">
      <c r="A3224" s="75">
        <v>41403</v>
      </c>
      <c r="B3224" s="76">
        <v>13349</v>
      </c>
      <c r="C3224" s="75">
        <v>41403</v>
      </c>
      <c r="D3224" t="s">
        <v>10</v>
      </c>
      <c r="E3224" t="s">
        <v>776</v>
      </c>
      <c r="F3224" t="s">
        <v>775</v>
      </c>
      <c r="G3224">
        <v>205</v>
      </c>
      <c r="H3224" t="s">
        <v>791</v>
      </c>
    </row>
    <row r="3225" spans="1:8" x14ac:dyDescent="0.25">
      <c r="A3225" s="75">
        <v>41403</v>
      </c>
      <c r="B3225" s="76">
        <v>13350</v>
      </c>
      <c r="C3225" s="75">
        <v>41403</v>
      </c>
      <c r="D3225" t="s">
        <v>10</v>
      </c>
      <c r="E3225" t="s">
        <v>780</v>
      </c>
      <c r="F3225" t="s">
        <v>784</v>
      </c>
      <c r="G3225">
        <v>205</v>
      </c>
      <c r="H3225" t="s">
        <v>791</v>
      </c>
    </row>
    <row r="3226" spans="1:8" x14ac:dyDescent="0.25">
      <c r="A3226" s="75">
        <v>41403</v>
      </c>
      <c r="B3226" s="76">
        <v>13351</v>
      </c>
      <c r="C3226" s="75">
        <v>41403</v>
      </c>
      <c r="D3226" t="s">
        <v>10</v>
      </c>
      <c r="E3226" t="s">
        <v>778</v>
      </c>
      <c r="F3226" t="s">
        <v>779</v>
      </c>
      <c r="G3226">
        <v>145</v>
      </c>
      <c r="H3226" t="s">
        <v>791</v>
      </c>
    </row>
    <row r="3227" spans="1:8" x14ac:dyDescent="0.25">
      <c r="A3227" s="75">
        <v>41403</v>
      </c>
      <c r="B3227" s="76">
        <v>13352</v>
      </c>
      <c r="C3227" s="75">
        <v>41403</v>
      </c>
      <c r="D3227" t="s">
        <v>8</v>
      </c>
      <c r="E3227" t="s">
        <v>782</v>
      </c>
      <c r="F3227" t="s">
        <v>784</v>
      </c>
      <c r="G3227">
        <v>375</v>
      </c>
      <c r="H3227" t="s">
        <v>791</v>
      </c>
    </row>
    <row r="3228" spans="1:8" x14ac:dyDescent="0.25">
      <c r="A3228" s="75">
        <v>41403</v>
      </c>
      <c r="B3228" s="76">
        <v>13353</v>
      </c>
      <c r="C3228" s="75">
        <v>41403</v>
      </c>
      <c r="D3228" t="s">
        <v>6</v>
      </c>
      <c r="E3228" t="s">
        <v>782</v>
      </c>
      <c r="F3228" t="s">
        <v>775</v>
      </c>
      <c r="G3228">
        <v>325</v>
      </c>
      <c r="H3228" t="s">
        <v>791</v>
      </c>
    </row>
    <row r="3229" spans="1:8" x14ac:dyDescent="0.25">
      <c r="A3229" s="75">
        <v>41403</v>
      </c>
      <c r="B3229" s="76">
        <v>13354</v>
      </c>
      <c r="C3229" s="75">
        <v>41403</v>
      </c>
      <c r="D3229" t="s">
        <v>6</v>
      </c>
      <c r="E3229" t="s">
        <v>778</v>
      </c>
      <c r="F3229" t="s">
        <v>783</v>
      </c>
      <c r="G3229">
        <v>325</v>
      </c>
      <c r="H3229" t="s">
        <v>791</v>
      </c>
    </row>
    <row r="3230" spans="1:8" x14ac:dyDescent="0.25">
      <c r="A3230" s="75">
        <v>41403</v>
      </c>
      <c r="B3230" s="76">
        <v>13355</v>
      </c>
      <c r="C3230" s="75">
        <v>41403</v>
      </c>
      <c r="D3230" t="s">
        <v>7</v>
      </c>
      <c r="E3230" t="s">
        <v>778</v>
      </c>
      <c r="F3230" t="s">
        <v>781</v>
      </c>
      <c r="G3230">
        <v>150</v>
      </c>
      <c r="H3230" t="s">
        <v>791</v>
      </c>
    </row>
    <row r="3231" spans="1:8" x14ac:dyDescent="0.25">
      <c r="A3231" s="75">
        <v>41403</v>
      </c>
      <c r="B3231" s="76">
        <v>13356</v>
      </c>
      <c r="C3231" s="75">
        <v>41403</v>
      </c>
      <c r="D3231" t="s">
        <v>9</v>
      </c>
      <c r="E3231" t="s">
        <v>770</v>
      </c>
      <c r="F3231" t="s">
        <v>785</v>
      </c>
      <c r="G3231">
        <v>185</v>
      </c>
      <c r="H3231" t="s">
        <v>791</v>
      </c>
    </row>
    <row r="3232" spans="1:8" x14ac:dyDescent="0.25">
      <c r="A3232" s="75">
        <v>41403</v>
      </c>
      <c r="B3232" s="76">
        <v>13357</v>
      </c>
      <c r="C3232" s="75">
        <v>41403</v>
      </c>
      <c r="D3232" t="s">
        <v>7</v>
      </c>
      <c r="E3232" t="s">
        <v>782</v>
      </c>
      <c r="F3232" t="s">
        <v>784</v>
      </c>
      <c r="G3232">
        <v>400</v>
      </c>
      <c r="H3232" t="s">
        <v>791</v>
      </c>
    </row>
    <row r="3233" spans="1:8" x14ac:dyDescent="0.25">
      <c r="A3233" s="75">
        <v>41403</v>
      </c>
      <c r="B3233" s="76">
        <v>13358</v>
      </c>
      <c r="C3233" s="75">
        <v>41403</v>
      </c>
      <c r="D3233" t="s">
        <v>9</v>
      </c>
      <c r="E3233" t="s">
        <v>776</v>
      </c>
      <c r="F3233" t="s">
        <v>783</v>
      </c>
      <c r="G3233">
        <v>185</v>
      </c>
      <c r="H3233" t="s">
        <v>791</v>
      </c>
    </row>
    <row r="3234" spans="1:8" x14ac:dyDescent="0.25">
      <c r="A3234" s="75">
        <v>41404</v>
      </c>
      <c r="B3234" s="76">
        <v>13359</v>
      </c>
      <c r="C3234" s="75">
        <v>41411</v>
      </c>
      <c r="D3234" t="s">
        <v>9</v>
      </c>
      <c r="E3234" t="s">
        <v>782</v>
      </c>
      <c r="F3234" t="s">
        <v>785</v>
      </c>
      <c r="G3234">
        <v>265</v>
      </c>
      <c r="H3234" t="s">
        <v>791</v>
      </c>
    </row>
    <row r="3235" spans="1:8" x14ac:dyDescent="0.25">
      <c r="A3235" s="75">
        <v>41404</v>
      </c>
      <c r="B3235" s="76">
        <v>13360</v>
      </c>
      <c r="C3235" s="75">
        <v>41411</v>
      </c>
      <c r="D3235" t="s">
        <v>10</v>
      </c>
      <c r="E3235" t="s">
        <v>770</v>
      </c>
      <c r="F3235" t="s">
        <v>777</v>
      </c>
      <c r="G3235">
        <v>210</v>
      </c>
      <c r="H3235" t="s">
        <v>791</v>
      </c>
    </row>
    <row r="3236" spans="1:8" x14ac:dyDescent="0.25">
      <c r="A3236" s="75">
        <v>41404</v>
      </c>
      <c r="B3236" s="76">
        <v>13361</v>
      </c>
      <c r="C3236" s="75">
        <v>41411</v>
      </c>
      <c r="D3236" t="s">
        <v>10</v>
      </c>
      <c r="E3236" t="s">
        <v>773</v>
      </c>
      <c r="F3236" t="s">
        <v>775</v>
      </c>
      <c r="G3236">
        <v>145</v>
      </c>
      <c r="H3236" t="s">
        <v>791</v>
      </c>
    </row>
    <row r="3237" spans="1:8" x14ac:dyDescent="0.25">
      <c r="A3237" s="75">
        <v>41404</v>
      </c>
      <c r="B3237" s="76">
        <v>13362</v>
      </c>
      <c r="C3237" s="75">
        <v>41411</v>
      </c>
      <c r="D3237" t="s">
        <v>10</v>
      </c>
      <c r="E3237" t="s">
        <v>774</v>
      </c>
      <c r="F3237" t="s">
        <v>779</v>
      </c>
      <c r="G3237">
        <v>145</v>
      </c>
      <c r="H3237" t="s">
        <v>791</v>
      </c>
    </row>
    <row r="3238" spans="1:8" x14ac:dyDescent="0.25">
      <c r="A3238" s="75">
        <v>41404</v>
      </c>
      <c r="B3238" s="76">
        <v>13363</v>
      </c>
      <c r="C3238" s="75">
        <v>41411</v>
      </c>
      <c r="D3238" t="s">
        <v>6</v>
      </c>
      <c r="E3238" t="s">
        <v>782</v>
      </c>
      <c r="F3238" t="s">
        <v>777</v>
      </c>
      <c r="G3238">
        <v>480</v>
      </c>
      <c r="H3238" t="s">
        <v>791</v>
      </c>
    </row>
    <row r="3239" spans="1:8" x14ac:dyDescent="0.25">
      <c r="A3239" s="75">
        <v>41404</v>
      </c>
      <c r="B3239" s="76">
        <v>13364</v>
      </c>
      <c r="C3239" s="75">
        <v>41411</v>
      </c>
      <c r="D3239" t="s">
        <v>10</v>
      </c>
      <c r="E3239" t="s">
        <v>776</v>
      </c>
      <c r="F3239" t="s">
        <v>783</v>
      </c>
      <c r="G3239">
        <v>205</v>
      </c>
      <c r="H3239" t="s">
        <v>791</v>
      </c>
    </row>
    <row r="3240" spans="1:8" x14ac:dyDescent="0.25">
      <c r="A3240" s="75">
        <v>41404</v>
      </c>
      <c r="B3240" s="76">
        <v>13365</v>
      </c>
      <c r="C3240" s="75">
        <v>41411</v>
      </c>
      <c r="D3240" t="s">
        <v>7</v>
      </c>
      <c r="E3240" t="s">
        <v>774</v>
      </c>
      <c r="F3240" t="s">
        <v>775</v>
      </c>
      <c r="G3240">
        <v>150</v>
      </c>
      <c r="H3240" t="s">
        <v>791</v>
      </c>
    </row>
    <row r="3241" spans="1:8" x14ac:dyDescent="0.25">
      <c r="A3241" s="75">
        <v>41404</v>
      </c>
      <c r="B3241" s="76">
        <v>13366</v>
      </c>
      <c r="C3241" s="75">
        <v>41411</v>
      </c>
      <c r="D3241" t="s">
        <v>7</v>
      </c>
      <c r="E3241" t="s">
        <v>774</v>
      </c>
      <c r="F3241" t="s">
        <v>771</v>
      </c>
      <c r="G3241">
        <v>400</v>
      </c>
      <c r="H3241" t="s">
        <v>791</v>
      </c>
    </row>
    <row r="3242" spans="1:8" x14ac:dyDescent="0.25">
      <c r="A3242" s="75">
        <v>41404</v>
      </c>
      <c r="B3242" s="76">
        <v>13367</v>
      </c>
      <c r="C3242" s="75">
        <v>41411</v>
      </c>
      <c r="D3242" t="s">
        <v>9</v>
      </c>
      <c r="E3242" t="s">
        <v>770</v>
      </c>
      <c r="F3242" t="s">
        <v>785</v>
      </c>
      <c r="G3242">
        <v>185</v>
      </c>
      <c r="H3242" t="s">
        <v>791</v>
      </c>
    </row>
    <row r="3243" spans="1:8" x14ac:dyDescent="0.25">
      <c r="A3243" s="75">
        <v>41404</v>
      </c>
      <c r="B3243" s="76">
        <v>13368</v>
      </c>
      <c r="C3243" s="75">
        <v>41411</v>
      </c>
      <c r="D3243" t="s">
        <v>6</v>
      </c>
      <c r="E3243" t="s">
        <v>770</v>
      </c>
      <c r="F3243" t="s">
        <v>786</v>
      </c>
      <c r="G3243">
        <v>190</v>
      </c>
      <c r="H3243" t="s">
        <v>791</v>
      </c>
    </row>
    <row r="3244" spans="1:8" x14ac:dyDescent="0.25">
      <c r="A3244" s="75">
        <v>41404</v>
      </c>
      <c r="B3244" s="76">
        <v>13369</v>
      </c>
      <c r="C3244" s="75">
        <v>41411</v>
      </c>
      <c r="D3244" t="s">
        <v>7</v>
      </c>
      <c r="E3244" t="s">
        <v>782</v>
      </c>
      <c r="F3244" t="s">
        <v>787</v>
      </c>
      <c r="G3244">
        <v>155</v>
      </c>
      <c r="H3244" t="s">
        <v>791</v>
      </c>
    </row>
    <row r="3245" spans="1:8" x14ac:dyDescent="0.25">
      <c r="A3245" s="75">
        <v>41404</v>
      </c>
      <c r="B3245" s="76">
        <v>13370</v>
      </c>
      <c r="C3245" s="75">
        <v>41411</v>
      </c>
      <c r="D3245" t="s">
        <v>9</v>
      </c>
      <c r="E3245" t="s">
        <v>773</v>
      </c>
      <c r="F3245" t="s">
        <v>781</v>
      </c>
      <c r="G3245">
        <v>185</v>
      </c>
      <c r="H3245" t="s">
        <v>791</v>
      </c>
    </row>
    <row r="3246" spans="1:8" x14ac:dyDescent="0.25">
      <c r="A3246" s="75">
        <v>41404</v>
      </c>
      <c r="B3246" s="76">
        <v>13371</v>
      </c>
      <c r="C3246" s="75">
        <v>41411</v>
      </c>
      <c r="D3246" t="s">
        <v>9</v>
      </c>
      <c r="E3246" t="s">
        <v>780</v>
      </c>
      <c r="F3246" t="s">
        <v>787</v>
      </c>
      <c r="G3246">
        <v>110</v>
      </c>
      <c r="H3246" t="s">
        <v>791</v>
      </c>
    </row>
    <row r="3247" spans="1:8" x14ac:dyDescent="0.25">
      <c r="A3247" s="75">
        <v>41404</v>
      </c>
      <c r="B3247" s="76">
        <v>13372</v>
      </c>
      <c r="C3247" s="75">
        <v>41411</v>
      </c>
      <c r="D3247" t="s">
        <v>6</v>
      </c>
      <c r="E3247" t="s">
        <v>773</v>
      </c>
      <c r="F3247" t="s">
        <v>785</v>
      </c>
      <c r="G3247">
        <v>175</v>
      </c>
      <c r="H3247" t="s">
        <v>791</v>
      </c>
    </row>
    <row r="3248" spans="1:8" x14ac:dyDescent="0.25">
      <c r="A3248" s="75">
        <v>41404</v>
      </c>
      <c r="B3248" s="76">
        <v>13373</v>
      </c>
      <c r="C3248" s="75">
        <v>41411</v>
      </c>
      <c r="D3248" t="s">
        <v>6</v>
      </c>
      <c r="E3248" t="s">
        <v>776</v>
      </c>
      <c r="F3248" t="s">
        <v>787</v>
      </c>
      <c r="G3248">
        <v>330</v>
      </c>
      <c r="H3248" t="s">
        <v>791</v>
      </c>
    </row>
    <row r="3249" spans="1:8" x14ac:dyDescent="0.25">
      <c r="A3249" s="75">
        <v>41404</v>
      </c>
      <c r="B3249" s="76">
        <v>13374</v>
      </c>
      <c r="C3249" s="75">
        <v>41411</v>
      </c>
      <c r="D3249" t="s">
        <v>7</v>
      </c>
      <c r="E3249" t="s">
        <v>780</v>
      </c>
      <c r="F3249" t="s">
        <v>779</v>
      </c>
      <c r="G3249">
        <v>150</v>
      </c>
      <c r="H3249" t="s">
        <v>791</v>
      </c>
    </row>
    <row r="3250" spans="1:8" x14ac:dyDescent="0.25">
      <c r="A3250" s="75">
        <v>41404</v>
      </c>
      <c r="B3250" s="76">
        <v>13375</v>
      </c>
      <c r="C3250" s="75">
        <v>41411</v>
      </c>
      <c r="D3250" t="s">
        <v>6</v>
      </c>
      <c r="E3250" t="s">
        <v>778</v>
      </c>
      <c r="F3250" t="s">
        <v>777</v>
      </c>
      <c r="G3250">
        <v>180</v>
      </c>
      <c r="H3250" t="s">
        <v>791</v>
      </c>
    </row>
    <row r="3251" spans="1:8" x14ac:dyDescent="0.25">
      <c r="A3251" s="75">
        <v>41404</v>
      </c>
      <c r="B3251" s="76">
        <v>13376</v>
      </c>
      <c r="C3251" s="75">
        <v>41411</v>
      </c>
      <c r="D3251" t="s">
        <v>10</v>
      </c>
      <c r="E3251" t="s">
        <v>782</v>
      </c>
      <c r="F3251" t="s">
        <v>779</v>
      </c>
      <c r="G3251">
        <v>85</v>
      </c>
      <c r="H3251" t="s">
        <v>791</v>
      </c>
    </row>
    <row r="3252" spans="1:8" x14ac:dyDescent="0.25">
      <c r="A3252" s="75">
        <v>41404</v>
      </c>
      <c r="B3252" s="76">
        <v>13377</v>
      </c>
      <c r="C3252" s="75">
        <v>41411</v>
      </c>
      <c r="D3252" t="s">
        <v>10</v>
      </c>
      <c r="E3252" t="s">
        <v>780</v>
      </c>
      <c r="F3252" t="s">
        <v>784</v>
      </c>
      <c r="G3252">
        <v>85</v>
      </c>
      <c r="H3252" t="s">
        <v>791</v>
      </c>
    </row>
    <row r="3253" spans="1:8" x14ac:dyDescent="0.25">
      <c r="A3253" s="75">
        <v>41404</v>
      </c>
      <c r="B3253" s="76">
        <v>13378</v>
      </c>
      <c r="C3253" s="75">
        <v>41411</v>
      </c>
      <c r="D3253" t="s">
        <v>6</v>
      </c>
      <c r="E3253" t="s">
        <v>776</v>
      </c>
      <c r="F3253" t="s">
        <v>785</v>
      </c>
      <c r="G3253">
        <v>175</v>
      </c>
      <c r="H3253" t="s">
        <v>791</v>
      </c>
    </row>
    <row r="3254" spans="1:8" x14ac:dyDescent="0.25">
      <c r="A3254" s="75">
        <v>41404</v>
      </c>
      <c r="B3254" s="76">
        <v>13379</v>
      </c>
      <c r="C3254" s="75">
        <v>41411</v>
      </c>
      <c r="D3254" t="s">
        <v>8</v>
      </c>
      <c r="E3254" t="s">
        <v>782</v>
      </c>
      <c r="F3254" t="s">
        <v>771</v>
      </c>
      <c r="G3254">
        <v>375</v>
      </c>
      <c r="H3254" t="s">
        <v>791</v>
      </c>
    </row>
    <row r="3255" spans="1:8" x14ac:dyDescent="0.25">
      <c r="A3255" s="75">
        <v>41404</v>
      </c>
      <c r="B3255" s="76">
        <v>13380</v>
      </c>
      <c r="C3255" s="75">
        <v>41411</v>
      </c>
      <c r="D3255" t="s">
        <v>6</v>
      </c>
      <c r="E3255" t="s">
        <v>780</v>
      </c>
      <c r="F3255" t="s">
        <v>785</v>
      </c>
      <c r="G3255">
        <v>325</v>
      </c>
      <c r="H3255" t="s">
        <v>791</v>
      </c>
    </row>
    <row r="3256" spans="1:8" x14ac:dyDescent="0.25">
      <c r="A3256" s="75">
        <v>41405</v>
      </c>
      <c r="B3256" s="76">
        <v>13381</v>
      </c>
      <c r="C3256" s="75">
        <v>41406</v>
      </c>
      <c r="D3256" t="s">
        <v>8</v>
      </c>
      <c r="E3256" t="s">
        <v>776</v>
      </c>
      <c r="F3256" t="s">
        <v>771</v>
      </c>
      <c r="G3256">
        <v>375</v>
      </c>
      <c r="H3256" t="s">
        <v>791</v>
      </c>
    </row>
    <row r="3257" spans="1:8" x14ac:dyDescent="0.25">
      <c r="A3257" s="75">
        <v>41405</v>
      </c>
      <c r="B3257" s="76">
        <v>13382</v>
      </c>
      <c r="C3257" s="75">
        <v>41406</v>
      </c>
      <c r="D3257" t="s">
        <v>8</v>
      </c>
      <c r="E3257" t="s">
        <v>778</v>
      </c>
      <c r="F3257" t="s">
        <v>781</v>
      </c>
      <c r="G3257">
        <v>550</v>
      </c>
      <c r="H3257" t="s">
        <v>791</v>
      </c>
    </row>
    <row r="3258" spans="1:8" x14ac:dyDescent="0.25">
      <c r="A3258" s="75">
        <v>41405</v>
      </c>
      <c r="B3258" s="76">
        <v>13383</v>
      </c>
      <c r="C3258" s="75">
        <v>41406</v>
      </c>
      <c r="D3258" t="s">
        <v>8</v>
      </c>
      <c r="E3258" t="s">
        <v>770</v>
      </c>
      <c r="F3258" t="s">
        <v>775</v>
      </c>
      <c r="G3258">
        <v>375</v>
      </c>
      <c r="H3258" t="s">
        <v>791</v>
      </c>
    </row>
    <row r="3259" spans="1:8" x14ac:dyDescent="0.25">
      <c r="A3259" s="75">
        <v>41405</v>
      </c>
      <c r="B3259" s="76">
        <v>13384</v>
      </c>
      <c r="C3259" s="75">
        <v>41406</v>
      </c>
      <c r="D3259" t="s">
        <v>7</v>
      </c>
      <c r="E3259" t="s">
        <v>780</v>
      </c>
      <c r="F3259" t="s">
        <v>783</v>
      </c>
      <c r="G3259">
        <v>275</v>
      </c>
      <c r="H3259" t="s">
        <v>791</v>
      </c>
    </row>
    <row r="3260" spans="1:8" x14ac:dyDescent="0.25">
      <c r="A3260" s="75">
        <v>41405</v>
      </c>
      <c r="B3260" s="76">
        <v>13385</v>
      </c>
      <c r="C3260" s="75">
        <v>41406</v>
      </c>
      <c r="D3260" t="s">
        <v>8</v>
      </c>
      <c r="E3260" t="s">
        <v>778</v>
      </c>
      <c r="F3260" t="s">
        <v>786</v>
      </c>
      <c r="G3260">
        <v>565</v>
      </c>
      <c r="H3260" t="s">
        <v>791</v>
      </c>
    </row>
    <row r="3261" spans="1:8" x14ac:dyDescent="0.25">
      <c r="A3261" s="75">
        <v>41405</v>
      </c>
      <c r="B3261" s="76">
        <v>13386</v>
      </c>
      <c r="C3261" s="75">
        <v>41406</v>
      </c>
      <c r="D3261" t="s">
        <v>6</v>
      </c>
      <c r="E3261" t="s">
        <v>778</v>
      </c>
      <c r="F3261" t="s">
        <v>786</v>
      </c>
      <c r="G3261">
        <v>490</v>
      </c>
      <c r="H3261" t="s">
        <v>791</v>
      </c>
    </row>
    <row r="3262" spans="1:8" x14ac:dyDescent="0.25">
      <c r="A3262" s="75">
        <v>41405</v>
      </c>
      <c r="B3262" s="76">
        <v>13387</v>
      </c>
      <c r="C3262" s="75">
        <v>41406</v>
      </c>
      <c r="D3262" t="s">
        <v>10</v>
      </c>
      <c r="E3262" t="s">
        <v>776</v>
      </c>
      <c r="F3262" t="s">
        <v>786</v>
      </c>
      <c r="G3262">
        <v>220</v>
      </c>
      <c r="H3262" t="s">
        <v>791</v>
      </c>
    </row>
    <row r="3263" spans="1:8" x14ac:dyDescent="0.25">
      <c r="A3263" s="75">
        <v>41405</v>
      </c>
      <c r="B3263" s="76">
        <v>13388</v>
      </c>
      <c r="C3263" s="75">
        <v>41406</v>
      </c>
      <c r="D3263" t="s">
        <v>8</v>
      </c>
      <c r="E3263" t="s">
        <v>780</v>
      </c>
      <c r="F3263" t="s">
        <v>785</v>
      </c>
      <c r="G3263">
        <v>375</v>
      </c>
      <c r="H3263" t="s">
        <v>791</v>
      </c>
    </row>
    <row r="3264" spans="1:8" x14ac:dyDescent="0.25">
      <c r="A3264" s="75">
        <v>41405</v>
      </c>
      <c r="B3264" s="76">
        <v>13389</v>
      </c>
      <c r="C3264" s="75">
        <v>41406</v>
      </c>
      <c r="D3264" t="s">
        <v>7</v>
      </c>
      <c r="E3264" t="s">
        <v>774</v>
      </c>
      <c r="F3264" t="s">
        <v>771</v>
      </c>
      <c r="G3264">
        <v>150</v>
      </c>
      <c r="H3264" t="s">
        <v>791</v>
      </c>
    </row>
    <row r="3265" spans="1:8" x14ac:dyDescent="0.25">
      <c r="A3265" s="75">
        <v>41405</v>
      </c>
      <c r="B3265" s="76">
        <v>13390</v>
      </c>
      <c r="C3265" s="75">
        <v>41406</v>
      </c>
      <c r="D3265" t="s">
        <v>9</v>
      </c>
      <c r="E3265" t="s">
        <v>770</v>
      </c>
      <c r="F3265" t="s">
        <v>781</v>
      </c>
      <c r="G3265">
        <v>265</v>
      </c>
      <c r="H3265" t="s">
        <v>791</v>
      </c>
    </row>
    <row r="3266" spans="1:8" x14ac:dyDescent="0.25">
      <c r="A3266" s="75">
        <v>41405</v>
      </c>
      <c r="B3266" s="76">
        <v>13391</v>
      </c>
      <c r="C3266" s="75">
        <v>41406</v>
      </c>
      <c r="D3266" t="s">
        <v>10</v>
      </c>
      <c r="E3266" t="s">
        <v>778</v>
      </c>
      <c r="F3266" t="s">
        <v>787</v>
      </c>
      <c r="G3266">
        <v>150</v>
      </c>
      <c r="H3266" t="s">
        <v>791</v>
      </c>
    </row>
    <row r="3267" spans="1:8" x14ac:dyDescent="0.25">
      <c r="A3267" s="75">
        <v>41405</v>
      </c>
      <c r="B3267" s="76">
        <v>13392</v>
      </c>
      <c r="C3267" s="75">
        <v>41406</v>
      </c>
      <c r="D3267" t="s">
        <v>8</v>
      </c>
      <c r="E3267" t="s">
        <v>770</v>
      </c>
      <c r="F3267" t="s">
        <v>775</v>
      </c>
      <c r="G3267">
        <v>200</v>
      </c>
      <c r="H3267" t="s">
        <v>791</v>
      </c>
    </row>
    <row r="3268" spans="1:8" x14ac:dyDescent="0.25">
      <c r="A3268" s="75">
        <v>41405</v>
      </c>
      <c r="B3268" s="76">
        <v>13393</v>
      </c>
      <c r="C3268" s="75">
        <v>41406</v>
      </c>
      <c r="D3268" t="s">
        <v>6</v>
      </c>
      <c r="E3268" t="s">
        <v>776</v>
      </c>
      <c r="F3268" t="s">
        <v>783</v>
      </c>
      <c r="G3268">
        <v>325</v>
      </c>
      <c r="H3268" t="s">
        <v>791</v>
      </c>
    </row>
    <row r="3269" spans="1:8" x14ac:dyDescent="0.25">
      <c r="A3269" s="75">
        <v>41405</v>
      </c>
      <c r="B3269" s="76">
        <v>13394</v>
      </c>
      <c r="C3269" s="75">
        <v>41406</v>
      </c>
      <c r="D3269" t="s">
        <v>7</v>
      </c>
      <c r="E3269" t="s">
        <v>780</v>
      </c>
      <c r="F3269" t="s">
        <v>781</v>
      </c>
      <c r="G3269">
        <v>400</v>
      </c>
      <c r="H3269" t="s">
        <v>791</v>
      </c>
    </row>
    <row r="3270" spans="1:8" x14ac:dyDescent="0.25">
      <c r="A3270" s="75">
        <v>41405</v>
      </c>
      <c r="B3270" s="76">
        <v>13395</v>
      </c>
      <c r="C3270" s="75">
        <v>41406</v>
      </c>
      <c r="D3270" t="s">
        <v>7</v>
      </c>
      <c r="E3270" t="s">
        <v>773</v>
      </c>
      <c r="F3270" t="s">
        <v>775</v>
      </c>
      <c r="G3270">
        <v>400</v>
      </c>
      <c r="H3270" t="s">
        <v>791</v>
      </c>
    </row>
    <row r="3271" spans="1:8" x14ac:dyDescent="0.25">
      <c r="A3271" s="75">
        <v>41405</v>
      </c>
      <c r="B3271" s="76">
        <v>13396</v>
      </c>
      <c r="C3271" s="75">
        <v>41406</v>
      </c>
      <c r="D3271" t="s">
        <v>7</v>
      </c>
      <c r="E3271" t="s">
        <v>778</v>
      </c>
      <c r="F3271" t="s">
        <v>787</v>
      </c>
      <c r="G3271">
        <v>155</v>
      </c>
      <c r="H3271" t="s">
        <v>791</v>
      </c>
    </row>
    <row r="3272" spans="1:8" x14ac:dyDescent="0.25">
      <c r="A3272" s="75">
        <v>41405</v>
      </c>
      <c r="B3272" s="76">
        <v>13397</v>
      </c>
      <c r="C3272" s="75">
        <v>41406</v>
      </c>
      <c r="D3272" t="s">
        <v>10</v>
      </c>
      <c r="E3272" t="s">
        <v>778</v>
      </c>
      <c r="F3272" t="s">
        <v>771</v>
      </c>
      <c r="G3272">
        <v>85</v>
      </c>
      <c r="H3272" t="s">
        <v>791</v>
      </c>
    </row>
    <row r="3273" spans="1:8" x14ac:dyDescent="0.25">
      <c r="A3273" s="75">
        <v>41405</v>
      </c>
      <c r="B3273" s="76">
        <v>13398</v>
      </c>
      <c r="C3273" s="75">
        <v>41406</v>
      </c>
      <c r="D3273" t="s">
        <v>10</v>
      </c>
      <c r="E3273" t="s">
        <v>778</v>
      </c>
      <c r="F3273" t="s">
        <v>787</v>
      </c>
      <c r="G3273">
        <v>90</v>
      </c>
      <c r="H3273" t="s">
        <v>791</v>
      </c>
    </row>
    <row r="3274" spans="1:8" x14ac:dyDescent="0.25">
      <c r="A3274" s="75">
        <v>41405</v>
      </c>
      <c r="B3274" s="76">
        <v>13399</v>
      </c>
      <c r="C3274" s="75">
        <v>41406</v>
      </c>
      <c r="D3274" t="s">
        <v>9</v>
      </c>
      <c r="E3274" t="s">
        <v>773</v>
      </c>
      <c r="F3274" t="s">
        <v>784</v>
      </c>
      <c r="G3274">
        <v>265</v>
      </c>
      <c r="H3274" t="s">
        <v>791</v>
      </c>
    </row>
    <row r="3275" spans="1:8" x14ac:dyDescent="0.25">
      <c r="A3275" s="75">
        <v>41405</v>
      </c>
      <c r="B3275" s="76">
        <v>13400</v>
      </c>
      <c r="C3275" s="75">
        <v>41406</v>
      </c>
      <c r="D3275" t="s">
        <v>7</v>
      </c>
      <c r="E3275" t="s">
        <v>770</v>
      </c>
      <c r="F3275" t="s">
        <v>777</v>
      </c>
      <c r="G3275">
        <v>405</v>
      </c>
      <c r="H3275" t="s">
        <v>791</v>
      </c>
    </row>
    <row r="3276" spans="1:8" x14ac:dyDescent="0.25">
      <c r="A3276" s="75">
        <v>41405</v>
      </c>
      <c r="B3276" s="76">
        <v>13401</v>
      </c>
      <c r="C3276" s="75">
        <v>41406</v>
      </c>
      <c r="D3276" t="s">
        <v>7</v>
      </c>
      <c r="E3276" t="s">
        <v>782</v>
      </c>
      <c r="F3276" t="s">
        <v>779</v>
      </c>
      <c r="G3276">
        <v>150</v>
      </c>
      <c r="H3276" t="s">
        <v>791</v>
      </c>
    </row>
    <row r="3277" spans="1:8" x14ac:dyDescent="0.25">
      <c r="A3277" s="75">
        <v>41405</v>
      </c>
      <c r="B3277" s="76">
        <v>13402</v>
      </c>
      <c r="C3277" s="75">
        <v>41406</v>
      </c>
      <c r="D3277" t="s">
        <v>8</v>
      </c>
      <c r="E3277" t="s">
        <v>770</v>
      </c>
      <c r="F3277" t="s">
        <v>783</v>
      </c>
      <c r="G3277">
        <v>550</v>
      </c>
      <c r="H3277" t="s">
        <v>791</v>
      </c>
    </row>
    <row r="3278" spans="1:8" x14ac:dyDescent="0.25">
      <c r="A3278" s="75">
        <v>41405</v>
      </c>
      <c r="B3278" s="76">
        <v>13403</v>
      </c>
      <c r="C3278" s="75">
        <v>41406</v>
      </c>
      <c r="D3278" t="s">
        <v>8</v>
      </c>
      <c r="E3278" t="s">
        <v>776</v>
      </c>
      <c r="F3278" t="s">
        <v>787</v>
      </c>
      <c r="G3278">
        <v>380</v>
      </c>
      <c r="H3278" t="s">
        <v>791</v>
      </c>
    </row>
    <row r="3279" spans="1:8" x14ac:dyDescent="0.25">
      <c r="A3279" s="75">
        <v>41405</v>
      </c>
      <c r="B3279" s="76">
        <v>13404</v>
      </c>
      <c r="C3279" s="75">
        <v>41406</v>
      </c>
      <c r="D3279" t="s">
        <v>6</v>
      </c>
      <c r="E3279" t="s">
        <v>776</v>
      </c>
      <c r="F3279" t="s">
        <v>781</v>
      </c>
      <c r="G3279">
        <v>175</v>
      </c>
      <c r="H3279" t="s">
        <v>791</v>
      </c>
    </row>
    <row r="3280" spans="1:8" x14ac:dyDescent="0.25">
      <c r="A3280" s="75">
        <v>41405</v>
      </c>
      <c r="B3280" s="76">
        <v>13405</v>
      </c>
      <c r="C3280" s="75">
        <v>41406</v>
      </c>
      <c r="D3280" t="s">
        <v>7</v>
      </c>
      <c r="E3280" t="s">
        <v>778</v>
      </c>
      <c r="F3280" t="s">
        <v>785</v>
      </c>
      <c r="G3280">
        <v>400</v>
      </c>
      <c r="H3280" t="s">
        <v>791</v>
      </c>
    </row>
    <row r="3281" spans="1:8" x14ac:dyDescent="0.25">
      <c r="A3281" s="75">
        <v>41405</v>
      </c>
      <c r="B3281" s="76">
        <v>13406</v>
      </c>
      <c r="C3281" s="75">
        <v>41406</v>
      </c>
      <c r="D3281" t="s">
        <v>9</v>
      </c>
      <c r="E3281" t="s">
        <v>773</v>
      </c>
      <c r="F3281" t="s">
        <v>777</v>
      </c>
      <c r="G3281">
        <v>270</v>
      </c>
      <c r="H3281" t="s">
        <v>791</v>
      </c>
    </row>
    <row r="3282" spans="1:8" x14ac:dyDescent="0.25">
      <c r="A3282" s="75">
        <v>41405</v>
      </c>
      <c r="B3282" s="76">
        <v>13407</v>
      </c>
      <c r="C3282" s="75">
        <v>41406</v>
      </c>
      <c r="D3282" t="s">
        <v>10</v>
      </c>
      <c r="E3282" t="s">
        <v>782</v>
      </c>
      <c r="F3282" t="s">
        <v>775</v>
      </c>
      <c r="G3282">
        <v>145</v>
      </c>
      <c r="H3282" t="s">
        <v>791</v>
      </c>
    </row>
    <row r="3283" spans="1:8" x14ac:dyDescent="0.25">
      <c r="A3283" s="75">
        <v>41406</v>
      </c>
      <c r="B3283" s="76">
        <v>13408</v>
      </c>
      <c r="C3283" s="75">
        <v>41406</v>
      </c>
      <c r="D3283" t="s">
        <v>9</v>
      </c>
      <c r="E3283" t="s">
        <v>778</v>
      </c>
      <c r="F3283" t="s">
        <v>777</v>
      </c>
      <c r="G3283">
        <v>190</v>
      </c>
      <c r="H3283" t="s">
        <v>791</v>
      </c>
    </row>
    <row r="3284" spans="1:8" x14ac:dyDescent="0.25">
      <c r="A3284" s="75">
        <v>41406</v>
      </c>
      <c r="B3284" s="76">
        <v>13409</v>
      </c>
      <c r="C3284" s="75">
        <v>41406</v>
      </c>
      <c r="D3284" t="s">
        <v>7</v>
      </c>
      <c r="E3284" t="s">
        <v>773</v>
      </c>
      <c r="F3284" t="s">
        <v>771</v>
      </c>
      <c r="G3284">
        <v>275</v>
      </c>
      <c r="H3284" t="s">
        <v>791</v>
      </c>
    </row>
    <row r="3285" spans="1:8" x14ac:dyDescent="0.25">
      <c r="A3285" s="75">
        <v>41406</v>
      </c>
      <c r="B3285" s="76">
        <v>13410</v>
      </c>
      <c r="C3285" s="75">
        <v>41406</v>
      </c>
      <c r="D3285" t="s">
        <v>8</v>
      </c>
      <c r="E3285" t="s">
        <v>773</v>
      </c>
      <c r="F3285" t="s">
        <v>771</v>
      </c>
      <c r="G3285">
        <v>200</v>
      </c>
      <c r="H3285" t="s">
        <v>791</v>
      </c>
    </row>
    <row r="3286" spans="1:8" x14ac:dyDescent="0.25">
      <c r="A3286" s="75">
        <v>41406</v>
      </c>
      <c r="B3286" s="76">
        <v>13411</v>
      </c>
      <c r="C3286" s="75">
        <v>41406</v>
      </c>
      <c r="D3286" t="s">
        <v>9</v>
      </c>
      <c r="E3286" t="s">
        <v>782</v>
      </c>
      <c r="F3286" t="s">
        <v>786</v>
      </c>
      <c r="G3286">
        <v>120</v>
      </c>
      <c r="H3286" t="s">
        <v>791</v>
      </c>
    </row>
    <row r="3287" spans="1:8" x14ac:dyDescent="0.25">
      <c r="A3287" s="75">
        <v>41406</v>
      </c>
      <c r="B3287" s="76">
        <v>13412</v>
      </c>
      <c r="C3287" s="75">
        <v>41406</v>
      </c>
      <c r="D3287" t="s">
        <v>9</v>
      </c>
      <c r="E3287" t="s">
        <v>782</v>
      </c>
      <c r="F3287" t="s">
        <v>781</v>
      </c>
      <c r="G3287">
        <v>185</v>
      </c>
      <c r="H3287" t="s">
        <v>791</v>
      </c>
    </row>
    <row r="3288" spans="1:8" x14ac:dyDescent="0.25">
      <c r="A3288" s="75">
        <v>41406</v>
      </c>
      <c r="B3288" s="76">
        <v>13413</v>
      </c>
      <c r="C3288" s="75">
        <v>41406</v>
      </c>
      <c r="D3288" t="s">
        <v>6</v>
      </c>
      <c r="E3288" t="s">
        <v>776</v>
      </c>
      <c r="F3288" t="s">
        <v>779</v>
      </c>
      <c r="G3288">
        <v>325</v>
      </c>
      <c r="H3288" t="s">
        <v>791</v>
      </c>
    </row>
    <row r="3289" spans="1:8" x14ac:dyDescent="0.25">
      <c r="A3289" s="75">
        <v>41406</v>
      </c>
      <c r="B3289" s="76">
        <v>13414</v>
      </c>
      <c r="C3289" s="75">
        <v>41406</v>
      </c>
      <c r="D3289" t="s">
        <v>7</v>
      </c>
      <c r="E3289" t="s">
        <v>776</v>
      </c>
      <c r="F3289" t="s">
        <v>771</v>
      </c>
      <c r="G3289">
        <v>150</v>
      </c>
      <c r="H3289" t="s">
        <v>791</v>
      </c>
    </row>
    <row r="3290" spans="1:8" x14ac:dyDescent="0.25">
      <c r="A3290" s="75">
        <v>41406</v>
      </c>
      <c r="B3290" s="76">
        <v>13415</v>
      </c>
      <c r="C3290" s="75">
        <v>41406</v>
      </c>
      <c r="D3290" t="s">
        <v>7</v>
      </c>
      <c r="E3290" t="s">
        <v>782</v>
      </c>
      <c r="F3290" t="s">
        <v>786</v>
      </c>
      <c r="G3290">
        <v>415</v>
      </c>
      <c r="H3290" t="s">
        <v>791</v>
      </c>
    </row>
    <row r="3291" spans="1:8" x14ac:dyDescent="0.25">
      <c r="A3291" s="75">
        <v>41406</v>
      </c>
      <c r="B3291" s="76">
        <v>13416</v>
      </c>
      <c r="C3291" s="75">
        <v>41406</v>
      </c>
      <c r="D3291" t="s">
        <v>6</v>
      </c>
      <c r="E3291" t="s">
        <v>780</v>
      </c>
      <c r="F3291" t="s">
        <v>785</v>
      </c>
      <c r="G3291">
        <v>175</v>
      </c>
      <c r="H3291" t="s">
        <v>791</v>
      </c>
    </row>
    <row r="3292" spans="1:8" x14ac:dyDescent="0.25">
      <c r="A3292" s="75">
        <v>41406</v>
      </c>
      <c r="B3292" s="76">
        <v>13417</v>
      </c>
      <c r="C3292" s="75">
        <v>41406</v>
      </c>
      <c r="D3292" t="s">
        <v>9</v>
      </c>
      <c r="E3292" t="s">
        <v>770</v>
      </c>
      <c r="F3292" t="s">
        <v>779</v>
      </c>
      <c r="G3292">
        <v>105</v>
      </c>
      <c r="H3292" t="s">
        <v>791</v>
      </c>
    </row>
    <row r="3293" spans="1:8" x14ac:dyDescent="0.25">
      <c r="A3293" s="75">
        <v>41406</v>
      </c>
      <c r="B3293" s="76">
        <v>13418</v>
      </c>
      <c r="C3293" s="75">
        <v>41406</v>
      </c>
      <c r="D3293" t="s">
        <v>8</v>
      </c>
      <c r="E3293" t="s">
        <v>770</v>
      </c>
      <c r="F3293" t="s">
        <v>779</v>
      </c>
      <c r="G3293">
        <v>375</v>
      </c>
      <c r="H3293" t="s">
        <v>791</v>
      </c>
    </row>
    <row r="3294" spans="1:8" x14ac:dyDescent="0.25">
      <c r="A3294" s="75">
        <v>41406</v>
      </c>
      <c r="B3294" s="76">
        <v>13419</v>
      </c>
      <c r="C3294" s="75">
        <v>41406</v>
      </c>
      <c r="D3294" t="s">
        <v>8</v>
      </c>
      <c r="E3294" t="s">
        <v>774</v>
      </c>
      <c r="F3294" t="s">
        <v>783</v>
      </c>
      <c r="G3294">
        <v>550</v>
      </c>
      <c r="H3294" t="s">
        <v>791</v>
      </c>
    </row>
    <row r="3295" spans="1:8" x14ac:dyDescent="0.25">
      <c r="A3295" s="75">
        <v>41406</v>
      </c>
      <c r="B3295" s="76">
        <v>13420</v>
      </c>
      <c r="C3295" s="75">
        <v>41406</v>
      </c>
      <c r="D3295" t="s">
        <v>10</v>
      </c>
      <c r="E3295" t="s">
        <v>778</v>
      </c>
      <c r="F3295" t="s">
        <v>785</v>
      </c>
      <c r="G3295">
        <v>85</v>
      </c>
      <c r="H3295" t="s">
        <v>791</v>
      </c>
    </row>
    <row r="3296" spans="1:8" x14ac:dyDescent="0.25">
      <c r="A3296" s="75">
        <v>41406</v>
      </c>
      <c r="B3296" s="76">
        <v>13421</v>
      </c>
      <c r="C3296" s="75">
        <v>41406</v>
      </c>
      <c r="D3296" t="s">
        <v>10</v>
      </c>
      <c r="E3296" t="s">
        <v>776</v>
      </c>
      <c r="F3296" t="s">
        <v>775</v>
      </c>
      <c r="G3296">
        <v>85</v>
      </c>
      <c r="H3296" t="s">
        <v>791</v>
      </c>
    </row>
    <row r="3297" spans="1:8" x14ac:dyDescent="0.25">
      <c r="A3297" s="75">
        <v>41406</v>
      </c>
      <c r="B3297" s="76">
        <v>13422</v>
      </c>
      <c r="C3297" s="75">
        <v>41406</v>
      </c>
      <c r="D3297" t="s">
        <v>6</v>
      </c>
      <c r="E3297" t="s">
        <v>782</v>
      </c>
      <c r="F3297" t="s">
        <v>781</v>
      </c>
      <c r="G3297">
        <v>325</v>
      </c>
      <c r="H3297" t="s">
        <v>791</v>
      </c>
    </row>
    <row r="3298" spans="1:8" x14ac:dyDescent="0.25">
      <c r="A3298" s="75">
        <v>41406</v>
      </c>
      <c r="B3298" s="76">
        <v>13423</v>
      </c>
      <c r="C3298" s="75">
        <v>41406</v>
      </c>
      <c r="D3298" t="s">
        <v>8</v>
      </c>
      <c r="E3298" t="s">
        <v>782</v>
      </c>
      <c r="F3298" t="s">
        <v>783</v>
      </c>
      <c r="G3298">
        <v>200</v>
      </c>
      <c r="H3298" t="s">
        <v>791</v>
      </c>
    </row>
    <row r="3299" spans="1:8" x14ac:dyDescent="0.25">
      <c r="A3299" s="75">
        <v>41406</v>
      </c>
      <c r="B3299" s="76">
        <v>13424</v>
      </c>
      <c r="C3299" s="75">
        <v>41406</v>
      </c>
      <c r="D3299" t="s">
        <v>8</v>
      </c>
      <c r="E3299" t="s">
        <v>774</v>
      </c>
      <c r="F3299" t="s">
        <v>787</v>
      </c>
      <c r="G3299">
        <v>205</v>
      </c>
      <c r="H3299" t="s">
        <v>791</v>
      </c>
    </row>
    <row r="3300" spans="1:8" x14ac:dyDescent="0.25">
      <c r="A3300" s="75">
        <v>41406</v>
      </c>
      <c r="B3300" s="76">
        <v>13425</v>
      </c>
      <c r="C3300" s="75">
        <v>41406</v>
      </c>
      <c r="D3300" t="s">
        <v>10</v>
      </c>
      <c r="E3300" t="s">
        <v>778</v>
      </c>
      <c r="F3300" t="s">
        <v>783</v>
      </c>
      <c r="G3300">
        <v>145</v>
      </c>
      <c r="H3300" t="s">
        <v>791</v>
      </c>
    </row>
    <row r="3301" spans="1:8" x14ac:dyDescent="0.25">
      <c r="A3301" s="75">
        <v>41406</v>
      </c>
      <c r="B3301" s="76">
        <v>13426</v>
      </c>
      <c r="C3301" s="75">
        <v>41406</v>
      </c>
      <c r="D3301" t="s">
        <v>8</v>
      </c>
      <c r="E3301" t="s">
        <v>778</v>
      </c>
      <c r="F3301" t="s">
        <v>783</v>
      </c>
      <c r="G3301">
        <v>200</v>
      </c>
      <c r="H3301" t="s">
        <v>791</v>
      </c>
    </row>
    <row r="3302" spans="1:8" x14ac:dyDescent="0.25">
      <c r="A3302" s="75">
        <v>41406</v>
      </c>
      <c r="B3302" s="76">
        <v>13427</v>
      </c>
      <c r="C3302" s="75">
        <v>41406</v>
      </c>
      <c r="D3302" t="s">
        <v>6</v>
      </c>
      <c r="E3302" t="s">
        <v>773</v>
      </c>
      <c r="F3302" t="s">
        <v>786</v>
      </c>
      <c r="G3302">
        <v>190</v>
      </c>
      <c r="H3302" t="s">
        <v>791</v>
      </c>
    </row>
    <row r="3303" spans="1:8" x14ac:dyDescent="0.25">
      <c r="A3303" s="75">
        <v>41406</v>
      </c>
      <c r="B3303" s="76">
        <v>13428</v>
      </c>
      <c r="C3303" s="75">
        <v>41406</v>
      </c>
      <c r="D3303" t="s">
        <v>8</v>
      </c>
      <c r="E3303" t="s">
        <v>773</v>
      </c>
      <c r="F3303" t="s">
        <v>781</v>
      </c>
      <c r="G3303">
        <v>375</v>
      </c>
      <c r="H3303" t="s">
        <v>791</v>
      </c>
    </row>
    <row r="3304" spans="1:8" x14ac:dyDescent="0.25">
      <c r="A3304" s="75">
        <v>41406</v>
      </c>
      <c r="B3304" s="76">
        <v>13429</v>
      </c>
      <c r="C3304" s="75">
        <v>41406</v>
      </c>
      <c r="D3304" t="s">
        <v>9</v>
      </c>
      <c r="E3304" t="s">
        <v>776</v>
      </c>
      <c r="F3304" t="s">
        <v>785</v>
      </c>
      <c r="G3304">
        <v>185</v>
      </c>
      <c r="H3304" t="s">
        <v>791</v>
      </c>
    </row>
    <row r="3305" spans="1:8" x14ac:dyDescent="0.25">
      <c r="A3305" s="75">
        <v>41406</v>
      </c>
      <c r="B3305" s="76">
        <v>13430</v>
      </c>
      <c r="C3305" s="75">
        <v>41406</v>
      </c>
      <c r="D3305" t="s">
        <v>9</v>
      </c>
      <c r="E3305" t="s">
        <v>778</v>
      </c>
      <c r="F3305" t="s">
        <v>787</v>
      </c>
      <c r="G3305">
        <v>190</v>
      </c>
      <c r="H3305" t="s">
        <v>791</v>
      </c>
    </row>
    <row r="3306" spans="1:8" x14ac:dyDescent="0.25">
      <c r="A3306" s="75">
        <v>41406</v>
      </c>
      <c r="B3306" s="76">
        <v>13431</v>
      </c>
      <c r="C3306" s="75">
        <v>41406</v>
      </c>
      <c r="D3306" t="s">
        <v>8</v>
      </c>
      <c r="E3306" t="s">
        <v>774</v>
      </c>
      <c r="F3306" t="s">
        <v>786</v>
      </c>
      <c r="G3306">
        <v>390</v>
      </c>
      <c r="H3306" t="s">
        <v>791</v>
      </c>
    </row>
    <row r="3307" spans="1:8" x14ac:dyDescent="0.25">
      <c r="A3307" s="75">
        <v>41406</v>
      </c>
      <c r="B3307" s="76">
        <v>13432</v>
      </c>
      <c r="C3307" s="75">
        <v>41406</v>
      </c>
      <c r="D3307" t="s">
        <v>8</v>
      </c>
      <c r="E3307" t="s">
        <v>776</v>
      </c>
      <c r="F3307" t="s">
        <v>784</v>
      </c>
      <c r="G3307">
        <v>550</v>
      </c>
      <c r="H3307" t="s">
        <v>791</v>
      </c>
    </row>
    <row r="3308" spans="1:8" x14ac:dyDescent="0.25">
      <c r="A3308" s="75">
        <v>41406</v>
      </c>
      <c r="B3308" s="76">
        <v>13433</v>
      </c>
      <c r="C3308" s="75">
        <v>41406</v>
      </c>
      <c r="D3308" t="s">
        <v>7</v>
      </c>
      <c r="E3308" t="s">
        <v>778</v>
      </c>
      <c r="F3308" t="s">
        <v>771</v>
      </c>
      <c r="G3308">
        <v>400</v>
      </c>
      <c r="H3308" t="s">
        <v>791</v>
      </c>
    </row>
    <row r="3309" spans="1:8" x14ac:dyDescent="0.25">
      <c r="A3309" s="75">
        <v>41407</v>
      </c>
      <c r="B3309" s="76">
        <v>13434</v>
      </c>
      <c r="C3309" s="75">
        <v>41407</v>
      </c>
      <c r="D3309" t="s">
        <v>7</v>
      </c>
      <c r="E3309" t="s">
        <v>776</v>
      </c>
      <c r="F3309" t="s">
        <v>786</v>
      </c>
      <c r="G3309">
        <v>165</v>
      </c>
      <c r="H3309" t="s">
        <v>791</v>
      </c>
    </row>
    <row r="3310" spans="1:8" x14ac:dyDescent="0.25">
      <c r="A3310" s="75">
        <v>41407</v>
      </c>
      <c r="B3310" s="76">
        <v>13435</v>
      </c>
      <c r="C3310" s="75">
        <v>41407</v>
      </c>
      <c r="D3310" t="s">
        <v>9</v>
      </c>
      <c r="E3310" t="s">
        <v>773</v>
      </c>
      <c r="F3310" t="s">
        <v>783</v>
      </c>
      <c r="G3310">
        <v>265</v>
      </c>
      <c r="H3310" t="s">
        <v>791</v>
      </c>
    </row>
    <row r="3311" spans="1:8" x14ac:dyDescent="0.25">
      <c r="A3311" s="75">
        <v>41407</v>
      </c>
      <c r="B3311" s="76">
        <v>13436</v>
      </c>
      <c r="C3311" s="75">
        <v>41407</v>
      </c>
      <c r="D3311" t="s">
        <v>8</v>
      </c>
      <c r="E3311" t="s">
        <v>782</v>
      </c>
      <c r="F3311" t="s">
        <v>777</v>
      </c>
      <c r="G3311">
        <v>380</v>
      </c>
      <c r="H3311" t="s">
        <v>791</v>
      </c>
    </row>
    <row r="3312" spans="1:8" x14ac:dyDescent="0.25">
      <c r="A3312" s="75">
        <v>41407</v>
      </c>
      <c r="B3312" s="76">
        <v>13437</v>
      </c>
      <c r="C3312" s="75">
        <v>41407</v>
      </c>
      <c r="D3312" t="s">
        <v>6</v>
      </c>
      <c r="E3312" t="s">
        <v>782</v>
      </c>
      <c r="F3312" t="s">
        <v>785</v>
      </c>
      <c r="G3312">
        <v>325</v>
      </c>
      <c r="H3312" t="s">
        <v>791</v>
      </c>
    </row>
    <row r="3313" spans="1:8" x14ac:dyDescent="0.25">
      <c r="A3313" s="75">
        <v>41407</v>
      </c>
      <c r="B3313" s="76">
        <v>13438</v>
      </c>
      <c r="C3313" s="75">
        <v>41407</v>
      </c>
      <c r="D3313" t="s">
        <v>7</v>
      </c>
      <c r="E3313" t="s">
        <v>770</v>
      </c>
      <c r="F3313" t="s">
        <v>785</v>
      </c>
      <c r="G3313">
        <v>400</v>
      </c>
      <c r="H3313" t="s">
        <v>791</v>
      </c>
    </row>
    <row r="3314" spans="1:8" x14ac:dyDescent="0.25">
      <c r="A3314" s="75">
        <v>41407</v>
      </c>
      <c r="B3314" s="76">
        <v>13439</v>
      </c>
      <c r="C3314" s="75">
        <v>41407</v>
      </c>
      <c r="D3314" t="s">
        <v>9</v>
      </c>
      <c r="E3314" t="s">
        <v>773</v>
      </c>
      <c r="F3314" t="s">
        <v>786</v>
      </c>
      <c r="G3314">
        <v>200</v>
      </c>
      <c r="H3314" t="s">
        <v>791</v>
      </c>
    </row>
    <row r="3315" spans="1:8" x14ac:dyDescent="0.25">
      <c r="A3315" s="75">
        <v>41407</v>
      </c>
      <c r="B3315" s="76">
        <v>13440</v>
      </c>
      <c r="C3315" s="75">
        <v>41407</v>
      </c>
      <c r="D3315" t="s">
        <v>10</v>
      </c>
      <c r="E3315" t="s">
        <v>774</v>
      </c>
      <c r="F3315" t="s">
        <v>785</v>
      </c>
      <c r="G3315">
        <v>145</v>
      </c>
      <c r="H3315" t="s">
        <v>791</v>
      </c>
    </row>
    <row r="3316" spans="1:8" x14ac:dyDescent="0.25">
      <c r="A3316" s="75">
        <v>41407</v>
      </c>
      <c r="B3316" s="76">
        <v>13441</v>
      </c>
      <c r="C3316" s="75">
        <v>41407</v>
      </c>
      <c r="D3316" t="s">
        <v>8</v>
      </c>
      <c r="E3316" t="s">
        <v>778</v>
      </c>
      <c r="F3316" t="s">
        <v>785</v>
      </c>
      <c r="G3316">
        <v>550</v>
      </c>
      <c r="H3316" t="s">
        <v>791</v>
      </c>
    </row>
    <row r="3317" spans="1:8" x14ac:dyDescent="0.25">
      <c r="A3317" s="75">
        <v>41407</v>
      </c>
      <c r="B3317" s="76">
        <v>13442</v>
      </c>
      <c r="C3317" s="75">
        <v>41407</v>
      </c>
      <c r="D3317" t="s">
        <v>8</v>
      </c>
      <c r="E3317" t="s">
        <v>770</v>
      </c>
      <c r="F3317" t="s">
        <v>786</v>
      </c>
      <c r="G3317">
        <v>215</v>
      </c>
      <c r="H3317" t="s">
        <v>791</v>
      </c>
    </row>
    <row r="3318" spans="1:8" x14ac:dyDescent="0.25">
      <c r="A3318" s="75">
        <v>41407</v>
      </c>
      <c r="B3318" s="76">
        <v>13443</v>
      </c>
      <c r="C3318" s="75">
        <v>41407</v>
      </c>
      <c r="D3318" t="s">
        <v>8</v>
      </c>
      <c r="E3318" t="s">
        <v>778</v>
      </c>
      <c r="F3318" t="s">
        <v>777</v>
      </c>
      <c r="G3318">
        <v>555</v>
      </c>
      <c r="H3318" t="s">
        <v>791</v>
      </c>
    </row>
    <row r="3319" spans="1:8" x14ac:dyDescent="0.25">
      <c r="A3319" s="75">
        <v>41407</v>
      </c>
      <c r="B3319" s="76">
        <v>13444</v>
      </c>
      <c r="C3319" s="75">
        <v>41407</v>
      </c>
      <c r="D3319" t="s">
        <v>6</v>
      </c>
      <c r="E3319" t="s">
        <v>770</v>
      </c>
      <c r="F3319" t="s">
        <v>775</v>
      </c>
      <c r="G3319">
        <v>325</v>
      </c>
      <c r="H3319" t="s">
        <v>791</v>
      </c>
    </row>
    <row r="3320" spans="1:8" x14ac:dyDescent="0.25">
      <c r="A3320" s="75">
        <v>41407</v>
      </c>
      <c r="B3320" s="76">
        <v>13445</v>
      </c>
      <c r="C3320" s="75">
        <v>41407</v>
      </c>
      <c r="D3320" t="s">
        <v>8</v>
      </c>
      <c r="E3320" t="s">
        <v>776</v>
      </c>
      <c r="F3320" t="s">
        <v>777</v>
      </c>
      <c r="G3320">
        <v>555</v>
      </c>
      <c r="H3320" t="s">
        <v>791</v>
      </c>
    </row>
    <row r="3321" spans="1:8" x14ac:dyDescent="0.25">
      <c r="A3321" s="75">
        <v>41407</v>
      </c>
      <c r="B3321" s="76">
        <v>13446</v>
      </c>
      <c r="C3321" s="75">
        <v>41407</v>
      </c>
      <c r="D3321" t="s">
        <v>8</v>
      </c>
      <c r="E3321" t="s">
        <v>774</v>
      </c>
      <c r="F3321" t="s">
        <v>784</v>
      </c>
      <c r="G3321">
        <v>200</v>
      </c>
      <c r="H3321" t="s">
        <v>791</v>
      </c>
    </row>
    <row r="3322" spans="1:8" x14ac:dyDescent="0.25">
      <c r="A3322" s="75">
        <v>41407</v>
      </c>
      <c r="B3322" s="76">
        <v>13447</v>
      </c>
      <c r="C3322" s="75">
        <v>41407</v>
      </c>
      <c r="D3322" t="s">
        <v>6</v>
      </c>
      <c r="E3322" t="s">
        <v>778</v>
      </c>
      <c r="F3322" t="s">
        <v>785</v>
      </c>
      <c r="G3322">
        <v>175</v>
      </c>
      <c r="H3322" t="s">
        <v>791</v>
      </c>
    </row>
    <row r="3323" spans="1:8" x14ac:dyDescent="0.25">
      <c r="A3323" s="75">
        <v>41407</v>
      </c>
      <c r="B3323" s="76">
        <v>13448</v>
      </c>
      <c r="C3323" s="75">
        <v>41407</v>
      </c>
      <c r="D3323" t="s">
        <v>8</v>
      </c>
      <c r="E3323" t="s">
        <v>773</v>
      </c>
      <c r="F3323" t="s">
        <v>784</v>
      </c>
      <c r="G3323">
        <v>375</v>
      </c>
      <c r="H3323" t="s">
        <v>791</v>
      </c>
    </row>
    <row r="3324" spans="1:8" x14ac:dyDescent="0.25">
      <c r="A3324" s="75">
        <v>41407</v>
      </c>
      <c r="B3324" s="76">
        <v>13449</v>
      </c>
      <c r="C3324" s="75">
        <v>41407</v>
      </c>
      <c r="D3324" t="s">
        <v>6</v>
      </c>
      <c r="E3324" t="s">
        <v>770</v>
      </c>
      <c r="F3324" t="s">
        <v>783</v>
      </c>
      <c r="G3324">
        <v>325</v>
      </c>
      <c r="H3324" t="s">
        <v>791</v>
      </c>
    </row>
    <row r="3325" spans="1:8" x14ac:dyDescent="0.25">
      <c r="A3325" s="75">
        <v>41407</v>
      </c>
      <c r="B3325" s="76">
        <v>13450</v>
      </c>
      <c r="C3325" s="75">
        <v>41407</v>
      </c>
      <c r="D3325" t="s">
        <v>7</v>
      </c>
      <c r="E3325" t="s">
        <v>774</v>
      </c>
      <c r="F3325" t="s">
        <v>786</v>
      </c>
      <c r="G3325">
        <v>415</v>
      </c>
      <c r="H3325" t="s">
        <v>791</v>
      </c>
    </row>
    <row r="3326" spans="1:8" x14ac:dyDescent="0.25">
      <c r="A3326" s="75">
        <v>41407</v>
      </c>
      <c r="B3326" s="76">
        <v>13451</v>
      </c>
      <c r="C3326" s="75">
        <v>41407</v>
      </c>
      <c r="D3326" t="s">
        <v>10</v>
      </c>
      <c r="E3326" t="s">
        <v>773</v>
      </c>
      <c r="F3326" t="s">
        <v>784</v>
      </c>
      <c r="G3326">
        <v>85</v>
      </c>
      <c r="H3326" t="s">
        <v>791</v>
      </c>
    </row>
    <row r="3327" spans="1:8" x14ac:dyDescent="0.25">
      <c r="A3327" s="75">
        <v>41407</v>
      </c>
      <c r="B3327" s="76">
        <v>13452</v>
      </c>
      <c r="C3327" s="75">
        <v>41407</v>
      </c>
      <c r="D3327" t="s">
        <v>9</v>
      </c>
      <c r="E3327" t="s">
        <v>773</v>
      </c>
      <c r="F3327" t="s">
        <v>784</v>
      </c>
      <c r="G3327">
        <v>105</v>
      </c>
      <c r="H3327" t="s">
        <v>791</v>
      </c>
    </row>
    <row r="3328" spans="1:8" x14ac:dyDescent="0.25">
      <c r="A3328" s="75">
        <v>41407</v>
      </c>
      <c r="B3328" s="76">
        <v>13453</v>
      </c>
      <c r="C3328" s="75">
        <v>41407</v>
      </c>
      <c r="D3328" t="s">
        <v>6</v>
      </c>
      <c r="E3328" t="s">
        <v>774</v>
      </c>
      <c r="F3328" t="s">
        <v>784</v>
      </c>
      <c r="G3328">
        <v>325</v>
      </c>
      <c r="H3328" t="s">
        <v>791</v>
      </c>
    </row>
    <row r="3329" spans="1:8" x14ac:dyDescent="0.25">
      <c r="A3329" s="75">
        <v>41407</v>
      </c>
      <c r="B3329" s="76">
        <v>13454</v>
      </c>
      <c r="C3329" s="75">
        <v>41407</v>
      </c>
      <c r="D3329" t="s">
        <v>7</v>
      </c>
      <c r="E3329" t="s">
        <v>776</v>
      </c>
      <c r="F3329" t="s">
        <v>779</v>
      </c>
      <c r="G3329">
        <v>275</v>
      </c>
      <c r="H3329" t="s">
        <v>791</v>
      </c>
    </row>
    <row r="3330" spans="1:8" x14ac:dyDescent="0.25">
      <c r="A3330" s="75">
        <v>41407</v>
      </c>
      <c r="B3330" s="76">
        <v>13455</v>
      </c>
      <c r="C3330" s="75">
        <v>41407</v>
      </c>
      <c r="D3330" t="s">
        <v>6</v>
      </c>
      <c r="E3330" t="s">
        <v>774</v>
      </c>
      <c r="F3330" t="s">
        <v>785</v>
      </c>
      <c r="G3330">
        <v>175</v>
      </c>
      <c r="H3330" t="s">
        <v>791</v>
      </c>
    </row>
    <row r="3331" spans="1:8" x14ac:dyDescent="0.25">
      <c r="A3331" s="75">
        <v>41407</v>
      </c>
      <c r="B3331" s="76">
        <v>13456</v>
      </c>
      <c r="C3331" s="75">
        <v>41407</v>
      </c>
      <c r="D3331" t="s">
        <v>9</v>
      </c>
      <c r="E3331" t="s">
        <v>778</v>
      </c>
      <c r="F3331" t="s">
        <v>771</v>
      </c>
      <c r="G3331">
        <v>105</v>
      </c>
      <c r="H3331" t="s">
        <v>791</v>
      </c>
    </row>
    <row r="3332" spans="1:8" x14ac:dyDescent="0.25">
      <c r="A3332" s="75">
        <v>41407</v>
      </c>
      <c r="B3332" s="76">
        <v>13457</v>
      </c>
      <c r="C3332" s="75">
        <v>41407</v>
      </c>
      <c r="D3332" t="s">
        <v>10</v>
      </c>
      <c r="E3332" t="s">
        <v>774</v>
      </c>
      <c r="F3332" t="s">
        <v>781</v>
      </c>
      <c r="G3332">
        <v>85</v>
      </c>
      <c r="H3332" t="s">
        <v>791</v>
      </c>
    </row>
    <row r="3333" spans="1:8" x14ac:dyDescent="0.25">
      <c r="A3333" s="75">
        <v>41407</v>
      </c>
      <c r="B3333" s="76">
        <v>13458</v>
      </c>
      <c r="C3333" s="75">
        <v>41407</v>
      </c>
      <c r="D3333" t="s">
        <v>6</v>
      </c>
      <c r="E3333" t="s">
        <v>773</v>
      </c>
      <c r="F3333" t="s">
        <v>786</v>
      </c>
      <c r="G3333">
        <v>190</v>
      </c>
      <c r="H3333" t="s">
        <v>791</v>
      </c>
    </row>
    <row r="3334" spans="1:8" x14ac:dyDescent="0.25">
      <c r="A3334" s="75">
        <v>41407</v>
      </c>
      <c r="B3334" s="76">
        <v>13459</v>
      </c>
      <c r="C3334" s="75">
        <v>41407</v>
      </c>
      <c r="D3334" t="s">
        <v>7</v>
      </c>
      <c r="E3334" t="s">
        <v>776</v>
      </c>
      <c r="F3334" t="s">
        <v>785</v>
      </c>
      <c r="G3334">
        <v>275</v>
      </c>
      <c r="H3334" t="s">
        <v>791</v>
      </c>
    </row>
    <row r="3335" spans="1:8" x14ac:dyDescent="0.25">
      <c r="A3335" s="75">
        <v>41407</v>
      </c>
      <c r="B3335" s="76">
        <v>13460</v>
      </c>
      <c r="C3335" s="75">
        <v>41407</v>
      </c>
      <c r="D3335" t="s">
        <v>8</v>
      </c>
      <c r="E3335" t="s">
        <v>782</v>
      </c>
      <c r="F3335" t="s">
        <v>771</v>
      </c>
      <c r="G3335">
        <v>200</v>
      </c>
      <c r="H3335" t="s">
        <v>791</v>
      </c>
    </row>
    <row r="3336" spans="1:8" x14ac:dyDescent="0.25">
      <c r="A3336" s="75">
        <v>41408</v>
      </c>
      <c r="B3336" s="76">
        <v>13461</v>
      </c>
      <c r="C3336" s="75">
        <v>41408</v>
      </c>
      <c r="D3336" t="s">
        <v>7</v>
      </c>
      <c r="E3336" t="s">
        <v>773</v>
      </c>
      <c r="F3336" t="s">
        <v>781</v>
      </c>
      <c r="G3336">
        <v>275</v>
      </c>
      <c r="H3336" t="s">
        <v>791</v>
      </c>
    </row>
    <row r="3337" spans="1:8" x14ac:dyDescent="0.25">
      <c r="A3337" s="75">
        <v>41408</v>
      </c>
      <c r="B3337" s="76">
        <v>13462</v>
      </c>
      <c r="C3337" s="75">
        <v>41408</v>
      </c>
      <c r="D3337" t="s">
        <v>7</v>
      </c>
      <c r="E3337" t="s">
        <v>782</v>
      </c>
      <c r="F3337" t="s">
        <v>781</v>
      </c>
      <c r="G3337">
        <v>400</v>
      </c>
      <c r="H3337" t="s">
        <v>791</v>
      </c>
    </row>
    <row r="3338" spans="1:8" x14ac:dyDescent="0.25">
      <c r="A3338" s="75">
        <v>41408</v>
      </c>
      <c r="B3338" s="76">
        <v>13463</v>
      </c>
      <c r="C3338" s="75">
        <v>41408</v>
      </c>
      <c r="D3338" t="s">
        <v>8</v>
      </c>
      <c r="E3338" t="s">
        <v>778</v>
      </c>
      <c r="F3338" t="s">
        <v>783</v>
      </c>
      <c r="G3338">
        <v>200</v>
      </c>
      <c r="H3338" t="s">
        <v>791</v>
      </c>
    </row>
    <row r="3339" spans="1:8" x14ac:dyDescent="0.25">
      <c r="A3339" s="75">
        <v>41408</v>
      </c>
      <c r="B3339" s="76">
        <v>13464</v>
      </c>
      <c r="C3339" s="75">
        <v>41408</v>
      </c>
      <c r="D3339" t="s">
        <v>9</v>
      </c>
      <c r="E3339" t="s">
        <v>780</v>
      </c>
      <c r="F3339" t="s">
        <v>781</v>
      </c>
      <c r="G3339">
        <v>265</v>
      </c>
      <c r="H3339" t="s">
        <v>791</v>
      </c>
    </row>
    <row r="3340" spans="1:8" x14ac:dyDescent="0.25">
      <c r="A3340" s="75">
        <v>41408</v>
      </c>
      <c r="B3340" s="76">
        <v>13465</v>
      </c>
      <c r="C3340" s="75">
        <v>41408</v>
      </c>
      <c r="D3340" t="s">
        <v>8</v>
      </c>
      <c r="E3340" t="s">
        <v>774</v>
      </c>
      <c r="F3340" t="s">
        <v>783</v>
      </c>
      <c r="G3340">
        <v>550</v>
      </c>
      <c r="H3340" t="s">
        <v>791</v>
      </c>
    </row>
    <row r="3341" spans="1:8" x14ac:dyDescent="0.25">
      <c r="A3341" s="75">
        <v>41408</v>
      </c>
      <c r="B3341" s="76">
        <v>13466</v>
      </c>
      <c r="C3341" s="75">
        <v>41408</v>
      </c>
      <c r="D3341" t="s">
        <v>7</v>
      </c>
      <c r="E3341" t="s">
        <v>780</v>
      </c>
      <c r="F3341" t="s">
        <v>775</v>
      </c>
      <c r="G3341">
        <v>150</v>
      </c>
      <c r="H3341" t="s">
        <v>791</v>
      </c>
    </row>
    <row r="3342" spans="1:8" x14ac:dyDescent="0.25">
      <c r="A3342" s="75">
        <v>41408</v>
      </c>
      <c r="B3342" s="76">
        <v>13467</v>
      </c>
      <c r="C3342" s="75">
        <v>41408</v>
      </c>
      <c r="D3342" t="s">
        <v>6</v>
      </c>
      <c r="E3342" t="s">
        <v>776</v>
      </c>
      <c r="F3342" t="s">
        <v>777</v>
      </c>
      <c r="G3342">
        <v>330</v>
      </c>
      <c r="H3342" t="s">
        <v>791</v>
      </c>
    </row>
    <row r="3343" spans="1:8" x14ac:dyDescent="0.25">
      <c r="A3343" s="75">
        <v>41408</v>
      </c>
      <c r="B3343" s="76">
        <v>13468</v>
      </c>
      <c r="C3343" s="75">
        <v>41408</v>
      </c>
      <c r="D3343" t="s">
        <v>10</v>
      </c>
      <c r="E3343" t="s">
        <v>774</v>
      </c>
      <c r="F3343" t="s">
        <v>775</v>
      </c>
      <c r="G3343">
        <v>85</v>
      </c>
      <c r="H3343" t="s">
        <v>791</v>
      </c>
    </row>
    <row r="3344" spans="1:8" x14ac:dyDescent="0.25">
      <c r="A3344" s="75">
        <v>41408</v>
      </c>
      <c r="B3344" s="76">
        <v>13469</v>
      </c>
      <c r="C3344" s="75">
        <v>41408</v>
      </c>
      <c r="D3344" t="s">
        <v>9</v>
      </c>
      <c r="E3344" t="s">
        <v>773</v>
      </c>
      <c r="F3344" t="s">
        <v>781</v>
      </c>
      <c r="G3344">
        <v>185</v>
      </c>
      <c r="H3344" t="s">
        <v>791</v>
      </c>
    </row>
    <row r="3345" spans="1:8" x14ac:dyDescent="0.25">
      <c r="A3345" s="75">
        <v>41408</v>
      </c>
      <c r="B3345" s="76">
        <v>13470</v>
      </c>
      <c r="C3345" s="75">
        <v>41408</v>
      </c>
      <c r="D3345" t="s">
        <v>8</v>
      </c>
      <c r="E3345" t="s">
        <v>782</v>
      </c>
      <c r="F3345" t="s">
        <v>783</v>
      </c>
      <c r="G3345">
        <v>375</v>
      </c>
      <c r="H3345" t="s">
        <v>791</v>
      </c>
    </row>
    <row r="3346" spans="1:8" x14ac:dyDescent="0.25">
      <c r="A3346" s="75">
        <v>41408</v>
      </c>
      <c r="B3346" s="76">
        <v>13471</v>
      </c>
      <c r="C3346" s="75">
        <v>41408</v>
      </c>
      <c r="D3346" t="s">
        <v>7</v>
      </c>
      <c r="E3346" t="s">
        <v>776</v>
      </c>
      <c r="F3346" t="s">
        <v>779</v>
      </c>
      <c r="G3346">
        <v>275</v>
      </c>
      <c r="H3346" t="s">
        <v>791</v>
      </c>
    </row>
    <row r="3347" spans="1:8" x14ac:dyDescent="0.25">
      <c r="A3347" s="75">
        <v>41408</v>
      </c>
      <c r="B3347" s="76">
        <v>13472</v>
      </c>
      <c r="C3347" s="75">
        <v>41408</v>
      </c>
      <c r="D3347" t="s">
        <v>7</v>
      </c>
      <c r="E3347" t="s">
        <v>770</v>
      </c>
      <c r="F3347" t="s">
        <v>784</v>
      </c>
      <c r="G3347">
        <v>400</v>
      </c>
      <c r="H3347" t="s">
        <v>791</v>
      </c>
    </row>
    <row r="3348" spans="1:8" x14ac:dyDescent="0.25">
      <c r="A3348" s="75">
        <v>41408</v>
      </c>
      <c r="B3348" s="76">
        <v>13473</v>
      </c>
      <c r="C3348" s="75">
        <v>41408</v>
      </c>
      <c r="D3348" t="s">
        <v>7</v>
      </c>
      <c r="E3348" t="s">
        <v>780</v>
      </c>
      <c r="F3348" t="s">
        <v>775</v>
      </c>
      <c r="G3348">
        <v>400</v>
      </c>
      <c r="H3348" t="s">
        <v>791</v>
      </c>
    </row>
    <row r="3349" spans="1:8" x14ac:dyDescent="0.25">
      <c r="A3349" s="75">
        <v>41408</v>
      </c>
      <c r="B3349" s="76">
        <v>13474</v>
      </c>
      <c r="C3349" s="75">
        <v>41408</v>
      </c>
      <c r="D3349" t="s">
        <v>9</v>
      </c>
      <c r="E3349" t="s">
        <v>773</v>
      </c>
      <c r="F3349" t="s">
        <v>786</v>
      </c>
      <c r="G3349">
        <v>280</v>
      </c>
      <c r="H3349" t="s">
        <v>791</v>
      </c>
    </row>
    <row r="3350" spans="1:8" x14ac:dyDescent="0.25">
      <c r="A3350" s="75">
        <v>41408</v>
      </c>
      <c r="B3350" s="76">
        <v>13475</v>
      </c>
      <c r="C3350" s="75">
        <v>41408</v>
      </c>
      <c r="D3350" t="s">
        <v>6</v>
      </c>
      <c r="E3350" t="s">
        <v>782</v>
      </c>
      <c r="F3350" t="s">
        <v>787</v>
      </c>
      <c r="G3350">
        <v>180</v>
      </c>
      <c r="H3350" t="s">
        <v>791</v>
      </c>
    </row>
    <row r="3351" spans="1:8" x14ac:dyDescent="0.25">
      <c r="A3351" s="75">
        <v>41408</v>
      </c>
      <c r="B3351" s="76">
        <v>13476</v>
      </c>
      <c r="C3351" s="75">
        <v>41408</v>
      </c>
      <c r="D3351" t="s">
        <v>9</v>
      </c>
      <c r="E3351" t="s">
        <v>782</v>
      </c>
      <c r="F3351" t="s">
        <v>786</v>
      </c>
      <c r="G3351">
        <v>280</v>
      </c>
      <c r="H3351" t="s">
        <v>791</v>
      </c>
    </row>
    <row r="3352" spans="1:8" x14ac:dyDescent="0.25">
      <c r="A3352" s="75">
        <v>41408</v>
      </c>
      <c r="B3352" s="76">
        <v>13477</v>
      </c>
      <c r="C3352" s="75">
        <v>41408</v>
      </c>
      <c r="D3352" t="s">
        <v>9</v>
      </c>
      <c r="E3352" t="s">
        <v>778</v>
      </c>
      <c r="F3352" t="s">
        <v>781</v>
      </c>
      <c r="G3352">
        <v>185</v>
      </c>
      <c r="H3352" t="s">
        <v>791</v>
      </c>
    </row>
    <row r="3353" spans="1:8" x14ac:dyDescent="0.25">
      <c r="A3353" s="75">
        <v>41408</v>
      </c>
      <c r="B3353" s="76">
        <v>13478</v>
      </c>
      <c r="C3353" s="75">
        <v>41408</v>
      </c>
      <c r="D3353" t="s">
        <v>9</v>
      </c>
      <c r="E3353" t="s">
        <v>780</v>
      </c>
      <c r="F3353" t="s">
        <v>786</v>
      </c>
      <c r="G3353">
        <v>120</v>
      </c>
      <c r="H3353" t="s">
        <v>791</v>
      </c>
    </row>
    <row r="3354" spans="1:8" x14ac:dyDescent="0.25">
      <c r="A3354" s="75">
        <v>41408</v>
      </c>
      <c r="B3354" s="76">
        <v>13479</v>
      </c>
      <c r="C3354" s="75">
        <v>41408</v>
      </c>
      <c r="D3354" t="s">
        <v>10</v>
      </c>
      <c r="E3354" t="s">
        <v>770</v>
      </c>
      <c r="F3354" t="s">
        <v>777</v>
      </c>
      <c r="G3354">
        <v>210</v>
      </c>
      <c r="H3354" t="s">
        <v>791</v>
      </c>
    </row>
    <row r="3355" spans="1:8" x14ac:dyDescent="0.25">
      <c r="A3355" s="75">
        <v>41408</v>
      </c>
      <c r="B3355" s="76">
        <v>13480</v>
      </c>
      <c r="C3355" s="75">
        <v>41408</v>
      </c>
      <c r="D3355" t="s">
        <v>8</v>
      </c>
      <c r="E3355" t="s">
        <v>778</v>
      </c>
      <c r="F3355" t="s">
        <v>784</v>
      </c>
      <c r="G3355">
        <v>550</v>
      </c>
      <c r="H3355" t="s">
        <v>791</v>
      </c>
    </row>
    <row r="3356" spans="1:8" x14ac:dyDescent="0.25">
      <c r="A3356" s="75">
        <v>41408</v>
      </c>
      <c r="B3356" s="76">
        <v>13481</v>
      </c>
      <c r="C3356" s="75">
        <v>41408</v>
      </c>
      <c r="D3356" t="s">
        <v>7</v>
      </c>
      <c r="E3356" t="s">
        <v>780</v>
      </c>
      <c r="F3356" t="s">
        <v>775</v>
      </c>
      <c r="G3356">
        <v>400</v>
      </c>
      <c r="H3356" t="s">
        <v>791</v>
      </c>
    </row>
    <row r="3357" spans="1:8" x14ac:dyDescent="0.25">
      <c r="A3357" s="75">
        <v>41408</v>
      </c>
      <c r="B3357" s="76">
        <v>13482</v>
      </c>
      <c r="C3357" s="75">
        <v>41408</v>
      </c>
      <c r="D3357" t="s">
        <v>9</v>
      </c>
      <c r="E3357" t="s">
        <v>776</v>
      </c>
      <c r="F3357" t="s">
        <v>779</v>
      </c>
      <c r="G3357">
        <v>105</v>
      </c>
      <c r="H3357" t="s">
        <v>791</v>
      </c>
    </row>
    <row r="3358" spans="1:8" x14ac:dyDescent="0.25">
      <c r="A3358" s="75">
        <v>41409</v>
      </c>
      <c r="B3358" s="76">
        <v>13483</v>
      </c>
      <c r="C3358" s="75">
        <v>41409</v>
      </c>
      <c r="D3358" t="s">
        <v>10</v>
      </c>
      <c r="E3358" t="s">
        <v>778</v>
      </c>
      <c r="F3358" t="s">
        <v>783</v>
      </c>
      <c r="G3358">
        <v>85</v>
      </c>
      <c r="H3358" t="s">
        <v>791</v>
      </c>
    </row>
    <row r="3359" spans="1:8" x14ac:dyDescent="0.25">
      <c r="A3359" s="75">
        <v>41409</v>
      </c>
      <c r="B3359" s="76">
        <v>13484</v>
      </c>
      <c r="C3359" s="75">
        <v>41409</v>
      </c>
      <c r="D3359" t="s">
        <v>7</v>
      </c>
      <c r="E3359" t="s">
        <v>774</v>
      </c>
      <c r="F3359" t="s">
        <v>771</v>
      </c>
      <c r="G3359">
        <v>275</v>
      </c>
      <c r="H3359" t="s">
        <v>791</v>
      </c>
    </row>
    <row r="3360" spans="1:8" x14ac:dyDescent="0.25">
      <c r="A3360" s="75">
        <v>41409</v>
      </c>
      <c r="B3360" s="76">
        <v>13485</v>
      </c>
      <c r="C3360" s="75">
        <v>41409</v>
      </c>
      <c r="D3360" t="s">
        <v>6</v>
      </c>
      <c r="E3360" t="s">
        <v>782</v>
      </c>
      <c r="F3360" t="s">
        <v>771</v>
      </c>
      <c r="G3360">
        <v>325</v>
      </c>
      <c r="H3360" t="s">
        <v>791</v>
      </c>
    </row>
    <row r="3361" spans="1:8" x14ac:dyDescent="0.25">
      <c r="A3361" s="75">
        <v>41409</v>
      </c>
      <c r="B3361" s="76">
        <v>13486</v>
      </c>
      <c r="C3361" s="75">
        <v>41409</v>
      </c>
      <c r="D3361" t="s">
        <v>7</v>
      </c>
      <c r="E3361" t="s">
        <v>774</v>
      </c>
      <c r="F3361" t="s">
        <v>771</v>
      </c>
      <c r="G3361">
        <v>275</v>
      </c>
      <c r="H3361" t="s">
        <v>791</v>
      </c>
    </row>
    <row r="3362" spans="1:8" x14ac:dyDescent="0.25">
      <c r="A3362" s="75">
        <v>41409</v>
      </c>
      <c r="B3362" s="76">
        <v>13487</v>
      </c>
      <c r="C3362" s="75">
        <v>41409</v>
      </c>
      <c r="D3362" t="s">
        <v>9</v>
      </c>
      <c r="E3362" t="s">
        <v>778</v>
      </c>
      <c r="F3362" t="s">
        <v>781</v>
      </c>
      <c r="G3362">
        <v>105</v>
      </c>
      <c r="H3362" t="s">
        <v>791</v>
      </c>
    </row>
    <row r="3363" spans="1:8" x14ac:dyDescent="0.25">
      <c r="A3363" s="75">
        <v>41409</v>
      </c>
      <c r="B3363" s="76">
        <v>13488</v>
      </c>
      <c r="C3363" s="75">
        <v>41409</v>
      </c>
      <c r="D3363" t="s">
        <v>7</v>
      </c>
      <c r="E3363" t="s">
        <v>780</v>
      </c>
      <c r="F3363" t="s">
        <v>781</v>
      </c>
      <c r="G3363">
        <v>400</v>
      </c>
      <c r="H3363" t="s">
        <v>791</v>
      </c>
    </row>
    <row r="3364" spans="1:8" x14ac:dyDescent="0.25">
      <c r="A3364" s="75">
        <v>41409</v>
      </c>
      <c r="B3364" s="76">
        <v>13489</v>
      </c>
      <c r="C3364" s="75">
        <v>41409</v>
      </c>
      <c r="D3364" t="s">
        <v>6</v>
      </c>
      <c r="E3364" t="s">
        <v>773</v>
      </c>
      <c r="F3364" t="s">
        <v>775</v>
      </c>
      <c r="G3364">
        <v>325</v>
      </c>
      <c r="H3364" t="s">
        <v>791</v>
      </c>
    </row>
    <row r="3365" spans="1:8" x14ac:dyDescent="0.25">
      <c r="A3365" s="75">
        <v>41409</v>
      </c>
      <c r="B3365" s="76">
        <v>13490</v>
      </c>
      <c r="C3365" s="75">
        <v>41409</v>
      </c>
      <c r="D3365" t="s">
        <v>8</v>
      </c>
      <c r="E3365" t="s">
        <v>773</v>
      </c>
      <c r="F3365" t="s">
        <v>783</v>
      </c>
      <c r="G3365">
        <v>200</v>
      </c>
      <c r="H3365" t="s">
        <v>791</v>
      </c>
    </row>
    <row r="3366" spans="1:8" x14ac:dyDescent="0.25">
      <c r="A3366" s="75">
        <v>41409</v>
      </c>
      <c r="B3366" s="76">
        <v>13491</v>
      </c>
      <c r="C3366" s="75">
        <v>41409</v>
      </c>
      <c r="D3366" t="s">
        <v>10</v>
      </c>
      <c r="E3366" t="s">
        <v>773</v>
      </c>
      <c r="F3366" t="s">
        <v>779</v>
      </c>
      <c r="G3366">
        <v>145</v>
      </c>
      <c r="H3366" t="s">
        <v>791</v>
      </c>
    </row>
    <row r="3367" spans="1:8" x14ac:dyDescent="0.25">
      <c r="A3367" s="75">
        <v>41409</v>
      </c>
      <c r="B3367" s="76">
        <v>13492</v>
      </c>
      <c r="C3367" s="75">
        <v>41409</v>
      </c>
      <c r="D3367" t="s">
        <v>8</v>
      </c>
      <c r="E3367" t="s">
        <v>780</v>
      </c>
      <c r="F3367" t="s">
        <v>771</v>
      </c>
      <c r="G3367">
        <v>550</v>
      </c>
      <c r="H3367" t="s">
        <v>791</v>
      </c>
    </row>
    <row r="3368" spans="1:8" x14ac:dyDescent="0.25">
      <c r="A3368" s="75">
        <v>41409</v>
      </c>
      <c r="B3368" s="76">
        <v>13493</v>
      </c>
      <c r="C3368" s="75">
        <v>41409</v>
      </c>
      <c r="D3368" t="s">
        <v>9</v>
      </c>
      <c r="E3368" t="s">
        <v>774</v>
      </c>
      <c r="F3368" t="s">
        <v>771</v>
      </c>
      <c r="G3368">
        <v>105</v>
      </c>
      <c r="H3368" t="s">
        <v>791</v>
      </c>
    </row>
    <row r="3369" spans="1:8" x14ac:dyDescent="0.25">
      <c r="A3369" s="75">
        <v>41409</v>
      </c>
      <c r="B3369" s="76">
        <v>13494</v>
      </c>
      <c r="C3369" s="75">
        <v>41409</v>
      </c>
      <c r="D3369" t="s">
        <v>8</v>
      </c>
      <c r="E3369" t="s">
        <v>770</v>
      </c>
      <c r="F3369" t="s">
        <v>784</v>
      </c>
      <c r="G3369">
        <v>200</v>
      </c>
      <c r="H3369" t="s">
        <v>791</v>
      </c>
    </row>
    <row r="3370" spans="1:8" x14ac:dyDescent="0.25">
      <c r="A3370" s="75">
        <v>41409</v>
      </c>
      <c r="B3370" s="76">
        <v>13495</v>
      </c>
      <c r="C3370" s="75">
        <v>41409</v>
      </c>
      <c r="D3370" t="s">
        <v>9</v>
      </c>
      <c r="E3370" t="s">
        <v>780</v>
      </c>
      <c r="F3370" t="s">
        <v>779</v>
      </c>
      <c r="G3370">
        <v>105</v>
      </c>
      <c r="H3370" t="s">
        <v>791</v>
      </c>
    </row>
    <row r="3371" spans="1:8" x14ac:dyDescent="0.25">
      <c r="A3371" s="75">
        <v>41409</v>
      </c>
      <c r="B3371" s="76">
        <v>13496</v>
      </c>
      <c r="C3371" s="75">
        <v>41409</v>
      </c>
      <c r="D3371" t="s">
        <v>8</v>
      </c>
      <c r="E3371" t="s">
        <v>774</v>
      </c>
      <c r="F3371" t="s">
        <v>781</v>
      </c>
      <c r="G3371">
        <v>375</v>
      </c>
      <c r="H3371" t="s">
        <v>791</v>
      </c>
    </row>
    <row r="3372" spans="1:8" x14ac:dyDescent="0.25">
      <c r="A3372" s="75">
        <v>41409</v>
      </c>
      <c r="B3372" s="76">
        <v>13497</v>
      </c>
      <c r="C3372" s="75">
        <v>41409</v>
      </c>
      <c r="D3372" t="s">
        <v>7</v>
      </c>
      <c r="E3372" t="s">
        <v>778</v>
      </c>
      <c r="F3372" t="s">
        <v>777</v>
      </c>
      <c r="G3372">
        <v>280</v>
      </c>
      <c r="H3372" t="s">
        <v>791</v>
      </c>
    </row>
    <row r="3373" spans="1:8" x14ac:dyDescent="0.25">
      <c r="A3373" s="75">
        <v>41410</v>
      </c>
      <c r="B3373" s="76">
        <v>13498</v>
      </c>
      <c r="C3373" s="75">
        <v>41410</v>
      </c>
      <c r="D3373" t="s">
        <v>7</v>
      </c>
      <c r="E3373" t="s">
        <v>773</v>
      </c>
      <c r="F3373" t="s">
        <v>785</v>
      </c>
      <c r="G3373">
        <v>400</v>
      </c>
      <c r="H3373" t="s">
        <v>791</v>
      </c>
    </row>
    <row r="3374" spans="1:8" x14ac:dyDescent="0.25">
      <c r="A3374" s="75">
        <v>41410</v>
      </c>
      <c r="B3374" s="76">
        <v>13499</v>
      </c>
      <c r="C3374" s="75">
        <v>41410</v>
      </c>
      <c r="D3374" t="s">
        <v>8</v>
      </c>
      <c r="E3374" t="s">
        <v>770</v>
      </c>
      <c r="F3374" t="s">
        <v>779</v>
      </c>
      <c r="G3374">
        <v>200</v>
      </c>
      <c r="H3374" t="s">
        <v>791</v>
      </c>
    </row>
    <row r="3375" spans="1:8" x14ac:dyDescent="0.25">
      <c r="A3375" s="75">
        <v>41410</v>
      </c>
      <c r="B3375" s="76">
        <v>13500</v>
      </c>
      <c r="C3375" s="75">
        <v>41410</v>
      </c>
      <c r="D3375" t="s">
        <v>9</v>
      </c>
      <c r="E3375" t="s">
        <v>774</v>
      </c>
      <c r="F3375" t="s">
        <v>781</v>
      </c>
      <c r="G3375">
        <v>105</v>
      </c>
      <c r="H3375" t="s">
        <v>791</v>
      </c>
    </row>
    <row r="3376" spans="1:8" x14ac:dyDescent="0.25">
      <c r="A3376" s="75">
        <v>41410</v>
      </c>
      <c r="B3376" s="76">
        <v>13501</v>
      </c>
      <c r="C3376" s="75">
        <v>41410</v>
      </c>
      <c r="D3376" t="s">
        <v>10</v>
      </c>
      <c r="E3376" t="s">
        <v>770</v>
      </c>
      <c r="F3376" t="s">
        <v>784</v>
      </c>
      <c r="G3376">
        <v>145</v>
      </c>
      <c r="H3376" t="s">
        <v>791</v>
      </c>
    </row>
    <row r="3377" spans="1:8" x14ac:dyDescent="0.25">
      <c r="A3377" s="75">
        <v>41410</v>
      </c>
      <c r="B3377" s="76">
        <v>13502</v>
      </c>
      <c r="C3377" s="75">
        <v>41410</v>
      </c>
      <c r="D3377" t="s">
        <v>10</v>
      </c>
      <c r="E3377" t="s">
        <v>778</v>
      </c>
      <c r="F3377" t="s">
        <v>777</v>
      </c>
      <c r="G3377">
        <v>90</v>
      </c>
      <c r="H3377" t="s">
        <v>791</v>
      </c>
    </row>
    <row r="3378" spans="1:8" x14ac:dyDescent="0.25">
      <c r="A3378" s="75">
        <v>41410</v>
      </c>
      <c r="B3378" s="76">
        <v>13503</v>
      </c>
      <c r="C3378" s="75">
        <v>41410</v>
      </c>
      <c r="D3378" t="s">
        <v>10</v>
      </c>
      <c r="E3378" t="s">
        <v>773</v>
      </c>
      <c r="F3378" t="s">
        <v>775</v>
      </c>
      <c r="G3378">
        <v>85</v>
      </c>
      <c r="H3378" t="s">
        <v>791</v>
      </c>
    </row>
    <row r="3379" spans="1:8" x14ac:dyDescent="0.25">
      <c r="A3379" s="75">
        <v>41410</v>
      </c>
      <c r="B3379" s="76">
        <v>13504</v>
      </c>
      <c r="C3379" s="75">
        <v>41410</v>
      </c>
      <c r="D3379" t="s">
        <v>9</v>
      </c>
      <c r="E3379" t="s">
        <v>776</v>
      </c>
      <c r="F3379" t="s">
        <v>784</v>
      </c>
      <c r="G3379">
        <v>265</v>
      </c>
      <c r="H3379" t="s">
        <v>791</v>
      </c>
    </row>
    <row r="3380" spans="1:8" x14ac:dyDescent="0.25">
      <c r="A3380" s="75">
        <v>41410</v>
      </c>
      <c r="B3380" s="76">
        <v>13505</v>
      </c>
      <c r="C3380" s="75">
        <v>41410</v>
      </c>
      <c r="D3380" t="s">
        <v>7</v>
      </c>
      <c r="E3380" t="s">
        <v>773</v>
      </c>
      <c r="F3380" t="s">
        <v>783</v>
      </c>
      <c r="G3380">
        <v>275</v>
      </c>
      <c r="H3380" t="s">
        <v>791</v>
      </c>
    </row>
    <row r="3381" spans="1:8" x14ac:dyDescent="0.25">
      <c r="A3381" s="75">
        <v>41410</v>
      </c>
      <c r="B3381" s="76">
        <v>13506</v>
      </c>
      <c r="C3381" s="75">
        <v>41410</v>
      </c>
      <c r="D3381" t="s">
        <v>6</v>
      </c>
      <c r="E3381" t="s">
        <v>770</v>
      </c>
      <c r="F3381" t="s">
        <v>787</v>
      </c>
      <c r="G3381">
        <v>480</v>
      </c>
      <c r="H3381" t="s">
        <v>791</v>
      </c>
    </row>
    <row r="3382" spans="1:8" x14ac:dyDescent="0.25">
      <c r="A3382" s="75">
        <v>41410</v>
      </c>
      <c r="B3382" s="76">
        <v>13507</v>
      </c>
      <c r="C3382" s="75">
        <v>41410</v>
      </c>
      <c r="D3382" t="s">
        <v>6</v>
      </c>
      <c r="E3382" t="s">
        <v>782</v>
      </c>
      <c r="F3382" t="s">
        <v>771</v>
      </c>
      <c r="G3382">
        <v>325</v>
      </c>
      <c r="H3382" t="s">
        <v>791</v>
      </c>
    </row>
    <row r="3383" spans="1:8" x14ac:dyDescent="0.25">
      <c r="A3383" s="75">
        <v>41410</v>
      </c>
      <c r="B3383" s="76">
        <v>13508</v>
      </c>
      <c r="C3383" s="75">
        <v>41410</v>
      </c>
      <c r="D3383" t="s">
        <v>7</v>
      </c>
      <c r="E3383" t="s">
        <v>774</v>
      </c>
      <c r="F3383" t="s">
        <v>777</v>
      </c>
      <c r="G3383">
        <v>405</v>
      </c>
      <c r="H3383" t="s">
        <v>791</v>
      </c>
    </row>
    <row r="3384" spans="1:8" x14ac:dyDescent="0.25">
      <c r="A3384" s="75">
        <v>41410</v>
      </c>
      <c r="B3384" s="76">
        <v>13509</v>
      </c>
      <c r="C3384" s="75">
        <v>41410</v>
      </c>
      <c r="D3384" t="s">
        <v>7</v>
      </c>
      <c r="E3384" t="s">
        <v>770</v>
      </c>
      <c r="F3384" t="s">
        <v>783</v>
      </c>
      <c r="G3384">
        <v>400</v>
      </c>
      <c r="H3384" t="s">
        <v>791</v>
      </c>
    </row>
    <row r="3385" spans="1:8" x14ac:dyDescent="0.25">
      <c r="A3385" s="75">
        <v>41410</v>
      </c>
      <c r="B3385" s="76">
        <v>13510</v>
      </c>
      <c r="C3385" s="75">
        <v>41410</v>
      </c>
      <c r="D3385" t="s">
        <v>8</v>
      </c>
      <c r="E3385" t="s">
        <v>773</v>
      </c>
      <c r="F3385" t="s">
        <v>786</v>
      </c>
      <c r="G3385">
        <v>215</v>
      </c>
      <c r="H3385" t="s">
        <v>791</v>
      </c>
    </row>
    <row r="3386" spans="1:8" x14ac:dyDescent="0.25">
      <c r="A3386" s="75">
        <v>41410</v>
      </c>
      <c r="B3386" s="76">
        <v>13511</v>
      </c>
      <c r="C3386" s="75">
        <v>41410</v>
      </c>
      <c r="D3386" t="s">
        <v>8</v>
      </c>
      <c r="E3386" t="s">
        <v>778</v>
      </c>
      <c r="F3386" t="s">
        <v>785</v>
      </c>
      <c r="G3386">
        <v>200</v>
      </c>
      <c r="H3386" t="s">
        <v>791</v>
      </c>
    </row>
    <row r="3387" spans="1:8" x14ac:dyDescent="0.25">
      <c r="A3387" s="75">
        <v>41410</v>
      </c>
      <c r="B3387" s="76">
        <v>13512</v>
      </c>
      <c r="C3387" s="75">
        <v>41410</v>
      </c>
      <c r="D3387" t="s">
        <v>10</v>
      </c>
      <c r="E3387" t="s">
        <v>773</v>
      </c>
      <c r="F3387" t="s">
        <v>787</v>
      </c>
      <c r="G3387">
        <v>150</v>
      </c>
      <c r="H3387" t="s">
        <v>791</v>
      </c>
    </row>
    <row r="3388" spans="1:8" x14ac:dyDescent="0.25">
      <c r="A3388" s="75">
        <v>41410</v>
      </c>
      <c r="B3388" s="76">
        <v>13513</v>
      </c>
      <c r="C3388" s="75">
        <v>41410</v>
      </c>
      <c r="D3388" t="s">
        <v>7</v>
      </c>
      <c r="E3388" t="s">
        <v>773</v>
      </c>
      <c r="F3388" t="s">
        <v>786</v>
      </c>
      <c r="G3388">
        <v>165</v>
      </c>
      <c r="H3388" t="s">
        <v>791</v>
      </c>
    </row>
    <row r="3389" spans="1:8" x14ac:dyDescent="0.25">
      <c r="A3389" s="75">
        <v>41410</v>
      </c>
      <c r="B3389" s="76">
        <v>13514</v>
      </c>
      <c r="C3389" s="75">
        <v>41410</v>
      </c>
      <c r="D3389" t="s">
        <v>9</v>
      </c>
      <c r="E3389" t="s">
        <v>782</v>
      </c>
      <c r="F3389" t="s">
        <v>784</v>
      </c>
      <c r="G3389">
        <v>105</v>
      </c>
      <c r="H3389" t="s">
        <v>791</v>
      </c>
    </row>
    <row r="3390" spans="1:8" x14ac:dyDescent="0.25">
      <c r="A3390" s="75">
        <v>41410</v>
      </c>
      <c r="B3390" s="76">
        <v>13515</v>
      </c>
      <c r="C3390" s="75">
        <v>41410</v>
      </c>
      <c r="D3390" t="s">
        <v>6</v>
      </c>
      <c r="E3390" t="s">
        <v>774</v>
      </c>
      <c r="F3390" t="s">
        <v>771</v>
      </c>
      <c r="G3390">
        <v>325</v>
      </c>
      <c r="H3390" t="s">
        <v>791</v>
      </c>
    </row>
    <row r="3391" spans="1:8" x14ac:dyDescent="0.25">
      <c r="A3391" s="75">
        <v>41410</v>
      </c>
      <c r="B3391" s="76">
        <v>13516</v>
      </c>
      <c r="C3391" s="75">
        <v>41410</v>
      </c>
      <c r="D3391" t="s">
        <v>8</v>
      </c>
      <c r="E3391" t="s">
        <v>770</v>
      </c>
      <c r="F3391" t="s">
        <v>786</v>
      </c>
      <c r="G3391">
        <v>565</v>
      </c>
      <c r="H3391" t="s">
        <v>791</v>
      </c>
    </row>
    <row r="3392" spans="1:8" x14ac:dyDescent="0.25">
      <c r="A3392" s="75">
        <v>41410</v>
      </c>
      <c r="B3392" s="76">
        <v>13517</v>
      </c>
      <c r="C3392" s="75">
        <v>41410</v>
      </c>
      <c r="D3392" t="s">
        <v>7</v>
      </c>
      <c r="E3392" t="s">
        <v>776</v>
      </c>
      <c r="F3392" t="s">
        <v>785</v>
      </c>
      <c r="G3392">
        <v>150</v>
      </c>
      <c r="H3392" t="s">
        <v>791</v>
      </c>
    </row>
    <row r="3393" spans="1:8" x14ac:dyDescent="0.25">
      <c r="A3393" s="75">
        <v>41410</v>
      </c>
      <c r="B3393" s="76">
        <v>13518</v>
      </c>
      <c r="C3393" s="75">
        <v>41410</v>
      </c>
      <c r="D3393" t="s">
        <v>7</v>
      </c>
      <c r="E3393" t="s">
        <v>776</v>
      </c>
      <c r="F3393" t="s">
        <v>785</v>
      </c>
      <c r="G3393">
        <v>150</v>
      </c>
      <c r="H3393" t="s">
        <v>791</v>
      </c>
    </row>
    <row r="3394" spans="1:8" x14ac:dyDescent="0.25">
      <c r="A3394" s="75">
        <v>41410</v>
      </c>
      <c r="B3394" s="76">
        <v>13519</v>
      </c>
      <c r="C3394" s="75">
        <v>41410</v>
      </c>
      <c r="D3394" t="s">
        <v>10</v>
      </c>
      <c r="E3394" t="s">
        <v>778</v>
      </c>
      <c r="F3394" t="s">
        <v>775</v>
      </c>
      <c r="G3394">
        <v>85</v>
      </c>
      <c r="H3394" t="s">
        <v>791</v>
      </c>
    </row>
    <row r="3395" spans="1:8" x14ac:dyDescent="0.25">
      <c r="A3395" s="75">
        <v>41410</v>
      </c>
      <c r="B3395" s="76">
        <v>13520</v>
      </c>
      <c r="C3395" s="75">
        <v>41410</v>
      </c>
      <c r="D3395" t="s">
        <v>10</v>
      </c>
      <c r="E3395" t="s">
        <v>782</v>
      </c>
      <c r="F3395" t="s">
        <v>784</v>
      </c>
      <c r="G3395">
        <v>85</v>
      </c>
      <c r="H3395" t="s">
        <v>791</v>
      </c>
    </row>
    <row r="3396" spans="1:8" x14ac:dyDescent="0.25">
      <c r="A3396" s="75">
        <v>41410</v>
      </c>
      <c r="B3396" s="76">
        <v>13521</v>
      </c>
      <c r="C3396" s="75">
        <v>41410</v>
      </c>
      <c r="D3396" t="s">
        <v>7</v>
      </c>
      <c r="E3396" t="s">
        <v>774</v>
      </c>
      <c r="F3396" t="s">
        <v>785</v>
      </c>
      <c r="G3396">
        <v>400</v>
      </c>
      <c r="H3396" t="s">
        <v>791</v>
      </c>
    </row>
    <row r="3397" spans="1:8" x14ac:dyDescent="0.25">
      <c r="A3397" s="75">
        <v>41410</v>
      </c>
      <c r="B3397" s="76">
        <v>13522</v>
      </c>
      <c r="C3397" s="75">
        <v>41410</v>
      </c>
      <c r="D3397" t="s">
        <v>9</v>
      </c>
      <c r="E3397" t="s">
        <v>774</v>
      </c>
      <c r="F3397" t="s">
        <v>779</v>
      </c>
      <c r="G3397">
        <v>105</v>
      </c>
      <c r="H3397" t="s">
        <v>791</v>
      </c>
    </row>
    <row r="3398" spans="1:8" x14ac:dyDescent="0.25">
      <c r="A3398" s="75">
        <v>41411</v>
      </c>
      <c r="B3398" s="76">
        <v>13523</v>
      </c>
      <c r="C3398" s="75">
        <v>41418</v>
      </c>
      <c r="D3398" t="s">
        <v>10</v>
      </c>
      <c r="E3398" t="s">
        <v>782</v>
      </c>
      <c r="F3398" t="s">
        <v>786</v>
      </c>
      <c r="G3398">
        <v>220</v>
      </c>
      <c r="H3398" t="s">
        <v>791</v>
      </c>
    </row>
    <row r="3399" spans="1:8" x14ac:dyDescent="0.25">
      <c r="A3399" s="75">
        <v>41411</v>
      </c>
      <c r="B3399" s="76">
        <v>13524</v>
      </c>
      <c r="C3399" s="75">
        <v>41418</v>
      </c>
      <c r="D3399" t="s">
        <v>9</v>
      </c>
      <c r="E3399" t="s">
        <v>778</v>
      </c>
      <c r="F3399" t="s">
        <v>781</v>
      </c>
      <c r="G3399">
        <v>185</v>
      </c>
      <c r="H3399" t="s">
        <v>791</v>
      </c>
    </row>
    <row r="3400" spans="1:8" x14ac:dyDescent="0.25">
      <c r="A3400" s="75">
        <v>41411</v>
      </c>
      <c r="B3400" s="76">
        <v>13525</v>
      </c>
      <c r="C3400" s="75">
        <v>41418</v>
      </c>
      <c r="D3400" t="s">
        <v>6</v>
      </c>
      <c r="E3400" t="s">
        <v>770</v>
      </c>
      <c r="F3400" t="s">
        <v>781</v>
      </c>
      <c r="G3400">
        <v>175</v>
      </c>
      <c r="H3400" t="s">
        <v>791</v>
      </c>
    </row>
    <row r="3401" spans="1:8" x14ac:dyDescent="0.25">
      <c r="A3401" s="75">
        <v>41411</v>
      </c>
      <c r="B3401" s="76">
        <v>13526</v>
      </c>
      <c r="C3401" s="75">
        <v>41418</v>
      </c>
      <c r="D3401" t="s">
        <v>8</v>
      </c>
      <c r="E3401" t="s">
        <v>776</v>
      </c>
      <c r="F3401" t="s">
        <v>775</v>
      </c>
      <c r="G3401">
        <v>550</v>
      </c>
      <c r="H3401" t="s">
        <v>791</v>
      </c>
    </row>
    <row r="3402" spans="1:8" x14ac:dyDescent="0.25">
      <c r="A3402" s="75">
        <v>41411</v>
      </c>
      <c r="B3402" s="76">
        <v>13527</v>
      </c>
      <c r="C3402" s="75">
        <v>41418</v>
      </c>
      <c r="D3402" t="s">
        <v>8</v>
      </c>
      <c r="E3402" t="s">
        <v>780</v>
      </c>
      <c r="F3402" t="s">
        <v>777</v>
      </c>
      <c r="G3402">
        <v>555</v>
      </c>
      <c r="H3402" t="s">
        <v>791</v>
      </c>
    </row>
    <row r="3403" spans="1:8" x14ac:dyDescent="0.25">
      <c r="A3403" s="75">
        <v>41411</v>
      </c>
      <c r="B3403" s="76">
        <v>13528</v>
      </c>
      <c r="C3403" s="75">
        <v>41418</v>
      </c>
      <c r="D3403" t="s">
        <v>8</v>
      </c>
      <c r="E3403" t="s">
        <v>776</v>
      </c>
      <c r="F3403" t="s">
        <v>785</v>
      </c>
      <c r="G3403">
        <v>375</v>
      </c>
      <c r="H3403" t="s">
        <v>791</v>
      </c>
    </row>
    <row r="3404" spans="1:8" x14ac:dyDescent="0.25">
      <c r="A3404" s="75">
        <v>41411</v>
      </c>
      <c r="B3404" s="76">
        <v>13529</v>
      </c>
      <c r="C3404" s="75">
        <v>41418</v>
      </c>
      <c r="D3404" t="s">
        <v>6</v>
      </c>
      <c r="E3404" t="s">
        <v>780</v>
      </c>
      <c r="F3404" t="s">
        <v>784</v>
      </c>
      <c r="G3404">
        <v>475</v>
      </c>
      <c r="H3404" t="s">
        <v>791</v>
      </c>
    </row>
    <row r="3405" spans="1:8" x14ac:dyDescent="0.25">
      <c r="A3405" s="75">
        <v>41411</v>
      </c>
      <c r="B3405" s="76">
        <v>13530</v>
      </c>
      <c r="C3405" s="75">
        <v>41418</v>
      </c>
      <c r="D3405" t="s">
        <v>7</v>
      </c>
      <c r="E3405" t="s">
        <v>776</v>
      </c>
      <c r="F3405" t="s">
        <v>771</v>
      </c>
      <c r="G3405">
        <v>400</v>
      </c>
      <c r="H3405" t="s">
        <v>791</v>
      </c>
    </row>
    <row r="3406" spans="1:8" x14ac:dyDescent="0.25">
      <c r="A3406" s="75">
        <v>41411</v>
      </c>
      <c r="B3406" s="76">
        <v>13531</v>
      </c>
      <c r="C3406" s="75">
        <v>41418</v>
      </c>
      <c r="D3406" t="s">
        <v>10</v>
      </c>
      <c r="E3406" t="s">
        <v>774</v>
      </c>
      <c r="F3406" t="s">
        <v>787</v>
      </c>
      <c r="G3406">
        <v>90</v>
      </c>
      <c r="H3406" t="s">
        <v>791</v>
      </c>
    </row>
    <row r="3407" spans="1:8" x14ac:dyDescent="0.25">
      <c r="A3407" s="75">
        <v>41411</v>
      </c>
      <c r="B3407" s="76">
        <v>13532</v>
      </c>
      <c r="C3407" s="75">
        <v>41418</v>
      </c>
      <c r="D3407" t="s">
        <v>7</v>
      </c>
      <c r="E3407" t="s">
        <v>773</v>
      </c>
      <c r="F3407" t="s">
        <v>775</v>
      </c>
      <c r="G3407">
        <v>275</v>
      </c>
      <c r="H3407" t="s">
        <v>791</v>
      </c>
    </row>
    <row r="3408" spans="1:8" x14ac:dyDescent="0.25">
      <c r="A3408" s="75">
        <v>41411</v>
      </c>
      <c r="B3408" s="76">
        <v>13533</v>
      </c>
      <c r="C3408" s="75">
        <v>41418</v>
      </c>
      <c r="D3408" t="s">
        <v>6</v>
      </c>
      <c r="E3408" t="s">
        <v>778</v>
      </c>
      <c r="F3408" t="s">
        <v>777</v>
      </c>
      <c r="G3408">
        <v>180</v>
      </c>
      <c r="H3408" t="s">
        <v>791</v>
      </c>
    </row>
    <row r="3409" spans="1:8" x14ac:dyDescent="0.25">
      <c r="A3409" s="75">
        <v>41411</v>
      </c>
      <c r="B3409" s="76">
        <v>13534</v>
      </c>
      <c r="C3409" s="75">
        <v>41418</v>
      </c>
      <c r="D3409" t="s">
        <v>10</v>
      </c>
      <c r="E3409" t="s">
        <v>776</v>
      </c>
      <c r="F3409" t="s">
        <v>775</v>
      </c>
      <c r="G3409">
        <v>205</v>
      </c>
      <c r="H3409" t="s">
        <v>791</v>
      </c>
    </row>
    <row r="3410" spans="1:8" x14ac:dyDescent="0.25">
      <c r="A3410" s="75">
        <v>41411</v>
      </c>
      <c r="B3410" s="76">
        <v>13535</v>
      </c>
      <c r="C3410" s="75">
        <v>41418</v>
      </c>
      <c r="D3410" t="s">
        <v>10</v>
      </c>
      <c r="E3410" t="s">
        <v>782</v>
      </c>
      <c r="F3410" t="s">
        <v>771</v>
      </c>
      <c r="G3410">
        <v>85</v>
      </c>
      <c r="H3410" t="s">
        <v>791</v>
      </c>
    </row>
    <row r="3411" spans="1:8" x14ac:dyDescent="0.25">
      <c r="A3411" s="75">
        <v>41411</v>
      </c>
      <c r="B3411" s="76">
        <v>13536</v>
      </c>
      <c r="C3411" s="75">
        <v>41418</v>
      </c>
      <c r="D3411" t="s">
        <v>10</v>
      </c>
      <c r="E3411" t="s">
        <v>774</v>
      </c>
      <c r="F3411" t="s">
        <v>785</v>
      </c>
      <c r="G3411">
        <v>205</v>
      </c>
      <c r="H3411" t="s">
        <v>791</v>
      </c>
    </row>
    <row r="3412" spans="1:8" x14ac:dyDescent="0.25">
      <c r="A3412" s="75">
        <v>41411</v>
      </c>
      <c r="B3412" s="76">
        <v>13537</v>
      </c>
      <c r="C3412" s="75">
        <v>41418</v>
      </c>
      <c r="D3412" t="s">
        <v>10</v>
      </c>
      <c r="E3412" t="s">
        <v>774</v>
      </c>
      <c r="F3412" t="s">
        <v>771</v>
      </c>
      <c r="G3412">
        <v>85</v>
      </c>
      <c r="H3412" t="s">
        <v>791</v>
      </c>
    </row>
    <row r="3413" spans="1:8" x14ac:dyDescent="0.25">
      <c r="A3413" s="75">
        <v>41411</v>
      </c>
      <c r="B3413" s="76">
        <v>13538</v>
      </c>
      <c r="C3413" s="75">
        <v>41418</v>
      </c>
      <c r="D3413" t="s">
        <v>9</v>
      </c>
      <c r="E3413" t="s">
        <v>773</v>
      </c>
      <c r="F3413" t="s">
        <v>777</v>
      </c>
      <c r="G3413">
        <v>110</v>
      </c>
      <c r="H3413" t="s">
        <v>791</v>
      </c>
    </row>
    <row r="3414" spans="1:8" x14ac:dyDescent="0.25">
      <c r="A3414" s="75">
        <v>41411</v>
      </c>
      <c r="B3414" s="76">
        <v>13539</v>
      </c>
      <c r="C3414" s="75">
        <v>41418</v>
      </c>
      <c r="D3414" t="s">
        <v>7</v>
      </c>
      <c r="E3414" t="s">
        <v>778</v>
      </c>
      <c r="F3414" t="s">
        <v>783</v>
      </c>
      <c r="G3414">
        <v>275</v>
      </c>
      <c r="H3414" t="s">
        <v>791</v>
      </c>
    </row>
    <row r="3415" spans="1:8" x14ac:dyDescent="0.25">
      <c r="A3415" s="75">
        <v>41411</v>
      </c>
      <c r="B3415" s="76">
        <v>13540</v>
      </c>
      <c r="C3415" s="75">
        <v>41418</v>
      </c>
      <c r="D3415" t="s">
        <v>7</v>
      </c>
      <c r="E3415" t="s">
        <v>770</v>
      </c>
      <c r="F3415" t="s">
        <v>775</v>
      </c>
      <c r="G3415">
        <v>400</v>
      </c>
      <c r="H3415" t="s">
        <v>791</v>
      </c>
    </row>
    <row r="3416" spans="1:8" x14ac:dyDescent="0.25">
      <c r="A3416" s="75">
        <v>41411</v>
      </c>
      <c r="B3416" s="76">
        <v>13541</v>
      </c>
      <c r="C3416" s="75">
        <v>41418</v>
      </c>
      <c r="D3416" t="s">
        <v>9</v>
      </c>
      <c r="E3416" t="s">
        <v>770</v>
      </c>
      <c r="F3416" t="s">
        <v>779</v>
      </c>
      <c r="G3416">
        <v>185</v>
      </c>
      <c r="H3416" t="s">
        <v>791</v>
      </c>
    </row>
    <row r="3417" spans="1:8" x14ac:dyDescent="0.25">
      <c r="A3417" s="75">
        <v>41411</v>
      </c>
      <c r="B3417" s="76">
        <v>13542</v>
      </c>
      <c r="C3417" s="75">
        <v>41418</v>
      </c>
      <c r="D3417" t="s">
        <v>8</v>
      </c>
      <c r="E3417" t="s">
        <v>780</v>
      </c>
      <c r="F3417" t="s">
        <v>777</v>
      </c>
      <c r="G3417">
        <v>205</v>
      </c>
      <c r="H3417" t="s">
        <v>791</v>
      </c>
    </row>
    <row r="3418" spans="1:8" x14ac:dyDescent="0.25">
      <c r="A3418" s="75">
        <v>41411</v>
      </c>
      <c r="B3418" s="76">
        <v>13543</v>
      </c>
      <c r="C3418" s="75">
        <v>41418</v>
      </c>
      <c r="D3418" t="s">
        <v>6</v>
      </c>
      <c r="E3418" t="s">
        <v>782</v>
      </c>
      <c r="F3418" t="s">
        <v>786</v>
      </c>
      <c r="G3418">
        <v>490</v>
      </c>
      <c r="H3418" t="s">
        <v>791</v>
      </c>
    </row>
    <row r="3419" spans="1:8" x14ac:dyDescent="0.25">
      <c r="A3419" s="75">
        <v>41411</v>
      </c>
      <c r="B3419" s="76">
        <v>13544</v>
      </c>
      <c r="C3419" s="75">
        <v>41418</v>
      </c>
      <c r="D3419" t="s">
        <v>10</v>
      </c>
      <c r="E3419" t="s">
        <v>778</v>
      </c>
      <c r="F3419" t="s">
        <v>775</v>
      </c>
      <c r="G3419">
        <v>145</v>
      </c>
      <c r="H3419" t="s">
        <v>791</v>
      </c>
    </row>
    <row r="3420" spans="1:8" x14ac:dyDescent="0.25">
      <c r="A3420" s="75">
        <v>41411</v>
      </c>
      <c r="B3420" s="76">
        <v>13545</v>
      </c>
      <c r="C3420" s="75">
        <v>41418</v>
      </c>
      <c r="D3420" t="s">
        <v>9</v>
      </c>
      <c r="E3420" t="s">
        <v>780</v>
      </c>
      <c r="F3420" t="s">
        <v>771</v>
      </c>
      <c r="G3420">
        <v>105</v>
      </c>
      <c r="H3420" t="s">
        <v>791</v>
      </c>
    </row>
    <row r="3421" spans="1:8" x14ac:dyDescent="0.25">
      <c r="A3421" s="75">
        <v>41411</v>
      </c>
      <c r="B3421" s="76">
        <v>13546</v>
      </c>
      <c r="C3421" s="75">
        <v>41418</v>
      </c>
      <c r="D3421" t="s">
        <v>7</v>
      </c>
      <c r="E3421" t="s">
        <v>780</v>
      </c>
      <c r="F3421" t="s">
        <v>771</v>
      </c>
      <c r="G3421">
        <v>150</v>
      </c>
      <c r="H3421" t="s">
        <v>791</v>
      </c>
    </row>
    <row r="3422" spans="1:8" x14ac:dyDescent="0.25">
      <c r="A3422" s="75">
        <v>41412</v>
      </c>
      <c r="B3422" s="76">
        <v>13547</v>
      </c>
      <c r="C3422" s="75">
        <v>41413</v>
      </c>
      <c r="D3422" t="s">
        <v>6</v>
      </c>
      <c r="E3422" t="s">
        <v>773</v>
      </c>
      <c r="F3422" t="s">
        <v>775</v>
      </c>
      <c r="G3422">
        <v>475</v>
      </c>
      <c r="H3422" t="s">
        <v>791</v>
      </c>
    </row>
    <row r="3423" spans="1:8" x14ac:dyDescent="0.25">
      <c r="A3423" s="75">
        <v>41412</v>
      </c>
      <c r="B3423" s="76">
        <v>13548</v>
      </c>
      <c r="C3423" s="75">
        <v>41413</v>
      </c>
      <c r="D3423" t="s">
        <v>10</v>
      </c>
      <c r="E3423" t="s">
        <v>782</v>
      </c>
      <c r="F3423" t="s">
        <v>775</v>
      </c>
      <c r="G3423">
        <v>205</v>
      </c>
      <c r="H3423" t="s">
        <v>791</v>
      </c>
    </row>
    <row r="3424" spans="1:8" x14ac:dyDescent="0.25">
      <c r="A3424" s="75">
        <v>41412</v>
      </c>
      <c r="B3424" s="76">
        <v>13549</v>
      </c>
      <c r="C3424" s="75">
        <v>41413</v>
      </c>
      <c r="D3424" t="s">
        <v>6</v>
      </c>
      <c r="E3424" t="s">
        <v>776</v>
      </c>
      <c r="F3424" t="s">
        <v>786</v>
      </c>
      <c r="G3424">
        <v>490</v>
      </c>
      <c r="H3424" t="s">
        <v>791</v>
      </c>
    </row>
    <row r="3425" spans="1:8" x14ac:dyDescent="0.25">
      <c r="A3425" s="75">
        <v>41412</v>
      </c>
      <c r="B3425" s="76">
        <v>13550</v>
      </c>
      <c r="C3425" s="75">
        <v>41413</v>
      </c>
      <c r="D3425" t="s">
        <v>8</v>
      </c>
      <c r="E3425" t="s">
        <v>780</v>
      </c>
      <c r="F3425" t="s">
        <v>785</v>
      </c>
      <c r="G3425">
        <v>550</v>
      </c>
      <c r="H3425" t="s">
        <v>791</v>
      </c>
    </row>
    <row r="3426" spans="1:8" x14ac:dyDescent="0.25">
      <c r="A3426" s="75">
        <v>41412</v>
      </c>
      <c r="B3426" s="76">
        <v>13551</v>
      </c>
      <c r="C3426" s="75">
        <v>41413</v>
      </c>
      <c r="D3426" t="s">
        <v>9</v>
      </c>
      <c r="E3426" t="s">
        <v>774</v>
      </c>
      <c r="F3426" t="s">
        <v>784</v>
      </c>
      <c r="G3426">
        <v>185</v>
      </c>
      <c r="H3426" t="s">
        <v>791</v>
      </c>
    </row>
    <row r="3427" spans="1:8" x14ac:dyDescent="0.25">
      <c r="A3427" s="75">
        <v>41412</v>
      </c>
      <c r="B3427" s="76">
        <v>13552</v>
      </c>
      <c r="C3427" s="75">
        <v>41413</v>
      </c>
      <c r="D3427" t="s">
        <v>9</v>
      </c>
      <c r="E3427" t="s">
        <v>778</v>
      </c>
      <c r="F3427" t="s">
        <v>777</v>
      </c>
      <c r="G3427">
        <v>270</v>
      </c>
      <c r="H3427" t="s">
        <v>791</v>
      </c>
    </row>
    <row r="3428" spans="1:8" x14ac:dyDescent="0.25">
      <c r="A3428" s="75">
        <v>41412</v>
      </c>
      <c r="B3428" s="76">
        <v>13553</v>
      </c>
      <c r="C3428" s="75">
        <v>41413</v>
      </c>
      <c r="D3428" t="s">
        <v>10</v>
      </c>
      <c r="E3428" t="s">
        <v>780</v>
      </c>
      <c r="F3428" t="s">
        <v>785</v>
      </c>
      <c r="G3428">
        <v>145</v>
      </c>
      <c r="H3428" t="s">
        <v>791</v>
      </c>
    </row>
    <row r="3429" spans="1:8" x14ac:dyDescent="0.25">
      <c r="A3429" s="75">
        <v>41412</v>
      </c>
      <c r="B3429" s="76">
        <v>13554</v>
      </c>
      <c r="C3429" s="75">
        <v>41413</v>
      </c>
      <c r="D3429" t="s">
        <v>8</v>
      </c>
      <c r="E3429" t="s">
        <v>774</v>
      </c>
      <c r="F3429" t="s">
        <v>786</v>
      </c>
      <c r="G3429">
        <v>565</v>
      </c>
      <c r="H3429" t="s">
        <v>791</v>
      </c>
    </row>
    <row r="3430" spans="1:8" x14ac:dyDescent="0.25">
      <c r="A3430" s="75">
        <v>41412</v>
      </c>
      <c r="B3430" s="76">
        <v>13555</v>
      </c>
      <c r="C3430" s="75">
        <v>41413</v>
      </c>
      <c r="D3430" t="s">
        <v>9</v>
      </c>
      <c r="E3430" t="s">
        <v>774</v>
      </c>
      <c r="F3430" t="s">
        <v>775</v>
      </c>
      <c r="G3430">
        <v>265</v>
      </c>
      <c r="H3430" t="s">
        <v>791</v>
      </c>
    </row>
    <row r="3431" spans="1:8" x14ac:dyDescent="0.25">
      <c r="A3431" s="75">
        <v>41412</v>
      </c>
      <c r="B3431" s="76">
        <v>13556</v>
      </c>
      <c r="C3431" s="75">
        <v>41413</v>
      </c>
      <c r="D3431" t="s">
        <v>10</v>
      </c>
      <c r="E3431" t="s">
        <v>773</v>
      </c>
      <c r="F3431" t="s">
        <v>771</v>
      </c>
      <c r="G3431">
        <v>205</v>
      </c>
      <c r="H3431" t="s">
        <v>791</v>
      </c>
    </row>
    <row r="3432" spans="1:8" x14ac:dyDescent="0.25">
      <c r="A3432" s="75">
        <v>41412</v>
      </c>
      <c r="B3432" s="76">
        <v>13557</v>
      </c>
      <c r="C3432" s="75">
        <v>41413</v>
      </c>
      <c r="D3432" t="s">
        <v>8</v>
      </c>
      <c r="E3432" t="s">
        <v>780</v>
      </c>
      <c r="F3432" t="s">
        <v>779</v>
      </c>
      <c r="G3432">
        <v>375</v>
      </c>
      <c r="H3432" t="s">
        <v>791</v>
      </c>
    </row>
    <row r="3433" spans="1:8" x14ac:dyDescent="0.25">
      <c r="A3433" s="75">
        <v>41412</v>
      </c>
      <c r="B3433" s="76">
        <v>13558</v>
      </c>
      <c r="C3433" s="75">
        <v>41413</v>
      </c>
      <c r="D3433" t="s">
        <v>6</v>
      </c>
      <c r="E3433" t="s">
        <v>770</v>
      </c>
      <c r="F3433" t="s">
        <v>777</v>
      </c>
      <c r="G3433">
        <v>480</v>
      </c>
      <c r="H3433" t="s">
        <v>791</v>
      </c>
    </row>
    <row r="3434" spans="1:8" x14ac:dyDescent="0.25">
      <c r="A3434" s="75">
        <v>41412</v>
      </c>
      <c r="B3434" s="76">
        <v>13559</v>
      </c>
      <c r="C3434" s="75">
        <v>41413</v>
      </c>
      <c r="D3434" t="s">
        <v>6</v>
      </c>
      <c r="E3434" t="s">
        <v>780</v>
      </c>
      <c r="F3434" t="s">
        <v>771</v>
      </c>
      <c r="G3434">
        <v>475</v>
      </c>
      <c r="H3434" t="s">
        <v>791</v>
      </c>
    </row>
    <row r="3435" spans="1:8" x14ac:dyDescent="0.25">
      <c r="A3435" s="75">
        <v>41412</v>
      </c>
      <c r="B3435" s="76">
        <v>13560</v>
      </c>
      <c r="C3435" s="75">
        <v>41413</v>
      </c>
      <c r="D3435" t="s">
        <v>7</v>
      </c>
      <c r="E3435" t="s">
        <v>774</v>
      </c>
      <c r="F3435" t="s">
        <v>771</v>
      </c>
      <c r="G3435">
        <v>275</v>
      </c>
      <c r="H3435" t="s">
        <v>791</v>
      </c>
    </row>
    <row r="3436" spans="1:8" x14ac:dyDescent="0.25">
      <c r="A3436" s="75">
        <v>41412</v>
      </c>
      <c r="B3436" s="76">
        <v>13561</v>
      </c>
      <c r="C3436" s="75">
        <v>41413</v>
      </c>
      <c r="D3436" t="s">
        <v>7</v>
      </c>
      <c r="E3436" t="s">
        <v>770</v>
      </c>
      <c r="F3436" t="s">
        <v>787</v>
      </c>
      <c r="G3436">
        <v>405</v>
      </c>
      <c r="H3436" t="s">
        <v>791</v>
      </c>
    </row>
    <row r="3437" spans="1:8" x14ac:dyDescent="0.25">
      <c r="A3437" s="75">
        <v>41412</v>
      </c>
      <c r="B3437" s="76">
        <v>13562</v>
      </c>
      <c r="C3437" s="75">
        <v>41413</v>
      </c>
      <c r="D3437" t="s">
        <v>7</v>
      </c>
      <c r="E3437" t="s">
        <v>774</v>
      </c>
      <c r="F3437" t="s">
        <v>783</v>
      </c>
      <c r="G3437">
        <v>400</v>
      </c>
      <c r="H3437" t="s">
        <v>791</v>
      </c>
    </row>
    <row r="3438" spans="1:8" x14ac:dyDescent="0.25">
      <c r="A3438" s="75">
        <v>41412</v>
      </c>
      <c r="B3438" s="76">
        <v>13563</v>
      </c>
      <c r="C3438" s="75">
        <v>41413</v>
      </c>
      <c r="D3438" t="s">
        <v>8</v>
      </c>
      <c r="E3438" t="s">
        <v>773</v>
      </c>
      <c r="F3438" t="s">
        <v>787</v>
      </c>
      <c r="G3438">
        <v>205</v>
      </c>
      <c r="H3438" t="s">
        <v>791</v>
      </c>
    </row>
    <row r="3439" spans="1:8" x14ac:dyDescent="0.25">
      <c r="A3439" s="75">
        <v>41412</v>
      </c>
      <c r="B3439" s="76">
        <v>13564</v>
      </c>
      <c r="C3439" s="75">
        <v>41413</v>
      </c>
      <c r="D3439" t="s">
        <v>10</v>
      </c>
      <c r="E3439" t="s">
        <v>776</v>
      </c>
      <c r="F3439" t="s">
        <v>771</v>
      </c>
      <c r="G3439">
        <v>145</v>
      </c>
      <c r="H3439" t="s">
        <v>791</v>
      </c>
    </row>
    <row r="3440" spans="1:8" x14ac:dyDescent="0.25">
      <c r="A3440" s="75">
        <v>41412</v>
      </c>
      <c r="B3440" s="76">
        <v>13565</v>
      </c>
      <c r="C3440" s="75">
        <v>41413</v>
      </c>
      <c r="D3440" t="s">
        <v>10</v>
      </c>
      <c r="E3440" t="s">
        <v>776</v>
      </c>
      <c r="F3440" t="s">
        <v>784</v>
      </c>
      <c r="G3440">
        <v>205</v>
      </c>
      <c r="H3440" t="s">
        <v>791</v>
      </c>
    </row>
    <row r="3441" spans="1:8" x14ac:dyDescent="0.25">
      <c r="A3441" s="75">
        <v>41412</v>
      </c>
      <c r="B3441" s="76">
        <v>13566</v>
      </c>
      <c r="C3441" s="75">
        <v>41413</v>
      </c>
      <c r="D3441" t="s">
        <v>10</v>
      </c>
      <c r="E3441" t="s">
        <v>774</v>
      </c>
      <c r="F3441" t="s">
        <v>787</v>
      </c>
      <c r="G3441">
        <v>90</v>
      </c>
      <c r="H3441" t="s">
        <v>791</v>
      </c>
    </row>
    <row r="3442" spans="1:8" x14ac:dyDescent="0.25">
      <c r="A3442" s="75">
        <v>41412</v>
      </c>
      <c r="B3442" s="76">
        <v>13567</v>
      </c>
      <c r="C3442" s="75">
        <v>41413</v>
      </c>
      <c r="D3442" t="s">
        <v>10</v>
      </c>
      <c r="E3442" t="s">
        <v>780</v>
      </c>
      <c r="F3442" t="s">
        <v>783</v>
      </c>
      <c r="G3442">
        <v>205</v>
      </c>
      <c r="H3442" t="s">
        <v>791</v>
      </c>
    </row>
    <row r="3443" spans="1:8" x14ac:dyDescent="0.25">
      <c r="A3443" s="75">
        <v>41412</v>
      </c>
      <c r="B3443" s="76">
        <v>13568</v>
      </c>
      <c r="C3443" s="75">
        <v>41413</v>
      </c>
      <c r="D3443" t="s">
        <v>9</v>
      </c>
      <c r="E3443" t="s">
        <v>782</v>
      </c>
      <c r="F3443" t="s">
        <v>771</v>
      </c>
      <c r="G3443">
        <v>105</v>
      </c>
      <c r="H3443" t="s">
        <v>791</v>
      </c>
    </row>
    <row r="3444" spans="1:8" x14ac:dyDescent="0.25">
      <c r="A3444" s="75">
        <v>41412</v>
      </c>
      <c r="B3444" s="76">
        <v>13569</v>
      </c>
      <c r="C3444" s="75">
        <v>41413</v>
      </c>
      <c r="D3444" t="s">
        <v>7</v>
      </c>
      <c r="E3444" t="s">
        <v>773</v>
      </c>
      <c r="F3444" t="s">
        <v>771</v>
      </c>
      <c r="G3444">
        <v>150</v>
      </c>
      <c r="H3444" t="s">
        <v>791</v>
      </c>
    </row>
    <row r="3445" spans="1:8" x14ac:dyDescent="0.25">
      <c r="A3445" s="75">
        <v>41413</v>
      </c>
      <c r="B3445" s="76">
        <v>13570</v>
      </c>
      <c r="C3445" s="75">
        <v>41413</v>
      </c>
      <c r="D3445" t="s">
        <v>6</v>
      </c>
      <c r="E3445" t="s">
        <v>778</v>
      </c>
      <c r="F3445" t="s">
        <v>781</v>
      </c>
      <c r="G3445">
        <v>325</v>
      </c>
      <c r="H3445" t="s">
        <v>791</v>
      </c>
    </row>
    <row r="3446" spans="1:8" x14ac:dyDescent="0.25">
      <c r="A3446" s="75">
        <v>41413</v>
      </c>
      <c r="B3446" s="76">
        <v>13571</v>
      </c>
      <c r="C3446" s="75">
        <v>41413</v>
      </c>
      <c r="D3446" t="s">
        <v>6</v>
      </c>
      <c r="E3446" t="s">
        <v>773</v>
      </c>
      <c r="F3446" t="s">
        <v>786</v>
      </c>
      <c r="G3446">
        <v>190</v>
      </c>
      <c r="H3446" t="s">
        <v>791</v>
      </c>
    </row>
    <row r="3447" spans="1:8" x14ac:dyDescent="0.25">
      <c r="A3447" s="75">
        <v>41413</v>
      </c>
      <c r="B3447" s="76">
        <v>13572</v>
      </c>
      <c r="C3447" s="75">
        <v>41413</v>
      </c>
      <c r="D3447" t="s">
        <v>10</v>
      </c>
      <c r="E3447" t="s">
        <v>774</v>
      </c>
      <c r="F3447" t="s">
        <v>785</v>
      </c>
      <c r="G3447">
        <v>85</v>
      </c>
      <c r="H3447" t="s">
        <v>791</v>
      </c>
    </row>
    <row r="3448" spans="1:8" x14ac:dyDescent="0.25">
      <c r="A3448" s="75">
        <v>41413</v>
      </c>
      <c r="B3448" s="76">
        <v>13573</v>
      </c>
      <c r="C3448" s="75">
        <v>41413</v>
      </c>
      <c r="D3448" t="s">
        <v>6</v>
      </c>
      <c r="E3448" t="s">
        <v>776</v>
      </c>
      <c r="F3448" t="s">
        <v>779</v>
      </c>
      <c r="G3448">
        <v>475</v>
      </c>
      <c r="H3448" t="s">
        <v>791</v>
      </c>
    </row>
    <row r="3449" spans="1:8" x14ac:dyDescent="0.25">
      <c r="A3449" s="75">
        <v>41413</v>
      </c>
      <c r="B3449" s="76">
        <v>13574</v>
      </c>
      <c r="C3449" s="75">
        <v>41413</v>
      </c>
      <c r="D3449" t="s">
        <v>8</v>
      </c>
      <c r="E3449" t="s">
        <v>773</v>
      </c>
      <c r="F3449" t="s">
        <v>775</v>
      </c>
      <c r="G3449">
        <v>550</v>
      </c>
      <c r="H3449" t="s">
        <v>791</v>
      </c>
    </row>
    <row r="3450" spans="1:8" x14ac:dyDescent="0.25">
      <c r="A3450" s="75">
        <v>41413</v>
      </c>
      <c r="B3450" s="76">
        <v>13575</v>
      </c>
      <c r="C3450" s="75">
        <v>41413</v>
      </c>
      <c r="D3450" t="s">
        <v>10</v>
      </c>
      <c r="E3450" t="s">
        <v>780</v>
      </c>
      <c r="F3450" t="s">
        <v>787</v>
      </c>
      <c r="G3450">
        <v>90</v>
      </c>
      <c r="H3450" t="s">
        <v>791</v>
      </c>
    </row>
    <row r="3451" spans="1:8" x14ac:dyDescent="0.25">
      <c r="A3451" s="75">
        <v>41413</v>
      </c>
      <c r="B3451" s="76">
        <v>13576</v>
      </c>
      <c r="C3451" s="75">
        <v>41413</v>
      </c>
      <c r="D3451" t="s">
        <v>6</v>
      </c>
      <c r="E3451" t="s">
        <v>774</v>
      </c>
      <c r="F3451" t="s">
        <v>787</v>
      </c>
      <c r="G3451">
        <v>180</v>
      </c>
      <c r="H3451" t="s">
        <v>791</v>
      </c>
    </row>
    <row r="3452" spans="1:8" x14ac:dyDescent="0.25">
      <c r="A3452" s="75">
        <v>41413</v>
      </c>
      <c r="B3452" s="76">
        <v>13577</v>
      </c>
      <c r="C3452" s="75">
        <v>41413</v>
      </c>
      <c r="D3452" t="s">
        <v>7</v>
      </c>
      <c r="E3452" t="s">
        <v>782</v>
      </c>
      <c r="F3452" t="s">
        <v>787</v>
      </c>
      <c r="G3452">
        <v>280</v>
      </c>
      <c r="H3452" t="s">
        <v>791</v>
      </c>
    </row>
    <row r="3453" spans="1:8" x14ac:dyDescent="0.25">
      <c r="A3453" s="75">
        <v>41413</v>
      </c>
      <c r="B3453" s="76">
        <v>13578</v>
      </c>
      <c r="C3453" s="75">
        <v>41413</v>
      </c>
      <c r="D3453" t="s">
        <v>8</v>
      </c>
      <c r="E3453" t="s">
        <v>774</v>
      </c>
      <c r="F3453" t="s">
        <v>784</v>
      </c>
      <c r="G3453">
        <v>200</v>
      </c>
      <c r="H3453" t="s">
        <v>791</v>
      </c>
    </row>
    <row r="3454" spans="1:8" x14ac:dyDescent="0.25">
      <c r="A3454" s="75">
        <v>41413</v>
      </c>
      <c r="B3454" s="76">
        <v>13579</v>
      </c>
      <c r="C3454" s="75">
        <v>41413</v>
      </c>
      <c r="D3454" t="s">
        <v>6</v>
      </c>
      <c r="E3454" t="s">
        <v>780</v>
      </c>
      <c r="F3454" t="s">
        <v>784</v>
      </c>
      <c r="G3454">
        <v>475</v>
      </c>
      <c r="H3454" t="s">
        <v>791</v>
      </c>
    </row>
    <row r="3455" spans="1:8" x14ac:dyDescent="0.25">
      <c r="A3455" s="75">
        <v>41413</v>
      </c>
      <c r="B3455" s="76">
        <v>13580</v>
      </c>
      <c r="C3455" s="75">
        <v>41413</v>
      </c>
      <c r="D3455" t="s">
        <v>10</v>
      </c>
      <c r="E3455" t="s">
        <v>776</v>
      </c>
      <c r="F3455" t="s">
        <v>777</v>
      </c>
      <c r="G3455">
        <v>210</v>
      </c>
      <c r="H3455" t="s">
        <v>791</v>
      </c>
    </row>
    <row r="3456" spans="1:8" x14ac:dyDescent="0.25">
      <c r="A3456" s="75">
        <v>41413</v>
      </c>
      <c r="B3456" s="76">
        <v>13581</v>
      </c>
      <c r="C3456" s="75">
        <v>41413</v>
      </c>
      <c r="D3456" t="s">
        <v>6</v>
      </c>
      <c r="E3456" t="s">
        <v>782</v>
      </c>
      <c r="F3456" t="s">
        <v>775</v>
      </c>
      <c r="G3456">
        <v>475</v>
      </c>
      <c r="H3456" t="s">
        <v>791</v>
      </c>
    </row>
    <row r="3457" spans="1:8" x14ac:dyDescent="0.25">
      <c r="A3457" s="75">
        <v>41413</v>
      </c>
      <c r="B3457" s="76">
        <v>13582</v>
      </c>
      <c r="C3457" s="75">
        <v>41413</v>
      </c>
      <c r="D3457" t="s">
        <v>6</v>
      </c>
      <c r="E3457" t="s">
        <v>776</v>
      </c>
      <c r="F3457" t="s">
        <v>781</v>
      </c>
      <c r="G3457">
        <v>325</v>
      </c>
      <c r="H3457" t="s">
        <v>791</v>
      </c>
    </row>
    <row r="3458" spans="1:8" x14ac:dyDescent="0.25">
      <c r="A3458" s="75">
        <v>41413</v>
      </c>
      <c r="B3458" s="76">
        <v>13583</v>
      </c>
      <c r="C3458" s="75">
        <v>41413</v>
      </c>
      <c r="D3458" t="s">
        <v>9</v>
      </c>
      <c r="E3458" t="s">
        <v>778</v>
      </c>
      <c r="F3458" t="s">
        <v>787</v>
      </c>
      <c r="G3458">
        <v>190</v>
      </c>
      <c r="H3458" t="s">
        <v>791</v>
      </c>
    </row>
    <row r="3459" spans="1:8" x14ac:dyDescent="0.25">
      <c r="A3459" s="75">
        <v>41413</v>
      </c>
      <c r="B3459" s="76">
        <v>13584</v>
      </c>
      <c r="C3459" s="75">
        <v>41413</v>
      </c>
      <c r="D3459" t="s">
        <v>8</v>
      </c>
      <c r="E3459" t="s">
        <v>770</v>
      </c>
      <c r="F3459" t="s">
        <v>777</v>
      </c>
      <c r="G3459">
        <v>205</v>
      </c>
      <c r="H3459" t="s">
        <v>791</v>
      </c>
    </row>
    <row r="3460" spans="1:8" x14ac:dyDescent="0.25">
      <c r="A3460" s="75">
        <v>41413</v>
      </c>
      <c r="B3460" s="76">
        <v>13585</v>
      </c>
      <c r="C3460" s="75">
        <v>41413</v>
      </c>
      <c r="D3460" t="s">
        <v>10</v>
      </c>
      <c r="E3460" t="s">
        <v>780</v>
      </c>
      <c r="F3460" t="s">
        <v>781</v>
      </c>
      <c r="G3460">
        <v>145</v>
      </c>
      <c r="H3460" t="s">
        <v>791</v>
      </c>
    </row>
    <row r="3461" spans="1:8" x14ac:dyDescent="0.25">
      <c r="A3461" s="75">
        <v>41413</v>
      </c>
      <c r="B3461" s="76">
        <v>13586</v>
      </c>
      <c r="C3461" s="75">
        <v>41413</v>
      </c>
      <c r="D3461" t="s">
        <v>6</v>
      </c>
      <c r="E3461" t="s">
        <v>780</v>
      </c>
      <c r="F3461" t="s">
        <v>779</v>
      </c>
      <c r="G3461">
        <v>175</v>
      </c>
      <c r="H3461" t="s">
        <v>791</v>
      </c>
    </row>
    <row r="3462" spans="1:8" x14ac:dyDescent="0.25">
      <c r="A3462" s="75">
        <v>41413</v>
      </c>
      <c r="B3462" s="76">
        <v>13587</v>
      </c>
      <c r="C3462" s="75">
        <v>41413</v>
      </c>
      <c r="D3462" t="s">
        <v>10</v>
      </c>
      <c r="E3462" t="s">
        <v>780</v>
      </c>
      <c r="F3462" t="s">
        <v>785</v>
      </c>
      <c r="G3462">
        <v>85</v>
      </c>
      <c r="H3462" t="s">
        <v>791</v>
      </c>
    </row>
    <row r="3463" spans="1:8" x14ac:dyDescent="0.25">
      <c r="A3463" s="75">
        <v>41413</v>
      </c>
      <c r="B3463" s="76">
        <v>13588</v>
      </c>
      <c r="C3463" s="75">
        <v>41413</v>
      </c>
      <c r="D3463" t="s">
        <v>6</v>
      </c>
      <c r="E3463" t="s">
        <v>776</v>
      </c>
      <c r="F3463" t="s">
        <v>775</v>
      </c>
      <c r="G3463">
        <v>475</v>
      </c>
      <c r="H3463" t="s">
        <v>791</v>
      </c>
    </row>
    <row r="3464" spans="1:8" x14ac:dyDescent="0.25">
      <c r="A3464" s="75">
        <v>41413</v>
      </c>
      <c r="B3464" s="76">
        <v>13589</v>
      </c>
      <c r="C3464" s="75">
        <v>41413</v>
      </c>
      <c r="D3464" t="s">
        <v>8</v>
      </c>
      <c r="E3464" t="s">
        <v>776</v>
      </c>
      <c r="F3464" t="s">
        <v>783</v>
      </c>
      <c r="G3464">
        <v>375</v>
      </c>
      <c r="H3464" t="s">
        <v>791</v>
      </c>
    </row>
    <row r="3465" spans="1:8" x14ac:dyDescent="0.25">
      <c r="A3465" s="75">
        <v>41413</v>
      </c>
      <c r="B3465" s="76">
        <v>13590</v>
      </c>
      <c r="C3465" s="75">
        <v>41413</v>
      </c>
      <c r="D3465" t="s">
        <v>10</v>
      </c>
      <c r="E3465" t="s">
        <v>773</v>
      </c>
      <c r="F3465" t="s">
        <v>775</v>
      </c>
      <c r="G3465">
        <v>85</v>
      </c>
      <c r="H3465" t="s">
        <v>791</v>
      </c>
    </row>
    <row r="3466" spans="1:8" x14ac:dyDescent="0.25">
      <c r="A3466" s="75">
        <v>41413</v>
      </c>
      <c r="B3466" s="76">
        <v>13591</v>
      </c>
      <c r="C3466" s="75">
        <v>41413</v>
      </c>
      <c r="D3466" t="s">
        <v>9</v>
      </c>
      <c r="E3466" t="s">
        <v>770</v>
      </c>
      <c r="F3466" t="s">
        <v>779</v>
      </c>
      <c r="G3466">
        <v>105</v>
      </c>
      <c r="H3466" t="s">
        <v>791</v>
      </c>
    </row>
    <row r="3467" spans="1:8" x14ac:dyDescent="0.25">
      <c r="A3467" s="75">
        <v>41413</v>
      </c>
      <c r="B3467" s="76">
        <v>13592</v>
      </c>
      <c r="C3467" s="75">
        <v>41413</v>
      </c>
      <c r="D3467" t="s">
        <v>10</v>
      </c>
      <c r="E3467" t="s">
        <v>776</v>
      </c>
      <c r="F3467" t="s">
        <v>783</v>
      </c>
      <c r="G3467">
        <v>85</v>
      </c>
      <c r="H3467" t="s">
        <v>791</v>
      </c>
    </row>
    <row r="3468" spans="1:8" x14ac:dyDescent="0.25">
      <c r="A3468" s="75">
        <v>41413</v>
      </c>
      <c r="B3468" s="76">
        <v>13593</v>
      </c>
      <c r="C3468" s="75">
        <v>41413</v>
      </c>
      <c r="D3468" t="s">
        <v>7</v>
      </c>
      <c r="E3468" t="s">
        <v>776</v>
      </c>
      <c r="F3468" t="s">
        <v>771</v>
      </c>
      <c r="G3468">
        <v>150</v>
      </c>
      <c r="H3468" t="s">
        <v>791</v>
      </c>
    </row>
    <row r="3469" spans="1:8" x14ac:dyDescent="0.25">
      <c r="A3469" s="75">
        <v>41413</v>
      </c>
      <c r="B3469" s="76">
        <v>13594</v>
      </c>
      <c r="C3469" s="75">
        <v>41413</v>
      </c>
      <c r="D3469" t="s">
        <v>6</v>
      </c>
      <c r="E3469" t="s">
        <v>774</v>
      </c>
      <c r="F3469" t="s">
        <v>785</v>
      </c>
      <c r="G3469">
        <v>325</v>
      </c>
      <c r="H3469" t="s">
        <v>791</v>
      </c>
    </row>
    <row r="3470" spans="1:8" x14ac:dyDescent="0.25">
      <c r="A3470" s="75">
        <v>41413</v>
      </c>
      <c r="B3470" s="76">
        <v>13595</v>
      </c>
      <c r="C3470" s="75">
        <v>41413</v>
      </c>
      <c r="D3470" t="s">
        <v>8</v>
      </c>
      <c r="E3470" t="s">
        <v>782</v>
      </c>
      <c r="F3470" t="s">
        <v>784</v>
      </c>
      <c r="G3470">
        <v>200</v>
      </c>
      <c r="H3470" t="s">
        <v>791</v>
      </c>
    </row>
    <row r="3471" spans="1:8" x14ac:dyDescent="0.25">
      <c r="A3471" s="75">
        <v>41413</v>
      </c>
      <c r="B3471" s="76">
        <v>13596</v>
      </c>
      <c r="C3471" s="75">
        <v>41413</v>
      </c>
      <c r="D3471" t="s">
        <v>9</v>
      </c>
      <c r="E3471" t="s">
        <v>780</v>
      </c>
      <c r="F3471" t="s">
        <v>775</v>
      </c>
      <c r="G3471">
        <v>185</v>
      </c>
      <c r="H3471" t="s">
        <v>791</v>
      </c>
    </row>
    <row r="3472" spans="1:8" x14ac:dyDescent="0.25">
      <c r="A3472" s="75">
        <v>41413</v>
      </c>
      <c r="B3472" s="76">
        <v>13597</v>
      </c>
      <c r="C3472" s="75">
        <v>41413</v>
      </c>
      <c r="D3472" t="s">
        <v>7</v>
      </c>
      <c r="E3472" t="s">
        <v>782</v>
      </c>
      <c r="F3472" t="s">
        <v>783</v>
      </c>
      <c r="G3472">
        <v>400</v>
      </c>
      <c r="H3472" t="s">
        <v>791</v>
      </c>
    </row>
    <row r="3473" spans="1:8" x14ac:dyDescent="0.25">
      <c r="A3473" s="75">
        <v>41414</v>
      </c>
      <c r="B3473" s="76">
        <v>13598</v>
      </c>
      <c r="C3473" s="75">
        <v>41414</v>
      </c>
      <c r="D3473" t="s">
        <v>6</v>
      </c>
      <c r="E3473" t="s">
        <v>778</v>
      </c>
      <c r="F3473" t="s">
        <v>787</v>
      </c>
      <c r="G3473">
        <v>480</v>
      </c>
      <c r="H3473" t="s">
        <v>791</v>
      </c>
    </row>
    <row r="3474" spans="1:8" x14ac:dyDescent="0.25">
      <c r="A3474" s="75">
        <v>41414</v>
      </c>
      <c r="B3474" s="76">
        <v>13599</v>
      </c>
      <c r="C3474" s="75">
        <v>41414</v>
      </c>
      <c r="D3474" t="s">
        <v>10</v>
      </c>
      <c r="E3474" t="s">
        <v>782</v>
      </c>
      <c r="F3474" t="s">
        <v>784</v>
      </c>
      <c r="G3474">
        <v>85</v>
      </c>
      <c r="H3474" t="s">
        <v>791</v>
      </c>
    </row>
    <row r="3475" spans="1:8" x14ac:dyDescent="0.25">
      <c r="A3475" s="75">
        <v>41414</v>
      </c>
      <c r="B3475" s="76">
        <v>13600</v>
      </c>
      <c r="C3475" s="75">
        <v>41414</v>
      </c>
      <c r="D3475" t="s">
        <v>8</v>
      </c>
      <c r="E3475" t="s">
        <v>773</v>
      </c>
      <c r="F3475" t="s">
        <v>777</v>
      </c>
      <c r="G3475">
        <v>555</v>
      </c>
      <c r="H3475" t="s">
        <v>791</v>
      </c>
    </row>
    <row r="3476" spans="1:8" x14ac:dyDescent="0.25">
      <c r="A3476" s="75">
        <v>41414</v>
      </c>
      <c r="B3476" s="76">
        <v>13601</v>
      </c>
      <c r="C3476" s="75">
        <v>41414</v>
      </c>
      <c r="D3476" t="s">
        <v>9</v>
      </c>
      <c r="E3476" t="s">
        <v>780</v>
      </c>
      <c r="F3476" t="s">
        <v>786</v>
      </c>
      <c r="G3476">
        <v>120</v>
      </c>
      <c r="H3476" t="s">
        <v>791</v>
      </c>
    </row>
    <row r="3477" spans="1:8" x14ac:dyDescent="0.25">
      <c r="A3477" s="75">
        <v>41414</v>
      </c>
      <c r="B3477" s="76">
        <v>13602</v>
      </c>
      <c r="C3477" s="75">
        <v>41414</v>
      </c>
      <c r="D3477" t="s">
        <v>9</v>
      </c>
      <c r="E3477" t="s">
        <v>770</v>
      </c>
      <c r="F3477" t="s">
        <v>775</v>
      </c>
      <c r="G3477">
        <v>185</v>
      </c>
      <c r="H3477" t="s">
        <v>791</v>
      </c>
    </row>
    <row r="3478" spans="1:8" x14ac:dyDescent="0.25">
      <c r="A3478" s="75">
        <v>41414</v>
      </c>
      <c r="B3478" s="76">
        <v>13603</v>
      </c>
      <c r="C3478" s="75">
        <v>41414</v>
      </c>
      <c r="D3478" t="s">
        <v>7</v>
      </c>
      <c r="E3478" t="s">
        <v>780</v>
      </c>
      <c r="F3478" t="s">
        <v>779</v>
      </c>
      <c r="G3478">
        <v>275</v>
      </c>
      <c r="H3478" t="s">
        <v>791</v>
      </c>
    </row>
    <row r="3479" spans="1:8" x14ac:dyDescent="0.25">
      <c r="A3479" s="75">
        <v>41414</v>
      </c>
      <c r="B3479" s="76">
        <v>13604</v>
      </c>
      <c r="C3479" s="75">
        <v>41414</v>
      </c>
      <c r="D3479" t="s">
        <v>10</v>
      </c>
      <c r="E3479" t="s">
        <v>774</v>
      </c>
      <c r="F3479" t="s">
        <v>781</v>
      </c>
      <c r="G3479">
        <v>145</v>
      </c>
      <c r="H3479" t="s">
        <v>791</v>
      </c>
    </row>
    <row r="3480" spans="1:8" x14ac:dyDescent="0.25">
      <c r="A3480" s="75">
        <v>41414</v>
      </c>
      <c r="B3480" s="76">
        <v>13605</v>
      </c>
      <c r="C3480" s="75">
        <v>41414</v>
      </c>
      <c r="D3480" t="s">
        <v>10</v>
      </c>
      <c r="E3480" t="s">
        <v>780</v>
      </c>
      <c r="F3480" t="s">
        <v>786</v>
      </c>
      <c r="G3480">
        <v>220</v>
      </c>
      <c r="H3480" t="s">
        <v>791</v>
      </c>
    </row>
    <row r="3481" spans="1:8" x14ac:dyDescent="0.25">
      <c r="A3481" s="75">
        <v>41414</v>
      </c>
      <c r="B3481" s="76">
        <v>13606</v>
      </c>
      <c r="C3481" s="75">
        <v>41414</v>
      </c>
      <c r="D3481" t="s">
        <v>10</v>
      </c>
      <c r="E3481" t="s">
        <v>778</v>
      </c>
      <c r="F3481" t="s">
        <v>781</v>
      </c>
      <c r="G3481">
        <v>145</v>
      </c>
      <c r="H3481" t="s">
        <v>791</v>
      </c>
    </row>
    <row r="3482" spans="1:8" x14ac:dyDescent="0.25">
      <c r="A3482" s="75">
        <v>41414</v>
      </c>
      <c r="B3482" s="76">
        <v>13607</v>
      </c>
      <c r="C3482" s="75">
        <v>41414</v>
      </c>
      <c r="D3482" t="s">
        <v>8</v>
      </c>
      <c r="E3482" t="s">
        <v>773</v>
      </c>
      <c r="F3482" t="s">
        <v>786</v>
      </c>
      <c r="G3482">
        <v>215</v>
      </c>
      <c r="H3482" t="s">
        <v>791</v>
      </c>
    </row>
    <row r="3483" spans="1:8" x14ac:dyDescent="0.25">
      <c r="A3483" s="75">
        <v>41414</v>
      </c>
      <c r="B3483" s="76">
        <v>13608</v>
      </c>
      <c r="C3483" s="75">
        <v>41414</v>
      </c>
      <c r="D3483" t="s">
        <v>7</v>
      </c>
      <c r="E3483" t="s">
        <v>778</v>
      </c>
      <c r="F3483" t="s">
        <v>786</v>
      </c>
      <c r="G3483">
        <v>165</v>
      </c>
      <c r="H3483" t="s">
        <v>791</v>
      </c>
    </row>
    <row r="3484" spans="1:8" x14ac:dyDescent="0.25">
      <c r="A3484" s="75">
        <v>41414</v>
      </c>
      <c r="B3484" s="76">
        <v>13609</v>
      </c>
      <c r="C3484" s="75">
        <v>41414</v>
      </c>
      <c r="D3484" t="s">
        <v>10</v>
      </c>
      <c r="E3484" t="s">
        <v>774</v>
      </c>
      <c r="F3484" t="s">
        <v>775</v>
      </c>
      <c r="G3484">
        <v>145</v>
      </c>
      <c r="H3484" t="s">
        <v>791</v>
      </c>
    </row>
    <row r="3485" spans="1:8" x14ac:dyDescent="0.25">
      <c r="A3485" s="75">
        <v>41414</v>
      </c>
      <c r="B3485" s="76">
        <v>13610</v>
      </c>
      <c r="C3485" s="75">
        <v>41414</v>
      </c>
      <c r="D3485" t="s">
        <v>7</v>
      </c>
      <c r="E3485" t="s">
        <v>770</v>
      </c>
      <c r="F3485" t="s">
        <v>785</v>
      </c>
      <c r="G3485">
        <v>275</v>
      </c>
      <c r="H3485" t="s">
        <v>791</v>
      </c>
    </row>
    <row r="3486" spans="1:8" x14ac:dyDescent="0.25">
      <c r="A3486" s="75">
        <v>41414</v>
      </c>
      <c r="B3486" s="76">
        <v>13611</v>
      </c>
      <c r="C3486" s="75">
        <v>41414</v>
      </c>
      <c r="D3486" t="s">
        <v>8</v>
      </c>
      <c r="E3486" t="s">
        <v>776</v>
      </c>
      <c r="F3486" t="s">
        <v>785</v>
      </c>
      <c r="G3486">
        <v>200</v>
      </c>
      <c r="H3486" t="s">
        <v>791</v>
      </c>
    </row>
    <row r="3487" spans="1:8" x14ac:dyDescent="0.25">
      <c r="A3487" s="75">
        <v>41414</v>
      </c>
      <c r="B3487" s="76">
        <v>13612</v>
      </c>
      <c r="C3487" s="75">
        <v>41414</v>
      </c>
      <c r="D3487" t="s">
        <v>6</v>
      </c>
      <c r="E3487" t="s">
        <v>776</v>
      </c>
      <c r="F3487" t="s">
        <v>784</v>
      </c>
      <c r="G3487">
        <v>175</v>
      </c>
      <c r="H3487" t="s">
        <v>791</v>
      </c>
    </row>
    <row r="3488" spans="1:8" x14ac:dyDescent="0.25">
      <c r="A3488" s="75">
        <v>41414</v>
      </c>
      <c r="B3488" s="76">
        <v>13613</v>
      </c>
      <c r="C3488" s="75">
        <v>41414</v>
      </c>
      <c r="D3488" t="s">
        <v>8</v>
      </c>
      <c r="E3488" t="s">
        <v>782</v>
      </c>
      <c r="F3488" t="s">
        <v>783</v>
      </c>
      <c r="G3488">
        <v>375</v>
      </c>
      <c r="H3488" t="s">
        <v>791</v>
      </c>
    </row>
    <row r="3489" spans="1:8" x14ac:dyDescent="0.25">
      <c r="A3489" s="75">
        <v>41414</v>
      </c>
      <c r="B3489" s="76">
        <v>13614</v>
      </c>
      <c r="C3489" s="75">
        <v>41414</v>
      </c>
      <c r="D3489" t="s">
        <v>6</v>
      </c>
      <c r="E3489" t="s">
        <v>782</v>
      </c>
      <c r="F3489" t="s">
        <v>775</v>
      </c>
      <c r="G3489">
        <v>325</v>
      </c>
      <c r="H3489" t="s">
        <v>791</v>
      </c>
    </row>
    <row r="3490" spans="1:8" x14ac:dyDescent="0.25">
      <c r="A3490" s="75">
        <v>41414</v>
      </c>
      <c r="B3490" s="76">
        <v>13615</v>
      </c>
      <c r="C3490" s="75">
        <v>41414</v>
      </c>
      <c r="D3490" t="s">
        <v>8</v>
      </c>
      <c r="E3490" t="s">
        <v>774</v>
      </c>
      <c r="F3490" t="s">
        <v>783</v>
      </c>
      <c r="G3490">
        <v>550</v>
      </c>
      <c r="H3490" t="s">
        <v>791</v>
      </c>
    </row>
    <row r="3491" spans="1:8" x14ac:dyDescent="0.25">
      <c r="A3491" s="75">
        <v>41414</v>
      </c>
      <c r="B3491" s="76">
        <v>13616</v>
      </c>
      <c r="C3491" s="75">
        <v>41414</v>
      </c>
      <c r="D3491" t="s">
        <v>6</v>
      </c>
      <c r="E3491" t="s">
        <v>774</v>
      </c>
      <c r="F3491" t="s">
        <v>779</v>
      </c>
      <c r="G3491">
        <v>175</v>
      </c>
      <c r="H3491" t="s">
        <v>791</v>
      </c>
    </row>
    <row r="3492" spans="1:8" x14ac:dyDescent="0.25">
      <c r="A3492" s="75">
        <v>41414</v>
      </c>
      <c r="B3492" s="76">
        <v>13617</v>
      </c>
      <c r="C3492" s="75">
        <v>41414</v>
      </c>
      <c r="D3492" t="s">
        <v>6</v>
      </c>
      <c r="E3492" t="s">
        <v>770</v>
      </c>
      <c r="F3492" t="s">
        <v>785</v>
      </c>
      <c r="G3492">
        <v>475</v>
      </c>
      <c r="H3492" t="s">
        <v>791</v>
      </c>
    </row>
    <row r="3493" spans="1:8" x14ac:dyDescent="0.25">
      <c r="A3493" s="75">
        <v>41415</v>
      </c>
      <c r="B3493" s="76">
        <v>13618</v>
      </c>
      <c r="C3493" s="75">
        <v>41415</v>
      </c>
      <c r="D3493" t="s">
        <v>8</v>
      </c>
      <c r="E3493" t="s">
        <v>780</v>
      </c>
      <c r="F3493" t="s">
        <v>771</v>
      </c>
      <c r="G3493">
        <v>375</v>
      </c>
      <c r="H3493" t="s">
        <v>791</v>
      </c>
    </row>
    <row r="3494" spans="1:8" x14ac:dyDescent="0.25">
      <c r="A3494" s="75">
        <v>41415</v>
      </c>
      <c r="B3494" s="76">
        <v>13619</v>
      </c>
      <c r="C3494" s="75">
        <v>41415</v>
      </c>
      <c r="D3494" t="s">
        <v>7</v>
      </c>
      <c r="E3494" t="s">
        <v>780</v>
      </c>
      <c r="F3494" t="s">
        <v>781</v>
      </c>
      <c r="G3494">
        <v>275</v>
      </c>
      <c r="H3494" t="s">
        <v>791</v>
      </c>
    </row>
    <row r="3495" spans="1:8" x14ac:dyDescent="0.25">
      <c r="A3495" s="75">
        <v>41415</v>
      </c>
      <c r="B3495" s="76">
        <v>13620</v>
      </c>
      <c r="C3495" s="75">
        <v>41415</v>
      </c>
      <c r="D3495" t="s">
        <v>7</v>
      </c>
      <c r="E3495" t="s">
        <v>774</v>
      </c>
      <c r="F3495" t="s">
        <v>786</v>
      </c>
      <c r="G3495">
        <v>415</v>
      </c>
      <c r="H3495" t="s">
        <v>791</v>
      </c>
    </row>
    <row r="3496" spans="1:8" x14ac:dyDescent="0.25">
      <c r="A3496" s="75">
        <v>41415</v>
      </c>
      <c r="B3496" s="76">
        <v>13621</v>
      </c>
      <c r="C3496" s="75">
        <v>41415</v>
      </c>
      <c r="D3496" t="s">
        <v>9</v>
      </c>
      <c r="E3496" t="s">
        <v>776</v>
      </c>
      <c r="F3496" t="s">
        <v>781</v>
      </c>
      <c r="G3496">
        <v>185</v>
      </c>
      <c r="H3496" t="s">
        <v>791</v>
      </c>
    </row>
    <row r="3497" spans="1:8" x14ac:dyDescent="0.25">
      <c r="A3497" s="75">
        <v>41415</v>
      </c>
      <c r="B3497" s="76">
        <v>13622</v>
      </c>
      <c r="C3497" s="75">
        <v>41415</v>
      </c>
      <c r="D3497" t="s">
        <v>9</v>
      </c>
      <c r="E3497" t="s">
        <v>776</v>
      </c>
      <c r="F3497" t="s">
        <v>786</v>
      </c>
      <c r="G3497">
        <v>120</v>
      </c>
      <c r="H3497" t="s">
        <v>791</v>
      </c>
    </row>
    <row r="3498" spans="1:8" x14ac:dyDescent="0.25">
      <c r="A3498" s="75">
        <v>41415</v>
      </c>
      <c r="B3498" s="76">
        <v>13623</v>
      </c>
      <c r="C3498" s="75">
        <v>41415</v>
      </c>
      <c r="D3498" t="s">
        <v>7</v>
      </c>
      <c r="E3498" t="s">
        <v>782</v>
      </c>
      <c r="F3498" t="s">
        <v>777</v>
      </c>
      <c r="G3498">
        <v>155</v>
      </c>
      <c r="H3498" t="s">
        <v>791</v>
      </c>
    </row>
    <row r="3499" spans="1:8" x14ac:dyDescent="0.25">
      <c r="A3499" s="75">
        <v>41415</v>
      </c>
      <c r="B3499" s="76">
        <v>13624</v>
      </c>
      <c r="C3499" s="75">
        <v>41415</v>
      </c>
      <c r="D3499" t="s">
        <v>9</v>
      </c>
      <c r="E3499" t="s">
        <v>773</v>
      </c>
      <c r="F3499" t="s">
        <v>787</v>
      </c>
      <c r="G3499">
        <v>270</v>
      </c>
      <c r="H3499" t="s">
        <v>791</v>
      </c>
    </row>
    <row r="3500" spans="1:8" x14ac:dyDescent="0.25">
      <c r="A3500" s="75">
        <v>41415</v>
      </c>
      <c r="B3500" s="76">
        <v>13625</v>
      </c>
      <c r="C3500" s="75">
        <v>41415</v>
      </c>
      <c r="D3500" t="s">
        <v>8</v>
      </c>
      <c r="E3500" t="s">
        <v>770</v>
      </c>
      <c r="F3500" t="s">
        <v>783</v>
      </c>
      <c r="G3500">
        <v>375</v>
      </c>
      <c r="H3500" t="s">
        <v>791</v>
      </c>
    </row>
    <row r="3501" spans="1:8" x14ac:dyDescent="0.25">
      <c r="A3501" s="75">
        <v>41415</v>
      </c>
      <c r="B3501" s="76">
        <v>13626</v>
      </c>
      <c r="C3501" s="75">
        <v>41415</v>
      </c>
      <c r="D3501" t="s">
        <v>9</v>
      </c>
      <c r="E3501" t="s">
        <v>773</v>
      </c>
      <c r="F3501" t="s">
        <v>784</v>
      </c>
      <c r="G3501">
        <v>185</v>
      </c>
      <c r="H3501" t="s">
        <v>791</v>
      </c>
    </row>
    <row r="3502" spans="1:8" x14ac:dyDescent="0.25">
      <c r="A3502" s="75">
        <v>41415</v>
      </c>
      <c r="B3502" s="76">
        <v>13627</v>
      </c>
      <c r="C3502" s="75">
        <v>41415</v>
      </c>
      <c r="D3502" t="s">
        <v>7</v>
      </c>
      <c r="E3502" t="s">
        <v>776</v>
      </c>
      <c r="F3502" t="s">
        <v>784</v>
      </c>
      <c r="G3502">
        <v>275</v>
      </c>
      <c r="H3502" t="s">
        <v>791</v>
      </c>
    </row>
    <row r="3503" spans="1:8" x14ac:dyDescent="0.25">
      <c r="A3503" s="75">
        <v>41415</v>
      </c>
      <c r="B3503" s="76">
        <v>13628</v>
      </c>
      <c r="C3503" s="75">
        <v>41415</v>
      </c>
      <c r="D3503" t="s">
        <v>7</v>
      </c>
      <c r="E3503" t="s">
        <v>774</v>
      </c>
      <c r="F3503" t="s">
        <v>781</v>
      </c>
      <c r="G3503">
        <v>150</v>
      </c>
      <c r="H3503" t="s">
        <v>791</v>
      </c>
    </row>
    <row r="3504" spans="1:8" x14ac:dyDescent="0.25">
      <c r="A3504" s="75">
        <v>41415</v>
      </c>
      <c r="B3504" s="76">
        <v>13629</v>
      </c>
      <c r="C3504" s="75">
        <v>41415</v>
      </c>
      <c r="D3504" t="s">
        <v>8</v>
      </c>
      <c r="E3504" t="s">
        <v>778</v>
      </c>
      <c r="F3504" t="s">
        <v>784</v>
      </c>
      <c r="G3504">
        <v>200</v>
      </c>
      <c r="H3504" t="s">
        <v>791</v>
      </c>
    </row>
    <row r="3505" spans="1:8" x14ac:dyDescent="0.25">
      <c r="A3505" s="75">
        <v>41415</v>
      </c>
      <c r="B3505" s="76">
        <v>13630</v>
      </c>
      <c r="C3505" s="75">
        <v>41415</v>
      </c>
      <c r="D3505" t="s">
        <v>9</v>
      </c>
      <c r="E3505" t="s">
        <v>774</v>
      </c>
      <c r="F3505" t="s">
        <v>781</v>
      </c>
      <c r="G3505">
        <v>105</v>
      </c>
      <c r="H3505" t="s">
        <v>791</v>
      </c>
    </row>
    <row r="3506" spans="1:8" x14ac:dyDescent="0.25">
      <c r="A3506" s="75">
        <v>41415</v>
      </c>
      <c r="B3506" s="76">
        <v>13631</v>
      </c>
      <c r="C3506" s="75">
        <v>41415</v>
      </c>
      <c r="D3506" t="s">
        <v>9</v>
      </c>
      <c r="E3506" t="s">
        <v>778</v>
      </c>
      <c r="F3506" t="s">
        <v>775</v>
      </c>
      <c r="G3506">
        <v>185</v>
      </c>
      <c r="H3506" t="s">
        <v>791</v>
      </c>
    </row>
    <row r="3507" spans="1:8" x14ac:dyDescent="0.25">
      <c r="A3507" s="75">
        <v>41415</v>
      </c>
      <c r="B3507" s="76">
        <v>13632</v>
      </c>
      <c r="C3507" s="75">
        <v>41415</v>
      </c>
      <c r="D3507" t="s">
        <v>7</v>
      </c>
      <c r="E3507" t="s">
        <v>773</v>
      </c>
      <c r="F3507" t="s">
        <v>777</v>
      </c>
      <c r="G3507">
        <v>405</v>
      </c>
      <c r="H3507" t="s">
        <v>791</v>
      </c>
    </row>
    <row r="3508" spans="1:8" x14ac:dyDescent="0.25">
      <c r="A3508" s="75">
        <v>41415</v>
      </c>
      <c r="B3508" s="76">
        <v>13633</v>
      </c>
      <c r="C3508" s="75">
        <v>41415</v>
      </c>
      <c r="D3508" t="s">
        <v>7</v>
      </c>
      <c r="E3508" t="s">
        <v>773</v>
      </c>
      <c r="F3508" t="s">
        <v>783</v>
      </c>
      <c r="G3508">
        <v>150</v>
      </c>
      <c r="H3508" t="s">
        <v>791</v>
      </c>
    </row>
    <row r="3509" spans="1:8" x14ac:dyDescent="0.25">
      <c r="A3509" s="75">
        <v>41415</v>
      </c>
      <c r="B3509" s="76">
        <v>13634</v>
      </c>
      <c r="C3509" s="75">
        <v>41415</v>
      </c>
      <c r="D3509" t="s">
        <v>9</v>
      </c>
      <c r="E3509" t="s">
        <v>776</v>
      </c>
      <c r="F3509" t="s">
        <v>781</v>
      </c>
      <c r="G3509">
        <v>185</v>
      </c>
      <c r="H3509" t="s">
        <v>791</v>
      </c>
    </row>
    <row r="3510" spans="1:8" x14ac:dyDescent="0.25">
      <c r="A3510" s="75">
        <v>41415</v>
      </c>
      <c r="B3510" s="76">
        <v>13635</v>
      </c>
      <c r="C3510" s="75">
        <v>41415</v>
      </c>
      <c r="D3510" t="s">
        <v>7</v>
      </c>
      <c r="E3510" t="s">
        <v>776</v>
      </c>
      <c r="F3510" t="s">
        <v>787</v>
      </c>
      <c r="G3510">
        <v>280</v>
      </c>
      <c r="H3510" t="s">
        <v>791</v>
      </c>
    </row>
    <row r="3511" spans="1:8" x14ac:dyDescent="0.25">
      <c r="A3511" s="75">
        <v>41415</v>
      </c>
      <c r="B3511" s="76">
        <v>13636</v>
      </c>
      <c r="C3511" s="75">
        <v>41415</v>
      </c>
      <c r="D3511" t="s">
        <v>9</v>
      </c>
      <c r="E3511" t="s">
        <v>776</v>
      </c>
      <c r="F3511" t="s">
        <v>785</v>
      </c>
      <c r="G3511">
        <v>105</v>
      </c>
      <c r="H3511" t="s">
        <v>791</v>
      </c>
    </row>
    <row r="3512" spans="1:8" x14ac:dyDescent="0.25">
      <c r="A3512" s="75">
        <v>41415</v>
      </c>
      <c r="B3512" s="76">
        <v>13637</v>
      </c>
      <c r="C3512" s="75">
        <v>41415</v>
      </c>
      <c r="D3512" t="s">
        <v>10</v>
      </c>
      <c r="E3512" t="s">
        <v>782</v>
      </c>
      <c r="F3512" t="s">
        <v>785</v>
      </c>
      <c r="G3512">
        <v>85</v>
      </c>
      <c r="H3512" t="s">
        <v>791</v>
      </c>
    </row>
    <row r="3513" spans="1:8" x14ac:dyDescent="0.25">
      <c r="A3513" s="75">
        <v>41415</v>
      </c>
      <c r="B3513" s="76">
        <v>13638</v>
      </c>
      <c r="C3513" s="75">
        <v>41415</v>
      </c>
      <c r="D3513" t="s">
        <v>8</v>
      </c>
      <c r="E3513" t="s">
        <v>776</v>
      </c>
      <c r="F3513" t="s">
        <v>786</v>
      </c>
      <c r="G3513">
        <v>390</v>
      </c>
      <c r="H3513" t="s">
        <v>791</v>
      </c>
    </row>
    <row r="3514" spans="1:8" x14ac:dyDescent="0.25">
      <c r="A3514" s="75">
        <v>41415</v>
      </c>
      <c r="B3514" s="76">
        <v>13639</v>
      </c>
      <c r="C3514" s="75">
        <v>41415</v>
      </c>
      <c r="D3514" t="s">
        <v>9</v>
      </c>
      <c r="E3514" t="s">
        <v>776</v>
      </c>
      <c r="F3514" t="s">
        <v>781</v>
      </c>
      <c r="G3514">
        <v>185</v>
      </c>
      <c r="H3514" t="s">
        <v>791</v>
      </c>
    </row>
    <row r="3515" spans="1:8" x14ac:dyDescent="0.25">
      <c r="A3515" s="75">
        <v>41415</v>
      </c>
      <c r="B3515" s="76">
        <v>13640</v>
      </c>
      <c r="C3515" s="75">
        <v>41415</v>
      </c>
      <c r="D3515" t="s">
        <v>9</v>
      </c>
      <c r="E3515" t="s">
        <v>774</v>
      </c>
      <c r="F3515" t="s">
        <v>783</v>
      </c>
      <c r="G3515">
        <v>105</v>
      </c>
      <c r="H3515" t="s">
        <v>791</v>
      </c>
    </row>
    <row r="3516" spans="1:8" x14ac:dyDescent="0.25">
      <c r="A3516" s="75">
        <v>41415</v>
      </c>
      <c r="B3516" s="76">
        <v>13641</v>
      </c>
      <c r="C3516" s="75">
        <v>41415</v>
      </c>
      <c r="D3516" t="s">
        <v>7</v>
      </c>
      <c r="E3516" t="s">
        <v>782</v>
      </c>
      <c r="F3516" t="s">
        <v>779</v>
      </c>
      <c r="G3516">
        <v>400</v>
      </c>
      <c r="H3516" t="s">
        <v>791</v>
      </c>
    </row>
    <row r="3517" spans="1:8" x14ac:dyDescent="0.25">
      <c r="A3517" s="75">
        <v>41415</v>
      </c>
      <c r="B3517" s="76">
        <v>13642</v>
      </c>
      <c r="C3517" s="75">
        <v>41415</v>
      </c>
      <c r="D3517" t="s">
        <v>9</v>
      </c>
      <c r="E3517" t="s">
        <v>782</v>
      </c>
      <c r="F3517" t="s">
        <v>785</v>
      </c>
      <c r="G3517">
        <v>265</v>
      </c>
      <c r="H3517" t="s">
        <v>791</v>
      </c>
    </row>
    <row r="3518" spans="1:8" x14ac:dyDescent="0.25">
      <c r="A3518" s="75">
        <v>41415</v>
      </c>
      <c r="B3518" s="76">
        <v>13643</v>
      </c>
      <c r="C3518" s="75">
        <v>41415</v>
      </c>
      <c r="D3518" t="s">
        <v>6</v>
      </c>
      <c r="E3518" t="s">
        <v>782</v>
      </c>
      <c r="F3518" t="s">
        <v>777</v>
      </c>
      <c r="G3518">
        <v>180</v>
      </c>
      <c r="H3518" t="s">
        <v>791</v>
      </c>
    </row>
    <row r="3519" spans="1:8" x14ac:dyDescent="0.25">
      <c r="A3519" s="75">
        <v>41415</v>
      </c>
      <c r="B3519" s="76">
        <v>13644</v>
      </c>
      <c r="C3519" s="75">
        <v>41415</v>
      </c>
      <c r="D3519" t="s">
        <v>8</v>
      </c>
      <c r="E3519" t="s">
        <v>773</v>
      </c>
      <c r="F3519" t="s">
        <v>775</v>
      </c>
      <c r="G3519">
        <v>375</v>
      </c>
      <c r="H3519" t="s">
        <v>791</v>
      </c>
    </row>
    <row r="3520" spans="1:8" x14ac:dyDescent="0.25">
      <c r="A3520" s="75">
        <v>41415</v>
      </c>
      <c r="B3520" s="76">
        <v>13645</v>
      </c>
      <c r="C3520" s="75">
        <v>41415</v>
      </c>
      <c r="D3520" t="s">
        <v>10</v>
      </c>
      <c r="E3520" t="s">
        <v>782</v>
      </c>
      <c r="F3520" t="s">
        <v>775</v>
      </c>
      <c r="G3520">
        <v>205</v>
      </c>
      <c r="H3520" t="s">
        <v>791</v>
      </c>
    </row>
    <row r="3521" spans="1:8" x14ac:dyDescent="0.25">
      <c r="A3521" s="75">
        <v>41415</v>
      </c>
      <c r="B3521" s="76">
        <v>13646</v>
      </c>
      <c r="C3521" s="75">
        <v>41415</v>
      </c>
      <c r="D3521" t="s">
        <v>8</v>
      </c>
      <c r="E3521" t="s">
        <v>774</v>
      </c>
      <c r="F3521" t="s">
        <v>787</v>
      </c>
      <c r="G3521">
        <v>555</v>
      </c>
      <c r="H3521" t="s">
        <v>791</v>
      </c>
    </row>
    <row r="3522" spans="1:8" x14ac:dyDescent="0.25">
      <c r="A3522" s="75">
        <v>41415</v>
      </c>
      <c r="B3522" s="76">
        <v>13647</v>
      </c>
      <c r="C3522" s="75">
        <v>41415</v>
      </c>
      <c r="D3522" t="s">
        <v>9</v>
      </c>
      <c r="E3522" t="s">
        <v>770</v>
      </c>
      <c r="F3522" t="s">
        <v>777</v>
      </c>
      <c r="G3522">
        <v>190</v>
      </c>
      <c r="H3522" t="s">
        <v>791</v>
      </c>
    </row>
    <row r="3523" spans="1:8" x14ac:dyDescent="0.25">
      <c r="A3523" s="75">
        <v>41415</v>
      </c>
      <c r="B3523" s="76">
        <v>13648</v>
      </c>
      <c r="C3523" s="75">
        <v>41415</v>
      </c>
      <c r="D3523" t="s">
        <v>10</v>
      </c>
      <c r="E3523" t="s">
        <v>770</v>
      </c>
      <c r="F3523" t="s">
        <v>784</v>
      </c>
      <c r="G3523">
        <v>145</v>
      </c>
      <c r="H3523" t="s">
        <v>791</v>
      </c>
    </row>
    <row r="3524" spans="1:8" x14ac:dyDescent="0.25">
      <c r="A3524" s="75">
        <v>41415</v>
      </c>
      <c r="B3524" s="76">
        <v>13649</v>
      </c>
      <c r="C3524" s="75">
        <v>41415</v>
      </c>
      <c r="D3524" t="s">
        <v>7</v>
      </c>
      <c r="E3524" t="s">
        <v>778</v>
      </c>
      <c r="F3524" t="s">
        <v>787</v>
      </c>
      <c r="G3524">
        <v>155</v>
      </c>
      <c r="H3524" t="s">
        <v>791</v>
      </c>
    </row>
    <row r="3525" spans="1:8" x14ac:dyDescent="0.25">
      <c r="A3525" s="75">
        <v>41415</v>
      </c>
      <c r="B3525" s="76">
        <v>13650</v>
      </c>
      <c r="C3525" s="75">
        <v>41415</v>
      </c>
      <c r="D3525" t="s">
        <v>10</v>
      </c>
      <c r="E3525" t="s">
        <v>782</v>
      </c>
      <c r="F3525" t="s">
        <v>785</v>
      </c>
      <c r="G3525">
        <v>145</v>
      </c>
      <c r="H3525" t="s">
        <v>791</v>
      </c>
    </row>
    <row r="3526" spans="1:8" x14ac:dyDescent="0.25">
      <c r="A3526" s="75">
        <v>41416</v>
      </c>
      <c r="B3526" s="76">
        <v>13651</v>
      </c>
      <c r="C3526" s="75">
        <v>41416</v>
      </c>
      <c r="D3526" t="s">
        <v>8</v>
      </c>
      <c r="E3526" t="s">
        <v>778</v>
      </c>
      <c r="F3526" t="s">
        <v>786</v>
      </c>
      <c r="G3526">
        <v>215</v>
      </c>
      <c r="H3526" t="s">
        <v>791</v>
      </c>
    </row>
    <row r="3527" spans="1:8" x14ac:dyDescent="0.25">
      <c r="A3527" s="75">
        <v>41416</v>
      </c>
      <c r="B3527" s="76">
        <v>13652</v>
      </c>
      <c r="C3527" s="75">
        <v>41416</v>
      </c>
      <c r="D3527" t="s">
        <v>6</v>
      </c>
      <c r="E3527" t="s">
        <v>776</v>
      </c>
      <c r="F3527" t="s">
        <v>783</v>
      </c>
      <c r="G3527">
        <v>475</v>
      </c>
      <c r="H3527" t="s">
        <v>791</v>
      </c>
    </row>
    <row r="3528" spans="1:8" x14ac:dyDescent="0.25">
      <c r="A3528" s="75">
        <v>41416</v>
      </c>
      <c r="B3528" s="76">
        <v>13653</v>
      </c>
      <c r="C3528" s="75">
        <v>41416</v>
      </c>
      <c r="D3528" t="s">
        <v>7</v>
      </c>
      <c r="E3528" t="s">
        <v>780</v>
      </c>
      <c r="F3528" t="s">
        <v>783</v>
      </c>
      <c r="G3528">
        <v>275</v>
      </c>
      <c r="H3528" t="s">
        <v>791</v>
      </c>
    </row>
    <row r="3529" spans="1:8" x14ac:dyDescent="0.25">
      <c r="A3529" s="75">
        <v>41416</v>
      </c>
      <c r="B3529" s="76">
        <v>13654</v>
      </c>
      <c r="C3529" s="75">
        <v>41416</v>
      </c>
      <c r="D3529" t="s">
        <v>9</v>
      </c>
      <c r="E3529" t="s">
        <v>773</v>
      </c>
      <c r="F3529" t="s">
        <v>786</v>
      </c>
      <c r="G3529">
        <v>280</v>
      </c>
      <c r="H3529" t="s">
        <v>791</v>
      </c>
    </row>
    <row r="3530" spans="1:8" x14ac:dyDescent="0.25">
      <c r="A3530" s="75">
        <v>41416</v>
      </c>
      <c r="B3530" s="76">
        <v>13655</v>
      </c>
      <c r="C3530" s="75">
        <v>41416</v>
      </c>
      <c r="D3530" t="s">
        <v>7</v>
      </c>
      <c r="E3530" t="s">
        <v>773</v>
      </c>
      <c r="F3530" t="s">
        <v>785</v>
      </c>
      <c r="G3530">
        <v>150</v>
      </c>
      <c r="H3530" t="s">
        <v>791</v>
      </c>
    </row>
    <row r="3531" spans="1:8" x14ac:dyDescent="0.25">
      <c r="A3531" s="75">
        <v>41416</v>
      </c>
      <c r="B3531" s="76">
        <v>13656</v>
      </c>
      <c r="C3531" s="75">
        <v>41416</v>
      </c>
      <c r="D3531" t="s">
        <v>10</v>
      </c>
      <c r="E3531" t="s">
        <v>782</v>
      </c>
      <c r="F3531" t="s">
        <v>786</v>
      </c>
      <c r="G3531">
        <v>220</v>
      </c>
      <c r="H3531" t="s">
        <v>791</v>
      </c>
    </row>
    <row r="3532" spans="1:8" x14ac:dyDescent="0.25">
      <c r="A3532" s="75">
        <v>41416</v>
      </c>
      <c r="B3532" s="76">
        <v>13657</v>
      </c>
      <c r="C3532" s="75">
        <v>41416</v>
      </c>
      <c r="D3532" t="s">
        <v>7</v>
      </c>
      <c r="E3532" t="s">
        <v>778</v>
      </c>
      <c r="F3532" t="s">
        <v>783</v>
      </c>
      <c r="G3532">
        <v>275</v>
      </c>
      <c r="H3532" t="s">
        <v>791</v>
      </c>
    </row>
    <row r="3533" spans="1:8" x14ac:dyDescent="0.25">
      <c r="A3533" s="75">
        <v>41416</v>
      </c>
      <c r="B3533" s="76">
        <v>13658</v>
      </c>
      <c r="C3533" s="75">
        <v>41416</v>
      </c>
      <c r="D3533" t="s">
        <v>6</v>
      </c>
      <c r="E3533" t="s">
        <v>776</v>
      </c>
      <c r="F3533" t="s">
        <v>784</v>
      </c>
      <c r="G3533">
        <v>325</v>
      </c>
      <c r="H3533" t="s">
        <v>791</v>
      </c>
    </row>
    <row r="3534" spans="1:8" x14ac:dyDescent="0.25">
      <c r="A3534" s="75">
        <v>41416</v>
      </c>
      <c r="B3534" s="76">
        <v>13659</v>
      </c>
      <c r="C3534" s="75">
        <v>41416</v>
      </c>
      <c r="D3534" t="s">
        <v>8</v>
      </c>
      <c r="E3534" t="s">
        <v>773</v>
      </c>
      <c r="F3534" t="s">
        <v>781</v>
      </c>
      <c r="G3534">
        <v>550</v>
      </c>
      <c r="H3534" t="s">
        <v>791</v>
      </c>
    </row>
    <row r="3535" spans="1:8" x14ac:dyDescent="0.25">
      <c r="A3535" s="75">
        <v>41416</v>
      </c>
      <c r="B3535" s="76">
        <v>13660</v>
      </c>
      <c r="C3535" s="75">
        <v>41416</v>
      </c>
      <c r="D3535" t="s">
        <v>6</v>
      </c>
      <c r="E3535" t="s">
        <v>778</v>
      </c>
      <c r="F3535" t="s">
        <v>777</v>
      </c>
      <c r="G3535">
        <v>180</v>
      </c>
      <c r="H3535" t="s">
        <v>791</v>
      </c>
    </row>
    <row r="3536" spans="1:8" x14ac:dyDescent="0.25">
      <c r="A3536" s="75">
        <v>41416</v>
      </c>
      <c r="B3536" s="76">
        <v>13661</v>
      </c>
      <c r="C3536" s="75">
        <v>41416</v>
      </c>
      <c r="D3536" t="s">
        <v>8</v>
      </c>
      <c r="E3536" t="s">
        <v>776</v>
      </c>
      <c r="F3536" t="s">
        <v>787</v>
      </c>
      <c r="G3536">
        <v>380</v>
      </c>
      <c r="H3536" t="s">
        <v>791</v>
      </c>
    </row>
    <row r="3537" spans="1:8" x14ac:dyDescent="0.25">
      <c r="A3537" s="75">
        <v>41416</v>
      </c>
      <c r="B3537" s="76">
        <v>13662</v>
      </c>
      <c r="C3537" s="75">
        <v>41416</v>
      </c>
      <c r="D3537" t="s">
        <v>8</v>
      </c>
      <c r="E3537" t="s">
        <v>780</v>
      </c>
      <c r="F3537" t="s">
        <v>781</v>
      </c>
      <c r="G3537">
        <v>375</v>
      </c>
      <c r="H3537" t="s">
        <v>791</v>
      </c>
    </row>
    <row r="3538" spans="1:8" x14ac:dyDescent="0.25">
      <c r="A3538" s="75">
        <v>41416</v>
      </c>
      <c r="B3538" s="76">
        <v>13663</v>
      </c>
      <c r="C3538" s="75">
        <v>41416</v>
      </c>
      <c r="D3538" t="s">
        <v>6</v>
      </c>
      <c r="E3538" t="s">
        <v>778</v>
      </c>
      <c r="F3538" t="s">
        <v>771</v>
      </c>
      <c r="G3538">
        <v>475</v>
      </c>
      <c r="H3538" t="s">
        <v>791</v>
      </c>
    </row>
    <row r="3539" spans="1:8" x14ac:dyDescent="0.25">
      <c r="A3539" s="75">
        <v>41416</v>
      </c>
      <c r="B3539" s="76">
        <v>13664</v>
      </c>
      <c r="C3539" s="75">
        <v>41416</v>
      </c>
      <c r="D3539" t="s">
        <v>10</v>
      </c>
      <c r="E3539" t="s">
        <v>776</v>
      </c>
      <c r="F3539" t="s">
        <v>777</v>
      </c>
      <c r="G3539">
        <v>210</v>
      </c>
      <c r="H3539" t="s">
        <v>791</v>
      </c>
    </row>
    <row r="3540" spans="1:8" x14ac:dyDescent="0.25">
      <c r="A3540" s="75">
        <v>41416</v>
      </c>
      <c r="B3540" s="76">
        <v>13665</v>
      </c>
      <c r="C3540" s="75">
        <v>41416</v>
      </c>
      <c r="D3540" t="s">
        <v>6</v>
      </c>
      <c r="E3540" t="s">
        <v>776</v>
      </c>
      <c r="F3540" t="s">
        <v>786</v>
      </c>
      <c r="G3540">
        <v>490</v>
      </c>
      <c r="H3540" t="s">
        <v>791</v>
      </c>
    </row>
    <row r="3541" spans="1:8" x14ac:dyDescent="0.25">
      <c r="A3541" s="75">
        <v>41416</v>
      </c>
      <c r="B3541" s="76">
        <v>13666</v>
      </c>
      <c r="C3541" s="75">
        <v>41416</v>
      </c>
      <c r="D3541" t="s">
        <v>6</v>
      </c>
      <c r="E3541" t="s">
        <v>782</v>
      </c>
      <c r="F3541" t="s">
        <v>771</v>
      </c>
      <c r="G3541">
        <v>475</v>
      </c>
      <c r="H3541" t="s">
        <v>791</v>
      </c>
    </row>
    <row r="3542" spans="1:8" x14ac:dyDescent="0.25">
      <c r="A3542" s="75">
        <v>41416</v>
      </c>
      <c r="B3542" s="76">
        <v>13667</v>
      </c>
      <c r="C3542" s="75">
        <v>41416</v>
      </c>
      <c r="D3542" t="s">
        <v>8</v>
      </c>
      <c r="E3542" t="s">
        <v>782</v>
      </c>
      <c r="F3542" t="s">
        <v>777</v>
      </c>
      <c r="G3542">
        <v>205</v>
      </c>
      <c r="H3542" t="s">
        <v>791</v>
      </c>
    </row>
    <row r="3543" spans="1:8" x14ac:dyDescent="0.25">
      <c r="A3543" s="75">
        <v>41416</v>
      </c>
      <c r="B3543" s="76">
        <v>13668</v>
      </c>
      <c r="C3543" s="75">
        <v>41416</v>
      </c>
      <c r="D3543" t="s">
        <v>8</v>
      </c>
      <c r="E3543" t="s">
        <v>770</v>
      </c>
      <c r="F3543" t="s">
        <v>787</v>
      </c>
      <c r="G3543">
        <v>205</v>
      </c>
      <c r="H3543" t="s">
        <v>791</v>
      </c>
    </row>
    <row r="3544" spans="1:8" x14ac:dyDescent="0.25">
      <c r="A3544" s="75">
        <v>41416</v>
      </c>
      <c r="B3544" s="76">
        <v>13669</v>
      </c>
      <c r="C3544" s="75">
        <v>41416</v>
      </c>
      <c r="D3544" t="s">
        <v>7</v>
      </c>
      <c r="E3544" t="s">
        <v>774</v>
      </c>
      <c r="F3544" t="s">
        <v>781</v>
      </c>
      <c r="G3544">
        <v>400</v>
      </c>
      <c r="H3544" t="s">
        <v>791</v>
      </c>
    </row>
    <row r="3545" spans="1:8" x14ac:dyDescent="0.25">
      <c r="A3545" s="75">
        <v>41416</v>
      </c>
      <c r="B3545" s="76">
        <v>13670</v>
      </c>
      <c r="C3545" s="75">
        <v>41416</v>
      </c>
      <c r="D3545" t="s">
        <v>8</v>
      </c>
      <c r="E3545" t="s">
        <v>774</v>
      </c>
      <c r="F3545" t="s">
        <v>775</v>
      </c>
      <c r="G3545">
        <v>200</v>
      </c>
      <c r="H3545" t="s">
        <v>791</v>
      </c>
    </row>
    <row r="3546" spans="1:8" x14ac:dyDescent="0.25">
      <c r="A3546" s="75">
        <v>41416</v>
      </c>
      <c r="B3546" s="76">
        <v>13671</v>
      </c>
      <c r="C3546" s="75">
        <v>41416</v>
      </c>
      <c r="D3546" t="s">
        <v>10</v>
      </c>
      <c r="E3546" t="s">
        <v>780</v>
      </c>
      <c r="F3546" t="s">
        <v>784</v>
      </c>
      <c r="G3546">
        <v>85</v>
      </c>
      <c r="H3546" t="s">
        <v>791</v>
      </c>
    </row>
    <row r="3547" spans="1:8" x14ac:dyDescent="0.25">
      <c r="A3547" s="75">
        <v>41416</v>
      </c>
      <c r="B3547" s="76">
        <v>13672</v>
      </c>
      <c r="C3547" s="75">
        <v>41416</v>
      </c>
      <c r="D3547" t="s">
        <v>6</v>
      </c>
      <c r="E3547" t="s">
        <v>778</v>
      </c>
      <c r="F3547" t="s">
        <v>771</v>
      </c>
      <c r="G3547">
        <v>325</v>
      </c>
      <c r="H3547" t="s">
        <v>791</v>
      </c>
    </row>
    <row r="3548" spans="1:8" x14ac:dyDescent="0.25">
      <c r="A3548" s="75">
        <v>41416</v>
      </c>
      <c r="B3548" s="76">
        <v>13673</v>
      </c>
      <c r="C3548" s="75">
        <v>41416</v>
      </c>
      <c r="D3548" t="s">
        <v>7</v>
      </c>
      <c r="E3548" t="s">
        <v>774</v>
      </c>
      <c r="F3548" t="s">
        <v>779</v>
      </c>
      <c r="G3548">
        <v>400</v>
      </c>
      <c r="H3548" t="s">
        <v>791</v>
      </c>
    </row>
    <row r="3549" spans="1:8" x14ac:dyDescent="0.25">
      <c r="A3549" s="75">
        <v>41416</v>
      </c>
      <c r="B3549" s="76">
        <v>13674</v>
      </c>
      <c r="C3549" s="75">
        <v>41416</v>
      </c>
      <c r="D3549" t="s">
        <v>6</v>
      </c>
      <c r="E3549" t="s">
        <v>773</v>
      </c>
      <c r="F3549" t="s">
        <v>783</v>
      </c>
      <c r="G3549">
        <v>475</v>
      </c>
      <c r="H3549" t="s">
        <v>791</v>
      </c>
    </row>
    <row r="3550" spans="1:8" x14ac:dyDescent="0.25">
      <c r="A3550" s="75">
        <v>41416</v>
      </c>
      <c r="B3550" s="76">
        <v>13675</v>
      </c>
      <c r="C3550" s="75">
        <v>41416</v>
      </c>
      <c r="D3550" t="s">
        <v>10</v>
      </c>
      <c r="E3550" t="s">
        <v>774</v>
      </c>
      <c r="F3550" t="s">
        <v>781</v>
      </c>
      <c r="G3550">
        <v>145</v>
      </c>
      <c r="H3550" t="s">
        <v>791</v>
      </c>
    </row>
    <row r="3551" spans="1:8" x14ac:dyDescent="0.25">
      <c r="A3551" s="75">
        <v>41417</v>
      </c>
      <c r="B3551" s="76">
        <v>13676</v>
      </c>
      <c r="C3551" s="75">
        <v>41417</v>
      </c>
      <c r="D3551" t="s">
        <v>8</v>
      </c>
      <c r="E3551" t="s">
        <v>782</v>
      </c>
      <c r="F3551" t="s">
        <v>771</v>
      </c>
      <c r="G3551">
        <v>550</v>
      </c>
      <c r="H3551" t="s">
        <v>791</v>
      </c>
    </row>
    <row r="3552" spans="1:8" x14ac:dyDescent="0.25">
      <c r="A3552" s="75">
        <v>41417</v>
      </c>
      <c r="B3552" s="76">
        <v>13677</v>
      </c>
      <c r="C3552" s="75">
        <v>41417</v>
      </c>
      <c r="D3552" t="s">
        <v>6</v>
      </c>
      <c r="E3552" t="s">
        <v>782</v>
      </c>
      <c r="F3552" t="s">
        <v>775</v>
      </c>
      <c r="G3552">
        <v>475</v>
      </c>
      <c r="H3552" t="s">
        <v>791</v>
      </c>
    </row>
    <row r="3553" spans="1:8" x14ac:dyDescent="0.25">
      <c r="A3553" s="75">
        <v>41417</v>
      </c>
      <c r="B3553" s="76">
        <v>13678</v>
      </c>
      <c r="C3553" s="75">
        <v>41417</v>
      </c>
      <c r="D3553" t="s">
        <v>7</v>
      </c>
      <c r="E3553" t="s">
        <v>778</v>
      </c>
      <c r="F3553" t="s">
        <v>775</v>
      </c>
      <c r="G3553">
        <v>150</v>
      </c>
      <c r="H3553" t="s">
        <v>791</v>
      </c>
    </row>
    <row r="3554" spans="1:8" x14ac:dyDescent="0.25">
      <c r="A3554" s="75">
        <v>41417</v>
      </c>
      <c r="B3554" s="76">
        <v>13679</v>
      </c>
      <c r="C3554" s="75">
        <v>41417</v>
      </c>
      <c r="D3554" t="s">
        <v>6</v>
      </c>
      <c r="E3554" t="s">
        <v>774</v>
      </c>
      <c r="F3554" t="s">
        <v>785</v>
      </c>
      <c r="G3554">
        <v>175</v>
      </c>
      <c r="H3554" t="s">
        <v>791</v>
      </c>
    </row>
    <row r="3555" spans="1:8" x14ac:dyDescent="0.25">
      <c r="A3555" s="75">
        <v>41417</v>
      </c>
      <c r="B3555" s="76">
        <v>13680</v>
      </c>
      <c r="C3555" s="75">
        <v>41417</v>
      </c>
      <c r="D3555" t="s">
        <v>9</v>
      </c>
      <c r="E3555" t="s">
        <v>770</v>
      </c>
      <c r="F3555" t="s">
        <v>771</v>
      </c>
      <c r="G3555">
        <v>185</v>
      </c>
      <c r="H3555" t="s">
        <v>791</v>
      </c>
    </row>
    <row r="3556" spans="1:8" x14ac:dyDescent="0.25">
      <c r="A3556" s="75">
        <v>41417</v>
      </c>
      <c r="B3556" s="76">
        <v>13681</v>
      </c>
      <c r="C3556" s="75">
        <v>41417</v>
      </c>
      <c r="D3556" t="s">
        <v>9</v>
      </c>
      <c r="E3556" t="s">
        <v>782</v>
      </c>
      <c r="F3556" t="s">
        <v>785</v>
      </c>
      <c r="G3556">
        <v>265</v>
      </c>
      <c r="H3556" t="s">
        <v>791</v>
      </c>
    </row>
    <row r="3557" spans="1:8" x14ac:dyDescent="0.25">
      <c r="A3557" s="75">
        <v>41417</v>
      </c>
      <c r="B3557" s="76">
        <v>13682</v>
      </c>
      <c r="C3557" s="75">
        <v>41417</v>
      </c>
      <c r="D3557" t="s">
        <v>10</v>
      </c>
      <c r="E3557" t="s">
        <v>778</v>
      </c>
      <c r="F3557" t="s">
        <v>783</v>
      </c>
      <c r="G3557">
        <v>85</v>
      </c>
      <c r="H3557" t="s">
        <v>791</v>
      </c>
    </row>
    <row r="3558" spans="1:8" x14ac:dyDescent="0.25">
      <c r="A3558" s="75">
        <v>41417</v>
      </c>
      <c r="B3558" s="76">
        <v>13683</v>
      </c>
      <c r="C3558" s="75">
        <v>41417</v>
      </c>
      <c r="D3558" t="s">
        <v>7</v>
      </c>
      <c r="E3558" t="s">
        <v>773</v>
      </c>
      <c r="F3558" t="s">
        <v>779</v>
      </c>
      <c r="G3558">
        <v>150</v>
      </c>
      <c r="H3558" t="s">
        <v>791</v>
      </c>
    </row>
    <row r="3559" spans="1:8" x14ac:dyDescent="0.25">
      <c r="A3559" s="75">
        <v>41417</v>
      </c>
      <c r="B3559" s="76">
        <v>13684</v>
      </c>
      <c r="C3559" s="75">
        <v>41417</v>
      </c>
      <c r="D3559" t="s">
        <v>9</v>
      </c>
      <c r="E3559" t="s">
        <v>778</v>
      </c>
      <c r="F3559" t="s">
        <v>781</v>
      </c>
      <c r="G3559">
        <v>105</v>
      </c>
      <c r="H3559" t="s">
        <v>791</v>
      </c>
    </row>
    <row r="3560" spans="1:8" x14ac:dyDescent="0.25">
      <c r="A3560" s="75">
        <v>41417</v>
      </c>
      <c r="B3560" s="76">
        <v>13685</v>
      </c>
      <c r="C3560" s="75">
        <v>41417</v>
      </c>
      <c r="D3560" t="s">
        <v>8</v>
      </c>
      <c r="E3560" t="s">
        <v>776</v>
      </c>
      <c r="F3560" t="s">
        <v>777</v>
      </c>
      <c r="G3560">
        <v>205</v>
      </c>
      <c r="H3560" t="s">
        <v>791</v>
      </c>
    </row>
    <row r="3561" spans="1:8" x14ac:dyDescent="0.25">
      <c r="A3561" s="75">
        <v>41417</v>
      </c>
      <c r="B3561" s="76">
        <v>13686</v>
      </c>
      <c r="C3561" s="75">
        <v>41417</v>
      </c>
      <c r="D3561" t="s">
        <v>10</v>
      </c>
      <c r="E3561" t="s">
        <v>782</v>
      </c>
      <c r="F3561" t="s">
        <v>784</v>
      </c>
      <c r="G3561">
        <v>145</v>
      </c>
      <c r="H3561" t="s">
        <v>791</v>
      </c>
    </row>
    <row r="3562" spans="1:8" x14ac:dyDescent="0.25">
      <c r="A3562" s="75">
        <v>41417</v>
      </c>
      <c r="B3562" s="76">
        <v>13687</v>
      </c>
      <c r="C3562" s="75">
        <v>41417</v>
      </c>
      <c r="D3562" t="s">
        <v>6</v>
      </c>
      <c r="E3562" t="s">
        <v>782</v>
      </c>
      <c r="F3562" t="s">
        <v>784</v>
      </c>
      <c r="G3562">
        <v>475</v>
      </c>
      <c r="H3562" t="s">
        <v>791</v>
      </c>
    </row>
    <row r="3563" spans="1:8" x14ac:dyDescent="0.25">
      <c r="A3563" s="75">
        <v>41417</v>
      </c>
      <c r="B3563" s="76">
        <v>13688</v>
      </c>
      <c r="C3563" s="75">
        <v>41417</v>
      </c>
      <c r="D3563" t="s">
        <v>9</v>
      </c>
      <c r="E3563" t="s">
        <v>782</v>
      </c>
      <c r="F3563" t="s">
        <v>779</v>
      </c>
      <c r="G3563">
        <v>265</v>
      </c>
      <c r="H3563" t="s">
        <v>791</v>
      </c>
    </row>
    <row r="3564" spans="1:8" x14ac:dyDescent="0.25">
      <c r="A3564" s="75">
        <v>41417</v>
      </c>
      <c r="B3564" s="76">
        <v>13689</v>
      </c>
      <c r="C3564" s="75">
        <v>41417</v>
      </c>
      <c r="D3564" t="s">
        <v>8</v>
      </c>
      <c r="E3564" t="s">
        <v>774</v>
      </c>
      <c r="F3564" t="s">
        <v>784</v>
      </c>
      <c r="G3564">
        <v>375</v>
      </c>
      <c r="H3564" t="s">
        <v>791</v>
      </c>
    </row>
    <row r="3565" spans="1:8" x14ac:dyDescent="0.25">
      <c r="A3565" s="75">
        <v>41417</v>
      </c>
      <c r="B3565" s="76">
        <v>13690</v>
      </c>
      <c r="C3565" s="75">
        <v>41417</v>
      </c>
      <c r="D3565" t="s">
        <v>8</v>
      </c>
      <c r="E3565" t="s">
        <v>770</v>
      </c>
      <c r="F3565" t="s">
        <v>784</v>
      </c>
      <c r="G3565">
        <v>550</v>
      </c>
      <c r="H3565" t="s">
        <v>791</v>
      </c>
    </row>
    <row r="3566" spans="1:8" x14ac:dyDescent="0.25">
      <c r="A3566" s="75">
        <v>41417</v>
      </c>
      <c r="B3566" s="76">
        <v>13691</v>
      </c>
      <c r="C3566" s="75">
        <v>41417</v>
      </c>
      <c r="D3566" t="s">
        <v>8</v>
      </c>
      <c r="E3566" t="s">
        <v>782</v>
      </c>
      <c r="F3566" t="s">
        <v>779</v>
      </c>
      <c r="G3566">
        <v>375</v>
      </c>
      <c r="H3566" t="s">
        <v>791</v>
      </c>
    </row>
    <row r="3567" spans="1:8" x14ac:dyDescent="0.25">
      <c r="A3567" s="75">
        <v>41417</v>
      </c>
      <c r="B3567" s="76">
        <v>13692</v>
      </c>
      <c r="C3567" s="75">
        <v>41417</v>
      </c>
      <c r="D3567" t="s">
        <v>8</v>
      </c>
      <c r="E3567" t="s">
        <v>773</v>
      </c>
      <c r="F3567" t="s">
        <v>781</v>
      </c>
      <c r="G3567">
        <v>550</v>
      </c>
      <c r="H3567" t="s">
        <v>791</v>
      </c>
    </row>
    <row r="3568" spans="1:8" x14ac:dyDescent="0.25">
      <c r="A3568" s="75">
        <v>41417</v>
      </c>
      <c r="B3568" s="76">
        <v>13693</v>
      </c>
      <c r="C3568" s="75">
        <v>41417</v>
      </c>
      <c r="D3568" t="s">
        <v>10</v>
      </c>
      <c r="E3568" t="s">
        <v>773</v>
      </c>
      <c r="F3568" t="s">
        <v>783</v>
      </c>
      <c r="G3568">
        <v>145</v>
      </c>
      <c r="H3568" t="s">
        <v>791</v>
      </c>
    </row>
    <row r="3569" spans="1:8" x14ac:dyDescent="0.25">
      <c r="A3569" s="75">
        <v>41417</v>
      </c>
      <c r="B3569" s="76">
        <v>13694</v>
      </c>
      <c r="C3569" s="75">
        <v>41417</v>
      </c>
      <c r="D3569" t="s">
        <v>8</v>
      </c>
      <c r="E3569" t="s">
        <v>770</v>
      </c>
      <c r="F3569" t="s">
        <v>777</v>
      </c>
      <c r="G3569">
        <v>205</v>
      </c>
      <c r="H3569" t="s">
        <v>791</v>
      </c>
    </row>
    <row r="3570" spans="1:8" x14ac:dyDescent="0.25">
      <c r="A3570" s="75">
        <v>41417</v>
      </c>
      <c r="B3570" s="76">
        <v>13695</v>
      </c>
      <c r="C3570" s="75">
        <v>41417</v>
      </c>
      <c r="D3570" t="s">
        <v>9</v>
      </c>
      <c r="E3570" t="s">
        <v>770</v>
      </c>
      <c r="F3570" t="s">
        <v>786</v>
      </c>
      <c r="G3570">
        <v>200</v>
      </c>
      <c r="H3570" t="s">
        <v>791</v>
      </c>
    </row>
    <row r="3571" spans="1:8" x14ac:dyDescent="0.25">
      <c r="A3571" s="75">
        <v>41417</v>
      </c>
      <c r="B3571" s="76">
        <v>13696</v>
      </c>
      <c r="C3571" s="75">
        <v>41417</v>
      </c>
      <c r="D3571" t="s">
        <v>6</v>
      </c>
      <c r="E3571" t="s">
        <v>776</v>
      </c>
      <c r="F3571" t="s">
        <v>781</v>
      </c>
      <c r="G3571">
        <v>475</v>
      </c>
      <c r="H3571" t="s">
        <v>791</v>
      </c>
    </row>
    <row r="3572" spans="1:8" x14ac:dyDescent="0.25">
      <c r="A3572" s="75">
        <v>41417</v>
      </c>
      <c r="B3572" s="76">
        <v>13697</v>
      </c>
      <c r="C3572" s="75">
        <v>41417</v>
      </c>
      <c r="D3572" t="s">
        <v>8</v>
      </c>
      <c r="E3572" t="s">
        <v>782</v>
      </c>
      <c r="F3572" t="s">
        <v>779</v>
      </c>
      <c r="G3572">
        <v>200</v>
      </c>
      <c r="H3572" t="s">
        <v>791</v>
      </c>
    </row>
    <row r="3573" spans="1:8" x14ac:dyDescent="0.25">
      <c r="A3573" s="75">
        <v>41417</v>
      </c>
      <c r="B3573" s="76">
        <v>13698</v>
      </c>
      <c r="C3573" s="75">
        <v>41417</v>
      </c>
      <c r="D3573" t="s">
        <v>9</v>
      </c>
      <c r="E3573" t="s">
        <v>778</v>
      </c>
      <c r="F3573" t="s">
        <v>785</v>
      </c>
      <c r="G3573">
        <v>265</v>
      </c>
      <c r="H3573" t="s">
        <v>791</v>
      </c>
    </row>
    <row r="3574" spans="1:8" x14ac:dyDescent="0.25">
      <c r="A3574" s="75">
        <v>41417</v>
      </c>
      <c r="B3574" s="76">
        <v>13699</v>
      </c>
      <c r="C3574" s="75">
        <v>41417</v>
      </c>
      <c r="D3574" t="s">
        <v>8</v>
      </c>
      <c r="E3574" t="s">
        <v>774</v>
      </c>
      <c r="F3574" t="s">
        <v>784</v>
      </c>
      <c r="G3574">
        <v>550</v>
      </c>
      <c r="H3574" t="s">
        <v>791</v>
      </c>
    </row>
    <row r="3575" spans="1:8" x14ac:dyDescent="0.25">
      <c r="A3575" s="75">
        <v>41417</v>
      </c>
      <c r="B3575" s="76">
        <v>13700</v>
      </c>
      <c r="C3575" s="75">
        <v>41417</v>
      </c>
      <c r="D3575" t="s">
        <v>6</v>
      </c>
      <c r="E3575" t="s">
        <v>773</v>
      </c>
      <c r="F3575" t="s">
        <v>784</v>
      </c>
      <c r="G3575">
        <v>175</v>
      </c>
      <c r="H3575" t="s">
        <v>791</v>
      </c>
    </row>
    <row r="3576" spans="1:8" x14ac:dyDescent="0.25">
      <c r="A3576" s="75">
        <v>41417</v>
      </c>
      <c r="B3576" s="76">
        <v>13701</v>
      </c>
      <c r="C3576" s="75">
        <v>41417</v>
      </c>
      <c r="D3576" t="s">
        <v>7</v>
      </c>
      <c r="E3576" t="s">
        <v>782</v>
      </c>
      <c r="F3576" t="s">
        <v>771</v>
      </c>
      <c r="G3576">
        <v>150</v>
      </c>
      <c r="H3576" t="s">
        <v>791</v>
      </c>
    </row>
    <row r="3577" spans="1:8" x14ac:dyDescent="0.25">
      <c r="A3577" s="75">
        <v>41417</v>
      </c>
      <c r="B3577" s="76">
        <v>13702</v>
      </c>
      <c r="C3577" s="75">
        <v>41417</v>
      </c>
      <c r="D3577" t="s">
        <v>8</v>
      </c>
      <c r="E3577" t="s">
        <v>774</v>
      </c>
      <c r="F3577" t="s">
        <v>779</v>
      </c>
      <c r="G3577">
        <v>375</v>
      </c>
      <c r="H3577" t="s">
        <v>791</v>
      </c>
    </row>
    <row r="3578" spans="1:8" x14ac:dyDescent="0.25">
      <c r="A3578" s="75">
        <v>41417</v>
      </c>
      <c r="B3578" s="76">
        <v>13703</v>
      </c>
      <c r="C3578" s="75">
        <v>41417</v>
      </c>
      <c r="D3578" t="s">
        <v>6</v>
      </c>
      <c r="E3578" t="s">
        <v>780</v>
      </c>
      <c r="F3578" t="s">
        <v>775</v>
      </c>
      <c r="G3578">
        <v>175</v>
      </c>
      <c r="H3578" t="s">
        <v>791</v>
      </c>
    </row>
    <row r="3579" spans="1:8" x14ac:dyDescent="0.25">
      <c r="A3579" s="75">
        <v>41417</v>
      </c>
      <c r="B3579" s="76">
        <v>13704</v>
      </c>
      <c r="C3579" s="75">
        <v>41417</v>
      </c>
      <c r="D3579" t="s">
        <v>10</v>
      </c>
      <c r="E3579" t="s">
        <v>778</v>
      </c>
      <c r="F3579" t="s">
        <v>785</v>
      </c>
      <c r="G3579">
        <v>85</v>
      </c>
      <c r="H3579" t="s">
        <v>791</v>
      </c>
    </row>
    <row r="3580" spans="1:8" x14ac:dyDescent="0.25">
      <c r="A3580" s="75">
        <v>41417</v>
      </c>
      <c r="B3580" s="76">
        <v>13705</v>
      </c>
      <c r="C3580" s="75">
        <v>41417</v>
      </c>
      <c r="D3580" t="s">
        <v>7</v>
      </c>
      <c r="E3580" t="s">
        <v>774</v>
      </c>
      <c r="F3580" t="s">
        <v>781</v>
      </c>
      <c r="G3580">
        <v>400</v>
      </c>
      <c r="H3580" t="s">
        <v>791</v>
      </c>
    </row>
    <row r="3581" spans="1:8" x14ac:dyDescent="0.25">
      <c r="A3581" s="75">
        <v>41417</v>
      </c>
      <c r="B3581" s="76">
        <v>13706</v>
      </c>
      <c r="C3581" s="75">
        <v>41417</v>
      </c>
      <c r="D3581" t="s">
        <v>9</v>
      </c>
      <c r="E3581" t="s">
        <v>776</v>
      </c>
      <c r="F3581" t="s">
        <v>787</v>
      </c>
      <c r="G3581">
        <v>270</v>
      </c>
      <c r="H3581" t="s">
        <v>791</v>
      </c>
    </row>
    <row r="3582" spans="1:8" x14ac:dyDescent="0.25">
      <c r="A3582" s="75">
        <v>41418</v>
      </c>
      <c r="B3582" s="76">
        <v>13707</v>
      </c>
      <c r="C3582" s="75">
        <v>41425</v>
      </c>
      <c r="D3582" t="s">
        <v>7</v>
      </c>
      <c r="E3582" t="s">
        <v>782</v>
      </c>
      <c r="F3582" t="s">
        <v>777</v>
      </c>
      <c r="G3582">
        <v>155</v>
      </c>
      <c r="H3582" t="s">
        <v>791</v>
      </c>
    </row>
    <row r="3583" spans="1:8" x14ac:dyDescent="0.25">
      <c r="A3583" s="75">
        <v>41418</v>
      </c>
      <c r="B3583" s="76">
        <v>13708</v>
      </c>
      <c r="C3583" s="75">
        <v>41425</v>
      </c>
      <c r="D3583" t="s">
        <v>6</v>
      </c>
      <c r="E3583" t="s">
        <v>780</v>
      </c>
      <c r="F3583" t="s">
        <v>784</v>
      </c>
      <c r="G3583">
        <v>475</v>
      </c>
      <c r="H3583" t="s">
        <v>791</v>
      </c>
    </row>
    <row r="3584" spans="1:8" x14ac:dyDescent="0.25">
      <c r="A3584" s="75">
        <v>41418</v>
      </c>
      <c r="B3584" s="76">
        <v>13709</v>
      </c>
      <c r="C3584" s="75">
        <v>41425</v>
      </c>
      <c r="D3584" t="s">
        <v>9</v>
      </c>
      <c r="E3584" t="s">
        <v>770</v>
      </c>
      <c r="F3584" t="s">
        <v>787</v>
      </c>
      <c r="G3584">
        <v>270</v>
      </c>
      <c r="H3584" t="s">
        <v>791</v>
      </c>
    </row>
    <row r="3585" spans="1:8" x14ac:dyDescent="0.25">
      <c r="A3585" s="75">
        <v>41418</v>
      </c>
      <c r="B3585" s="76">
        <v>13710</v>
      </c>
      <c r="C3585" s="75">
        <v>41425</v>
      </c>
      <c r="D3585" t="s">
        <v>10</v>
      </c>
      <c r="E3585" t="s">
        <v>780</v>
      </c>
      <c r="F3585" t="s">
        <v>775</v>
      </c>
      <c r="G3585">
        <v>205</v>
      </c>
      <c r="H3585" t="s">
        <v>791</v>
      </c>
    </row>
    <row r="3586" spans="1:8" x14ac:dyDescent="0.25">
      <c r="A3586" s="75">
        <v>41418</v>
      </c>
      <c r="B3586" s="76">
        <v>13711</v>
      </c>
      <c r="C3586" s="75">
        <v>41425</v>
      </c>
      <c r="D3586" t="s">
        <v>6</v>
      </c>
      <c r="E3586" t="s">
        <v>770</v>
      </c>
      <c r="F3586" t="s">
        <v>777</v>
      </c>
      <c r="G3586">
        <v>480</v>
      </c>
      <c r="H3586" t="s">
        <v>791</v>
      </c>
    </row>
    <row r="3587" spans="1:8" x14ac:dyDescent="0.25">
      <c r="A3587" s="75">
        <v>41418</v>
      </c>
      <c r="B3587" s="76">
        <v>13712</v>
      </c>
      <c r="C3587" s="75">
        <v>41425</v>
      </c>
      <c r="D3587" t="s">
        <v>9</v>
      </c>
      <c r="E3587" t="s">
        <v>776</v>
      </c>
      <c r="F3587" t="s">
        <v>781</v>
      </c>
      <c r="G3587">
        <v>185</v>
      </c>
      <c r="H3587" t="s">
        <v>791</v>
      </c>
    </row>
    <row r="3588" spans="1:8" x14ac:dyDescent="0.25">
      <c r="A3588" s="75">
        <v>41418</v>
      </c>
      <c r="B3588" s="76">
        <v>13713</v>
      </c>
      <c r="C3588" s="75">
        <v>41425</v>
      </c>
      <c r="D3588" t="s">
        <v>10</v>
      </c>
      <c r="E3588" t="s">
        <v>774</v>
      </c>
      <c r="F3588" t="s">
        <v>787</v>
      </c>
      <c r="G3588">
        <v>150</v>
      </c>
      <c r="H3588" t="s">
        <v>791</v>
      </c>
    </row>
    <row r="3589" spans="1:8" x14ac:dyDescent="0.25">
      <c r="A3589" s="75">
        <v>41418</v>
      </c>
      <c r="B3589" s="76">
        <v>13714</v>
      </c>
      <c r="C3589" s="75">
        <v>41425</v>
      </c>
      <c r="D3589" t="s">
        <v>6</v>
      </c>
      <c r="E3589" t="s">
        <v>782</v>
      </c>
      <c r="F3589" t="s">
        <v>783</v>
      </c>
      <c r="G3589">
        <v>475</v>
      </c>
      <c r="H3589" t="s">
        <v>791</v>
      </c>
    </row>
    <row r="3590" spans="1:8" x14ac:dyDescent="0.25">
      <c r="A3590" s="75">
        <v>41418</v>
      </c>
      <c r="B3590" s="76">
        <v>13715</v>
      </c>
      <c r="C3590" s="75">
        <v>41425</v>
      </c>
      <c r="D3590" t="s">
        <v>9</v>
      </c>
      <c r="E3590" t="s">
        <v>770</v>
      </c>
      <c r="F3590" t="s">
        <v>771</v>
      </c>
      <c r="G3590">
        <v>185</v>
      </c>
      <c r="H3590" t="s">
        <v>791</v>
      </c>
    </row>
    <row r="3591" spans="1:8" x14ac:dyDescent="0.25">
      <c r="A3591" s="75">
        <v>41418</v>
      </c>
      <c r="B3591" s="76">
        <v>13716</v>
      </c>
      <c r="C3591" s="75">
        <v>41425</v>
      </c>
      <c r="D3591" t="s">
        <v>7</v>
      </c>
      <c r="E3591" t="s">
        <v>782</v>
      </c>
      <c r="F3591" t="s">
        <v>775</v>
      </c>
      <c r="G3591">
        <v>150</v>
      </c>
      <c r="H3591" t="s">
        <v>791</v>
      </c>
    </row>
    <row r="3592" spans="1:8" x14ac:dyDescent="0.25">
      <c r="A3592" s="75">
        <v>41418</v>
      </c>
      <c r="B3592" s="76">
        <v>13717</v>
      </c>
      <c r="C3592" s="75">
        <v>41425</v>
      </c>
      <c r="D3592" t="s">
        <v>6</v>
      </c>
      <c r="E3592" t="s">
        <v>770</v>
      </c>
      <c r="F3592" t="s">
        <v>781</v>
      </c>
      <c r="G3592">
        <v>325</v>
      </c>
      <c r="H3592" t="s">
        <v>791</v>
      </c>
    </row>
    <row r="3593" spans="1:8" x14ac:dyDescent="0.25">
      <c r="A3593" s="75">
        <v>41418</v>
      </c>
      <c r="B3593" s="76">
        <v>13718</v>
      </c>
      <c r="C3593" s="75">
        <v>41425</v>
      </c>
      <c r="D3593" t="s">
        <v>6</v>
      </c>
      <c r="E3593" t="s">
        <v>774</v>
      </c>
      <c r="F3593" t="s">
        <v>786</v>
      </c>
      <c r="G3593">
        <v>190</v>
      </c>
      <c r="H3593" t="s">
        <v>791</v>
      </c>
    </row>
    <row r="3594" spans="1:8" x14ac:dyDescent="0.25">
      <c r="A3594" s="75">
        <v>41418</v>
      </c>
      <c r="B3594" s="76">
        <v>13719</v>
      </c>
      <c r="C3594" s="75">
        <v>41425</v>
      </c>
      <c r="D3594" t="s">
        <v>10</v>
      </c>
      <c r="E3594" t="s">
        <v>782</v>
      </c>
      <c r="F3594" t="s">
        <v>786</v>
      </c>
      <c r="G3594">
        <v>220</v>
      </c>
      <c r="H3594" t="s">
        <v>791</v>
      </c>
    </row>
    <row r="3595" spans="1:8" x14ac:dyDescent="0.25">
      <c r="A3595" s="75">
        <v>41418</v>
      </c>
      <c r="B3595" s="76">
        <v>13720</v>
      </c>
      <c r="C3595" s="75">
        <v>41425</v>
      </c>
      <c r="D3595" t="s">
        <v>10</v>
      </c>
      <c r="E3595" t="s">
        <v>774</v>
      </c>
      <c r="F3595" t="s">
        <v>777</v>
      </c>
      <c r="G3595">
        <v>210</v>
      </c>
      <c r="H3595" t="s">
        <v>791</v>
      </c>
    </row>
    <row r="3596" spans="1:8" x14ac:dyDescent="0.25">
      <c r="A3596" s="75">
        <v>41418</v>
      </c>
      <c r="B3596" s="76">
        <v>13721</v>
      </c>
      <c r="C3596" s="75">
        <v>41425</v>
      </c>
      <c r="D3596" t="s">
        <v>6</v>
      </c>
      <c r="E3596" t="s">
        <v>774</v>
      </c>
      <c r="F3596" t="s">
        <v>785</v>
      </c>
      <c r="G3596">
        <v>475</v>
      </c>
      <c r="H3596" t="s">
        <v>791</v>
      </c>
    </row>
    <row r="3597" spans="1:8" x14ac:dyDescent="0.25">
      <c r="A3597" s="75">
        <v>41418</v>
      </c>
      <c r="B3597" s="76">
        <v>13722</v>
      </c>
      <c r="C3597" s="75">
        <v>41425</v>
      </c>
      <c r="D3597" t="s">
        <v>8</v>
      </c>
      <c r="E3597" t="s">
        <v>782</v>
      </c>
      <c r="F3597" t="s">
        <v>787</v>
      </c>
      <c r="G3597">
        <v>205</v>
      </c>
      <c r="H3597" t="s">
        <v>791</v>
      </c>
    </row>
    <row r="3598" spans="1:8" x14ac:dyDescent="0.25">
      <c r="A3598" s="75">
        <v>41418</v>
      </c>
      <c r="B3598" s="76">
        <v>13723</v>
      </c>
      <c r="C3598" s="75">
        <v>41425</v>
      </c>
      <c r="D3598" t="s">
        <v>10</v>
      </c>
      <c r="E3598" t="s">
        <v>773</v>
      </c>
      <c r="F3598" t="s">
        <v>785</v>
      </c>
      <c r="G3598">
        <v>205</v>
      </c>
      <c r="H3598" t="s">
        <v>791</v>
      </c>
    </row>
    <row r="3599" spans="1:8" x14ac:dyDescent="0.25">
      <c r="A3599" s="75">
        <v>41418</v>
      </c>
      <c r="B3599" s="76">
        <v>13724</v>
      </c>
      <c r="C3599" s="75">
        <v>41425</v>
      </c>
      <c r="D3599" t="s">
        <v>9</v>
      </c>
      <c r="E3599" t="s">
        <v>770</v>
      </c>
      <c r="F3599" t="s">
        <v>787</v>
      </c>
      <c r="G3599">
        <v>110</v>
      </c>
      <c r="H3599" t="s">
        <v>791</v>
      </c>
    </row>
    <row r="3600" spans="1:8" x14ac:dyDescent="0.25">
      <c r="A3600" s="75">
        <v>41418</v>
      </c>
      <c r="B3600" s="76">
        <v>13725</v>
      </c>
      <c r="C3600" s="75">
        <v>41425</v>
      </c>
      <c r="D3600" t="s">
        <v>10</v>
      </c>
      <c r="E3600" t="s">
        <v>780</v>
      </c>
      <c r="F3600" t="s">
        <v>781</v>
      </c>
      <c r="G3600">
        <v>85</v>
      </c>
      <c r="H3600" t="s">
        <v>791</v>
      </c>
    </row>
    <row r="3601" spans="1:8" x14ac:dyDescent="0.25">
      <c r="A3601" s="75">
        <v>41418</v>
      </c>
      <c r="B3601" s="76">
        <v>13726</v>
      </c>
      <c r="C3601" s="75">
        <v>41425</v>
      </c>
      <c r="D3601" t="s">
        <v>10</v>
      </c>
      <c r="E3601" t="s">
        <v>774</v>
      </c>
      <c r="F3601" t="s">
        <v>784</v>
      </c>
      <c r="G3601">
        <v>205</v>
      </c>
      <c r="H3601" t="s">
        <v>791</v>
      </c>
    </row>
    <row r="3602" spans="1:8" x14ac:dyDescent="0.25">
      <c r="A3602" s="75">
        <v>41418</v>
      </c>
      <c r="B3602" s="76">
        <v>13727</v>
      </c>
      <c r="C3602" s="75">
        <v>41425</v>
      </c>
      <c r="D3602" t="s">
        <v>6</v>
      </c>
      <c r="E3602" t="s">
        <v>774</v>
      </c>
      <c r="F3602" t="s">
        <v>785</v>
      </c>
      <c r="G3602">
        <v>475</v>
      </c>
      <c r="H3602" t="s">
        <v>791</v>
      </c>
    </row>
    <row r="3603" spans="1:8" x14ac:dyDescent="0.25">
      <c r="A3603" s="75">
        <v>41418</v>
      </c>
      <c r="B3603" s="76">
        <v>13728</v>
      </c>
      <c r="C3603" s="75">
        <v>41425</v>
      </c>
      <c r="D3603" t="s">
        <v>8</v>
      </c>
      <c r="E3603" t="s">
        <v>782</v>
      </c>
      <c r="F3603" t="s">
        <v>785</v>
      </c>
      <c r="G3603">
        <v>375</v>
      </c>
      <c r="H3603" t="s">
        <v>791</v>
      </c>
    </row>
    <row r="3604" spans="1:8" x14ac:dyDescent="0.25">
      <c r="A3604" s="75">
        <v>41418</v>
      </c>
      <c r="B3604" s="76">
        <v>13729</v>
      </c>
      <c r="C3604" s="75">
        <v>41425</v>
      </c>
      <c r="D3604" t="s">
        <v>9</v>
      </c>
      <c r="E3604" t="s">
        <v>776</v>
      </c>
      <c r="F3604" t="s">
        <v>775</v>
      </c>
      <c r="G3604">
        <v>265</v>
      </c>
      <c r="H3604" t="s">
        <v>791</v>
      </c>
    </row>
    <row r="3605" spans="1:8" x14ac:dyDescent="0.25">
      <c r="A3605" s="75">
        <v>41418</v>
      </c>
      <c r="B3605" s="76">
        <v>13730</v>
      </c>
      <c r="C3605" s="75">
        <v>41425</v>
      </c>
      <c r="D3605" t="s">
        <v>7</v>
      </c>
      <c r="E3605" t="s">
        <v>773</v>
      </c>
      <c r="F3605" t="s">
        <v>775</v>
      </c>
      <c r="G3605">
        <v>150</v>
      </c>
      <c r="H3605" t="s">
        <v>791</v>
      </c>
    </row>
    <row r="3606" spans="1:8" x14ac:dyDescent="0.25">
      <c r="A3606" s="75">
        <v>41418</v>
      </c>
      <c r="B3606" s="76">
        <v>13731</v>
      </c>
      <c r="C3606" s="75">
        <v>41425</v>
      </c>
      <c r="D3606" t="s">
        <v>6</v>
      </c>
      <c r="E3606" t="s">
        <v>778</v>
      </c>
      <c r="F3606" t="s">
        <v>786</v>
      </c>
      <c r="G3606">
        <v>190</v>
      </c>
      <c r="H3606" t="s">
        <v>791</v>
      </c>
    </row>
    <row r="3607" spans="1:8" x14ac:dyDescent="0.25">
      <c r="A3607" s="75">
        <v>41418</v>
      </c>
      <c r="B3607" s="76">
        <v>13732</v>
      </c>
      <c r="C3607" s="75">
        <v>41425</v>
      </c>
      <c r="D3607" t="s">
        <v>7</v>
      </c>
      <c r="E3607" t="s">
        <v>782</v>
      </c>
      <c r="F3607" t="s">
        <v>781</v>
      </c>
      <c r="G3607">
        <v>275</v>
      </c>
      <c r="H3607" t="s">
        <v>791</v>
      </c>
    </row>
    <row r="3608" spans="1:8" x14ac:dyDescent="0.25">
      <c r="A3608" s="75">
        <v>41418</v>
      </c>
      <c r="B3608" s="76">
        <v>13733</v>
      </c>
      <c r="C3608" s="75">
        <v>41425</v>
      </c>
      <c r="D3608" t="s">
        <v>6</v>
      </c>
      <c r="E3608" t="s">
        <v>780</v>
      </c>
      <c r="F3608" t="s">
        <v>787</v>
      </c>
      <c r="G3608">
        <v>180</v>
      </c>
      <c r="H3608" t="s">
        <v>791</v>
      </c>
    </row>
    <row r="3609" spans="1:8" x14ac:dyDescent="0.25">
      <c r="A3609" s="75">
        <v>41418</v>
      </c>
      <c r="B3609" s="76">
        <v>13734</v>
      </c>
      <c r="C3609" s="75">
        <v>41425</v>
      </c>
      <c r="D3609" t="s">
        <v>9</v>
      </c>
      <c r="E3609" t="s">
        <v>778</v>
      </c>
      <c r="F3609" t="s">
        <v>787</v>
      </c>
      <c r="G3609">
        <v>270</v>
      </c>
      <c r="H3609" t="s">
        <v>791</v>
      </c>
    </row>
    <row r="3610" spans="1:8" x14ac:dyDescent="0.25">
      <c r="A3610" s="75">
        <v>41418</v>
      </c>
      <c r="B3610" s="76">
        <v>13735</v>
      </c>
      <c r="C3610" s="75">
        <v>41425</v>
      </c>
      <c r="D3610" t="s">
        <v>7</v>
      </c>
      <c r="E3610" t="s">
        <v>774</v>
      </c>
      <c r="F3610" t="s">
        <v>781</v>
      </c>
      <c r="G3610">
        <v>400</v>
      </c>
      <c r="H3610" t="s">
        <v>791</v>
      </c>
    </row>
    <row r="3611" spans="1:8" x14ac:dyDescent="0.25">
      <c r="A3611" s="75">
        <v>41418</v>
      </c>
      <c r="B3611" s="76">
        <v>13736</v>
      </c>
      <c r="C3611" s="75">
        <v>41425</v>
      </c>
      <c r="D3611" t="s">
        <v>9</v>
      </c>
      <c r="E3611" t="s">
        <v>780</v>
      </c>
      <c r="F3611" t="s">
        <v>771</v>
      </c>
      <c r="G3611">
        <v>185</v>
      </c>
      <c r="H3611" t="s">
        <v>791</v>
      </c>
    </row>
    <row r="3612" spans="1:8" x14ac:dyDescent="0.25">
      <c r="A3612" s="75">
        <v>41418</v>
      </c>
      <c r="B3612" s="76">
        <v>13737</v>
      </c>
      <c r="C3612" s="75">
        <v>41425</v>
      </c>
      <c r="D3612" t="s">
        <v>7</v>
      </c>
      <c r="E3612" t="s">
        <v>770</v>
      </c>
      <c r="F3612" t="s">
        <v>779</v>
      </c>
      <c r="G3612">
        <v>400</v>
      </c>
      <c r="H3612" t="s">
        <v>791</v>
      </c>
    </row>
    <row r="3613" spans="1:8" x14ac:dyDescent="0.25">
      <c r="A3613" s="75">
        <v>41418</v>
      </c>
      <c r="B3613" s="76">
        <v>13738</v>
      </c>
      <c r="C3613" s="75">
        <v>41425</v>
      </c>
      <c r="D3613" t="s">
        <v>9</v>
      </c>
      <c r="E3613" t="s">
        <v>774</v>
      </c>
      <c r="F3613" t="s">
        <v>784</v>
      </c>
      <c r="G3613">
        <v>105</v>
      </c>
      <c r="H3613" t="s">
        <v>791</v>
      </c>
    </row>
    <row r="3614" spans="1:8" x14ac:dyDescent="0.25">
      <c r="A3614" s="75">
        <v>41419</v>
      </c>
      <c r="B3614" s="76">
        <v>13739</v>
      </c>
      <c r="C3614" s="75">
        <v>41420</v>
      </c>
      <c r="D3614" t="s">
        <v>6</v>
      </c>
      <c r="E3614" t="s">
        <v>778</v>
      </c>
      <c r="F3614" t="s">
        <v>777</v>
      </c>
      <c r="G3614">
        <v>480</v>
      </c>
      <c r="H3614" t="s">
        <v>791</v>
      </c>
    </row>
    <row r="3615" spans="1:8" x14ac:dyDescent="0.25">
      <c r="A3615" s="75">
        <v>41419</v>
      </c>
      <c r="B3615" s="76">
        <v>13740</v>
      </c>
      <c r="C3615" s="75">
        <v>41420</v>
      </c>
      <c r="D3615" t="s">
        <v>7</v>
      </c>
      <c r="E3615" t="s">
        <v>776</v>
      </c>
      <c r="F3615" t="s">
        <v>784</v>
      </c>
      <c r="G3615">
        <v>275</v>
      </c>
      <c r="H3615" t="s">
        <v>791</v>
      </c>
    </row>
    <row r="3616" spans="1:8" x14ac:dyDescent="0.25">
      <c r="A3616" s="75">
        <v>41419</v>
      </c>
      <c r="B3616" s="76">
        <v>13741</v>
      </c>
      <c r="C3616" s="75">
        <v>41420</v>
      </c>
      <c r="D3616" t="s">
        <v>10</v>
      </c>
      <c r="E3616" t="s">
        <v>778</v>
      </c>
      <c r="F3616" t="s">
        <v>771</v>
      </c>
      <c r="G3616">
        <v>85</v>
      </c>
      <c r="H3616" t="s">
        <v>791</v>
      </c>
    </row>
    <row r="3617" spans="1:8" x14ac:dyDescent="0.25">
      <c r="A3617" s="75">
        <v>41419</v>
      </c>
      <c r="B3617" s="76">
        <v>13742</v>
      </c>
      <c r="C3617" s="75">
        <v>41420</v>
      </c>
      <c r="D3617" t="s">
        <v>10</v>
      </c>
      <c r="E3617" t="s">
        <v>774</v>
      </c>
      <c r="F3617" t="s">
        <v>771</v>
      </c>
      <c r="G3617">
        <v>145</v>
      </c>
      <c r="H3617" t="s">
        <v>791</v>
      </c>
    </row>
    <row r="3618" spans="1:8" x14ac:dyDescent="0.25">
      <c r="A3618" s="75">
        <v>41419</v>
      </c>
      <c r="B3618" s="76">
        <v>13743</v>
      </c>
      <c r="C3618" s="75">
        <v>41420</v>
      </c>
      <c r="D3618" t="s">
        <v>7</v>
      </c>
      <c r="E3618" t="s">
        <v>776</v>
      </c>
      <c r="F3618" t="s">
        <v>786</v>
      </c>
      <c r="G3618">
        <v>290</v>
      </c>
      <c r="H3618" t="s">
        <v>791</v>
      </c>
    </row>
    <row r="3619" spans="1:8" x14ac:dyDescent="0.25">
      <c r="A3619" s="75">
        <v>41419</v>
      </c>
      <c r="B3619" s="76">
        <v>13744</v>
      </c>
      <c r="C3619" s="75">
        <v>41420</v>
      </c>
      <c r="D3619" t="s">
        <v>9</v>
      </c>
      <c r="E3619" t="s">
        <v>770</v>
      </c>
      <c r="F3619" t="s">
        <v>785</v>
      </c>
      <c r="G3619">
        <v>265</v>
      </c>
      <c r="H3619" t="s">
        <v>791</v>
      </c>
    </row>
    <row r="3620" spans="1:8" x14ac:dyDescent="0.25">
      <c r="A3620" s="75">
        <v>41419</v>
      </c>
      <c r="B3620" s="76">
        <v>13745</v>
      </c>
      <c r="C3620" s="75">
        <v>41420</v>
      </c>
      <c r="D3620" t="s">
        <v>9</v>
      </c>
      <c r="E3620" t="s">
        <v>773</v>
      </c>
      <c r="F3620" t="s">
        <v>786</v>
      </c>
      <c r="G3620">
        <v>280</v>
      </c>
      <c r="H3620" t="s">
        <v>791</v>
      </c>
    </row>
    <row r="3621" spans="1:8" x14ac:dyDescent="0.25">
      <c r="A3621" s="75">
        <v>41419</v>
      </c>
      <c r="B3621" s="76">
        <v>13746</v>
      </c>
      <c r="C3621" s="75">
        <v>41420</v>
      </c>
      <c r="D3621" t="s">
        <v>7</v>
      </c>
      <c r="E3621" t="s">
        <v>774</v>
      </c>
      <c r="F3621" t="s">
        <v>781</v>
      </c>
      <c r="G3621">
        <v>400</v>
      </c>
      <c r="H3621" t="s">
        <v>791</v>
      </c>
    </row>
    <row r="3622" spans="1:8" x14ac:dyDescent="0.25">
      <c r="A3622" s="75">
        <v>41419</v>
      </c>
      <c r="B3622" s="76">
        <v>13747</v>
      </c>
      <c r="C3622" s="75">
        <v>41420</v>
      </c>
      <c r="D3622" t="s">
        <v>9</v>
      </c>
      <c r="E3622" t="s">
        <v>773</v>
      </c>
      <c r="F3622" t="s">
        <v>771</v>
      </c>
      <c r="G3622">
        <v>185</v>
      </c>
      <c r="H3622" t="s">
        <v>791</v>
      </c>
    </row>
    <row r="3623" spans="1:8" x14ac:dyDescent="0.25">
      <c r="A3623" s="75">
        <v>41419</v>
      </c>
      <c r="B3623" s="76">
        <v>13748</v>
      </c>
      <c r="C3623" s="75">
        <v>41420</v>
      </c>
      <c r="D3623" t="s">
        <v>10</v>
      </c>
      <c r="E3623" t="s">
        <v>780</v>
      </c>
      <c r="F3623" t="s">
        <v>784</v>
      </c>
      <c r="G3623">
        <v>85</v>
      </c>
      <c r="H3623" t="s">
        <v>791</v>
      </c>
    </row>
    <row r="3624" spans="1:8" x14ac:dyDescent="0.25">
      <c r="A3624" s="75">
        <v>41419</v>
      </c>
      <c r="B3624" s="76">
        <v>13749</v>
      </c>
      <c r="C3624" s="75">
        <v>41420</v>
      </c>
      <c r="D3624" t="s">
        <v>7</v>
      </c>
      <c r="E3624" t="s">
        <v>773</v>
      </c>
      <c r="F3624" t="s">
        <v>779</v>
      </c>
      <c r="G3624">
        <v>150</v>
      </c>
      <c r="H3624" t="s">
        <v>791</v>
      </c>
    </row>
    <row r="3625" spans="1:8" x14ac:dyDescent="0.25">
      <c r="A3625" s="75">
        <v>41419</v>
      </c>
      <c r="B3625" s="76">
        <v>13750</v>
      </c>
      <c r="C3625" s="75">
        <v>41420</v>
      </c>
      <c r="D3625" t="s">
        <v>9</v>
      </c>
      <c r="E3625" t="s">
        <v>782</v>
      </c>
      <c r="F3625" t="s">
        <v>784</v>
      </c>
      <c r="G3625">
        <v>265</v>
      </c>
      <c r="H3625" t="s">
        <v>791</v>
      </c>
    </row>
    <row r="3626" spans="1:8" x14ac:dyDescent="0.25">
      <c r="A3626" s="75">
        <v>41419</v>
      </c>
      <c r="B3626" s="76">
        <v>13751</v>
      </c>
      <c r="C3626" s="75">
        <v>41420</v>
      </c>
      <c r="D3626" t="s">
        <v>10</v>
      </c>
      <c r="E3626" t="s">
        <v>778</v>
      </c>
      <c r="F3626" t="s">
        <v>775</v>
      </c>
      <c r="G3626">
        <v>85</v>
      </c>
      <c r="H3626" t="s">
        <v>791</v>
      </c>
    </row>
    <row r="3627" spans="1:8" x14ac:dyDescent="0.25">
      <c r="A3627" s="75">
        <v>41419</v>
      </c>
      <c r="B3627" s="76">
        <v>13752</v>
      </c>
      <c r="C3627" s="75">
        <v>41420</v>
      </c>
      <c r="D3627" t="s">
        <v>9</v>
      </c>
      <c r="E3627" t="s">
        <v>773</v>
      </c>
      <c r="F3627" t="s">
        <v>786</v>
      </c>
      <c r="G3627">
        <v>200</v>
      </c>
      <c r="H3627" t="s">
        <v>791</v>
      </c>
    </row>
    <row r="3628" spans="1:8" x14ac:dyDescent="0.25">
      <c r="A3628" s="75">
        <v>41419</v>
      </c>
      <c r="B3628" s="76">
        <v>13753</v>
      </c>
      <c r="C3628" s="75">
        <v>41420</v>
      </c>
      <c r="D3628" t="s">
        <v>9</v>
      </c>
      <c r="E3628" t="s">
        <v>782</v>
      </c>
      <c r="F3628" t="s">
        <v>781</v>
      </c>
      <c r="G3628">
        <v>265</v>
      </c>
      <c r="H3628" t="s">
        <v>791</v>
      </c>
    </row>
    <row r="3629" spans="1:8" x14ac:dyDescent="0.25">
      <c r="A3629" s="75">
        <v>41419</v>
      </c>
      <c r="B3629" s="76">
        <v>13754</v>
      </c>
      <c r="C3629" s="75">
        <v>41420</v>
      </c>
      <c r="D3629" t="s">
        <v>7</v>
      </c>
      <c r="E3629" t="s">
        <v>773</v>
      </c>
      <c r="F3629" t="s">
        <v>771</v>
      </c>
      <c r="G3629">
        <v>400</v>
      </c>
      <c r="H3629" t="s">
        <v>791</v>
      </c>
    </row>
    <row r="3630" spans="1:8" x14ac:dyDescent="0.25">
      <c r="A3630" s="75">
        <v>41419</v>
      </c>
      <c r="B3630" s="76">
        <v>13755</v>
      </c>
      <c r="C3630" s="75">
        <v>41420</v>
      </c>
      <c r="D3630" t="s">
        <v>9</v>
      </c>
      <c r="E3630" t="s">
        <v>773</v>
      </c>
      <c r="F3630" t="s">
        <v>784</v>
      </c>
      <c r="G3630">
        <v>185</v>
      </c>
      <c r="H3630" t="s">
        <v>791</v>
      </c>
    </row>
    <row r="3631" spans="1:8" x14ac:dyDescent="0.25">
      <c r="A3631" s="75">
        <v>41419</v>
      </c>
      <c r="B3631" s="76">
        <v>13756</v>
      </c>
      <c r="C3631" s="75">
        <v>41420</v>
      </c>
      <c r="D3631" t="s">
        <v>8</v>
      </c>
      <c r="E3631" t="s">
        <v>778</v>
      </c>
      <c r="F3631" t="s">
        <v>775</v>
      </c>
      <c r="G3631">
        <v>200</v>
      </c>
      <c r="H3631" t="s">
        <v>791</v>
      </c>
    </row>
    <row r="3632" spans="1:8" x14ac:dyDescent="0.25">
      <c r="A3632" s="75">
        <v>41419</v>
      </c>
      <c r="B3632" s="76">
        <v>13757</v>
      </c>
      <c r="C3632" s="75">
        <v>41420</v>
      </c>
      <c r="D3632" t="s">
        <v>10</v>
      </c>
      <c r="E3632" t="s">
        <v>774</v>
      </c>
      <c r="F3632" t="s">
        <v>787</v>
      </c>
      <c r="G3632">
        <v>90</v>
      </c>
      <c r="H3632" t="s">
        <v>791</v>
      </c>
    </row>
    <row r="3633" spans="1:8" x14ac:dyDescent="0.25">
      <c r="A3633" s="75">
        <v>41419</v>
      </c>
      <c r="B3633" s="76">
        <v>13758</v>
      </c>
      <c r="C3633" s="75">
        <v>41420</v>
      </c>
      <c r="D3633" t="s">
        <v>8</v>
      </c>
      <c r="E3633" t="s">
        <v>774</v>
      </c>
      <c r="F3633" t="s">
        <v>787</v>
      </c>
      <c r="G3633">
        <v>380</v>
      </c>
      <c r="H3633" t="s">
        <v>791</v>
      </c>
    </row>
    <row r="3634" spans="1:8" x14ac:dyDescent="0.25">
      <c r="A3634" s="75">
        <v>41419</v>
      </c>
      <c r="B3634" s="76">
        <v>13759</v>
      </c>
      <c r="C3634" s="75">
        <v>41420</v>
      </c>
      <c r="D3634" t="s">
        <v>9</v>
      </c>
      <c r="E3634" t="s">
        <v>773</v>
      </c>
      <c r="F3634" t="s">
        <v>771</v>
      </c>
      <c r="G3634">
        <v>105</v>
      </c>
      <c r="H3634" t="s">
        <v>791</v>
      </c>
    </row>
    <row r="3635" spans="1:8" x14ac:dyDescent="0.25">
      <c r="A3635" s="75">
        <v>41419</v>
      </c>
      <c r="B3635" s="76">
        <v>13760</v>
      </c>
      <c r="C3635" s="75">
        <v>41420</v>
      </c>
      <c r="D3635" t="s">
        <v>8</v>
      </c>
      <c r="E3635" t="s">
        <v>782</v>
      </c>
      <c r="F3635" t="s">
        <v>783</v>
      </c>
      <c r="G3635">
        <v>550</v>
      </c>
      <c r="H3635" t="s">
        <v>791</v>
      </c>
    </row>
    <row r="3636" spans="1:8" x14ac:dyDescent="0.25">
      <c r="A3636" s="75">
        <v>41419</v>
      </c>
      <c r="B3636" s="76">
        <v>13761</v>
      </c>
      <c r="C3636" s="75">
        <v>41420</v>
      </c>
      <c r="D3636" t="s">
        <v>9</v>
      </c>
      <c r="E3636" t="s">
        <v>780</v>
      </c>
      <c r="F3636" t="s">
        <v>787</v>
      </c>
      <c r="G3636">
        <v>190</v>
      </c>
      <c r="H3636" t="s">
        <v>791</v>
      </c>
    </row>
    <row r="3637" spans="1:8" x14ac:dyDescent="0.25">
      <c r="A3637" s="75">
        <v>41420</v>
      </c>
      <c r="B3637" s="76">
        <v>13762</v>
      </c>
      <c r="C3637" s="75">
        <v>41420</v>
      </c>
      <c r="D3637" t="s">
        <v>7</v>
      </c>
      <c r="E3637" t="s">
        <v>770</v>
      </c>
      <c r="F3637" t="s">
        <v>779</v>
      </c>
      <c r="G3637">
        <v>275</v>
      </c>
      <c r="H3637" t="s">
        <v>791</v>
      </c>
    </row>
    <row r="3638" spans="1:8" x14ac:dyDescent="0.25">
      <c r="A3638" s="75">
        <v>41420</v>
      </c>
      <c r="B3638" s="76">
        <v>13763</v>
      </c>
      <c r="C3638" s="75">
        <v>41420</v>
      </c>
      <c r="D3638" t="s">
        <v>9</v>
      </c>
      <c r="E3638" t="s">
        <v>780</v>
      </c>
      <c r="F3638" t="s">
        <v>771</v>
      </c>
      <c r="G3638">
        <v>265</v>
      </c>
      <c r="H3638" t="s">
        <v>791</v>
      </c>
    </row>
    <row r="3639" spans="1:8" x14ac:dyDescent="0.25">
      <c r="A3639" s="75">
        <v>41420</v>
      </c>
      <c r="B3639" s="76">
        <v>13764</v>
      </c>
      <c r="C3639" s="75">
        <v>41420</v>
      </c>
      <c r="D3639" t="s">
        <v>6</v>
      </c>
      <c r="E3639" t="s">
        <v>780</v>
      </c>
      <c r="F3639" t="s">
        <v>775</v>
      </c>
      <c r="G3639">
        <v>175</v>
      </c>
      <c r="H3639" t="s">
        <v>791</v>
      </c>
    </row>
    <row r="3640" spans="1:8" x14ac:dyDescent="0.25">
      <c r="A3640" s="75">
        <v>41420</v>
      </c>
      <c r="B3640" s="76">
        <v>13765</v>
      </c>
      <c r="C3640" s="75">
        <v>41420</v>
      </c>
      <c r="D3640" t="s">
        <v>8</v>
      </c>
      <c r="E3640" t="s">
        <v>776</v>
      </c>
      <c r="F3640" t="s">
        <v>779</v>
      </c>
      <c r="G3640">
        <v>550</v>
      </c>
      <c r="H3640" t="s">
        <v>791</v>
      </c>
    </row>
    <row r="3641" spans="1:8" x14ac:dyDescent="0.25">
      <c r="A3641" s="75">
        <v>41420</v>
      </c>
      <c r="B3641" s="76">
        <v>13766</v>
      </c>
      <c r="C3641" s="75">
        <v>41420</v>
      </c>
      <c r="D3641" t="s">
        <v>6</v>
      </c>
      <c r="E3641" t="s">
        <v>782</v>
      </c>
      <c r="F3641" t="s">
        <v>777</v>
      </c>
      <c r="G3641">
        <v>480</v>
      </c>
      <c r="H3641" t="s">
        <v>791</v>
      </c>
    </row>
    <row r="3642" spans="1:8" x14ac:dyDescent="0.25">
      <c r="A3642" s="75">
        <v>41420</v>
      </c>
      <c r="B3642" s="76">
        <v>13767</v>
      </c>
      <c r="C3642" s="75">
        <v>41420</v>
      </c>
      <c r="D3642" t="s">
        <v>8</v>
      </c>
      <c r="E3642" t="s">
        <v>773</v>
      </c>
      <c r="F3642" t="s">
        <v>784</v>
      </c>
      <c r="G3642">
        <v>550</v>
      </c>
      <c r="H3642" t="s">
        <v>791</v>
      </c>
    </row>
    <row r="3643" spans="1:8" x14ac:dyDescent="0.25">
      <c r="A3643" s="75">
        <v>41420</v>
      </c>
      <c r="B3643" s="76">
        <v>13768</v>
      </c>
      <c r="C3643" s="75">
        <v>41420</v>
      </c>
      <c r="D3643" t="s">
        <v>6</v>
      </c>
      <c r="E3643" t="s">
        <v>770</v>
      </c>
      <c r="F3643" t="s">
        <v>777</v>
      </c>
      <c r="G3643">
        <v>180</v>
      </c>
      <c r="H3643" t="s">
        <v>791</v>
      </c>
    </row>
    <row r="3644" spans="1:8" x14ac:dyDescent="0.25">
      <c r="A3644" s="75">
        <v>41420</v>
      </c>
      <c r="B3644" s="76">
        <v>13769</v>
      </c>
      <c r="C3644" s="75">
        <v>41420</v>
      </c>
      <c r="D3644" t="s">
        <v>10</v>
      </c>
      <c r="E3644" t="s">
        <v>778</v>
      </c>
      <c r="F3644" t="s">
        <v>786</v>
      </c>
      <c r="G3644">
        <v>220</v>
      </c>
      <c r="H3644" t="s">
        <v>791</v>
      </c>
    </row>
    <row r="3645" spans="1:8" x14ac:dyDescent="0.25">
      <c r="A3645" s="75">
        <v>41420</v>
      </c>
      <c r="B3645" s="76">
        <v>13770</v>
      </c>
      <c r="C3645" s="75">
        <v>41420</v>
      </c>
      <c r="D3645" t="s">
        <v>6</v>
      </c>
      <c r="E3645" t="s">
        <v>773</v>
      </c>
      <c r="F3645" t="s">
        <v>786</v>
      </c>
      <c r="G3645">
        <v>490</v>
      </c>
      <c r="H3645" t="s">
        <v>791</v>
      </c>
    </row>
    <row r="3646" spans="1:8" x14ac:dyDescent="0.25">
      <c r="A3646" s="75">
        <v>41420</v>
      </c>
      <c r="B3646" s="76">
        <v>13771</v>
      </c>
      <c r="C3646" s="75">
        <v>41420</v>
      </c>
      <c r="D3646" t="s">
        <v>9</v>
      </c>
      <c r="E3646" t="s">
        <v>776</v>
      </c>
      <c r="F3646" t="s">
        <v>784</v>
      </c>
      <c r="G3646">
        <v>265</v>
      </c>
      <c r="H3646" t="s">
        <v>791</v>
      </c>
    </row>
    <row r="3647" spans="1:8" x14ac:dyDescent="0.25">
      <c r="A3647" s="75">
        <v>41420</v>
      </c>
      <c r="B3647" s="76">
        <v>13772</v>
      </c>
      <c r="C3647" s="75">
        <v>41420</v>
      </c>
      <c r="D3647" t="s">
        <v>9</v>
      </c>
      <c r="E3647" t="s">
        <v>774</v>
      </c>
      <c r="F3647" t="s">
        <v>771</v>
      </c>
      <c r="G3647">
        <v>105</v>
      </c>
      <c r="H3647" t="s">
        <v>791</v>
      </c>
    </row>
    <row r="3648" spans="1:8" x14ac:dyDescent="0.25">
      <c r="A3648" s="75">
        <v>41420</v>
      </c>
      <c r="B3648" s="76">
        <v>13773</v>
      </c>
      <c r="C3648" s="75">
        <v>41420</v>
      </c>
      <c r="D3648" t="s">
        <v>9</v>
      </c>
      <c r="E3648" t="s">
        <v>776</v>
      </c>
      <c r="F3648" t="s">
        <v>779</v>
      </c>
      <c r="G3648">
        <v>185</v>
      </c>
      <c r="H3648" t="s">
        <v>791</v>
      </c>
    </row>
    <row r="3649" spans="1:8" x14ac:dyDescent="0.25">
      <c r="A3649" s="75">
        <v>41420</v>
      </c>
      <c r="B3649" s="76">
        <v>13774</v>
      </c>
      <c r="C3649" s="75">
        <v>41420</v>
      </c>
      <c r="D3649" t="s">
        <v>9</v>
      </c>
      <c r="E3649" t="s">
        <v>780</v>
      </c>
      <c r="F3649" t="s">
        <v>785</v>
      </c>
      <c r="G3649">
        <v>185</v>
      </c>
      <c r="H3649" t="s">
        <v>791</v>
      </c>
    </row>
    <row r="3650" spans="1:8" x14ac:dyDescent="0.25">
      <c r="A3650" s="75">
        <v>41420</v>
      </c>
      <c r="B3650" s="76">
        <v>13775</v>
      </c>
      <c r="C3650" s="75">
        <v>41420</v>
      </c>
      <c r="D3650" t="s">
        <v>7</v>
      </c>
      <c r="E3650" t="s">
        <v>774</v>
      </c>
      <c r="F3650" t="s">
        <v>783</v>
      </c>
      <c r="G3650">
        <v>400</v>
      </c>
      <c r="H3650" t="s">
        <v>791</v>
      </c>
    </row>
    <row r="3651" spans="1:8" x14ac:dyDescent="0.25">
      <c r="A3651" s="75">
        <v>41420</v>
      </c>
      <c r="B3651" s="76">
        <v>13776</v>
      </c>
      <c r="C3651" s="75">
        <v>41420</v>
      </c>
      <c r="D3651" t="s">
        <v>8</v>
      </c>
      <c r="E3651" t="s">
        <v>773</v>
      </c>
      <c r="F3651" t="s">
        <v>783</v>
      </c>
      <c r="G3651">
        <v>200</v>
      </c>
      <c r="H3651" t="s">
        <v>791</v>
      </c>
    </row>
    <row r="3652" spans="1:8" x14ac:dyDescent="0.25">
      <c r="A3652" s="75">
        <v>41420</v>
      </c>
      <c r="B3652" s="76">
        <v>13777</v>
      </c>
      <c r="C3652" s="75">
        <v>41420</v>
      </c>
      <c r="D3652" t="s">
        <v>9</v>
      </c>
      <c r="E3652" t="s">
        <v>773</v>
      </c>
      <c r="F3652" t="s">
        <v>775</v>
      </c>
      <c r="G3652">
        <v>105</v>
      </c>
      <c r="H3652" t="s">
        <v>791</v>
      </c>
    </row>
    <row r="3653" spans="1:8" x14ac:dyDescent="0.25">
      <c r="A3653" s="75">
        <v>41420</v>
      </c>
      <c r="B3653" s="76">
        <v>13778</v>
      </c>
      <c r="C3653" s="75">
        <v>41420</v>
      </c>
      <c r="D3653" t="s">
        <v>7</v>
      </c>
      <c r="E3653" t="s">
        <v>770</v>
      </c>
      <c r="F3653" t="s">
        <v>777</v>
      </c>
      <c r="G3653">
        <v>280</v>
      </c>
      <c r="H3653" t="s">
        <v>791</v>
      </c>
    </row>
    <row r="3654" spans="1:8" x14ac:dyDescent="0.25">
      <c r="A3654" s="75">
        <v>41420</v>
      </c>
      <c r="B3654" s="76">
        <v>13779</v>
      </c>
      <c r="C3654" s="75">
        <v>41420</v>
      </c>
      <c r="D3654" t="s">
        <v>8</v>
      </c>
      <c r="E3654" t="s">
        <v>778</v>
      </c>
      <c r="F3654" t="s">
        <v>777</v>
      </c>
      <c r="G3654">
        <v>205</v>
      </c>
      <c r="H3654" t="s">
        <v>791</v>
      </c>
    </row>
    <row r="3655" spans="1:8" x14ac:dyDescent="0.25">
      <c r="A3655" s="75">
        <v>41420</v>
      </c>
      <c r="B3655" s="76">
        <v>13780</v>
      </c>
      <c r="C3655" s="75">
        <v>41420</v>
      </c>
      <c r="D3655" t="s">
        <v>6</v>
      </c>
      <c r="E3655" t="s">
        <v>778</v>
      </c>
      <c r="F3655" t="s">
        <v>787</v>
      </c>
      <c r="G3655">
        <v>330</v>
      </c>
      <c r="H3655" t="s">
        <v>791</v>
      </c>
    </row>
    <row r="3656" spans="1:8" x14ac:dyDescent="0.25">
      <c r="A3656" s="75">
        <v>41420</v>
      </c>
      <c r="B3656" s="76">
        <v>13781</v>
      </c>
      <c r="C3656" s="75">
        <v>41420</v>
      </c>
      <c r="D3656" t="s">
        <v>9</v>
      </c>
      <c r="E3656" t="s">
        <v>776</v>
      </c>
      <c r="F3656" t="s">
        <v>786</v>
      </c>
      <c r="G3656">
        <v>280</v>
      </c>
      <c r="H3656" t="s">
        <v>791</v>
      </c>
    </row>
    <row r="3657" spans="1:8" x14ac:dyDescent="0.25">
      <c r="A3657" s="75">
        <v>41420</v>
      </c>
      <c r="B3657" s="76">
        <v>13782</v>
      </c>
      <c r="C3657" s="75">
        <v>41420</v>
      </c>
      <c r="D3657" t="s">
        <v>8</v>
      </c>
      <c r="E3657" t="s">
        <v>778</v>
      </c>
      <c r="F3657" t="s">
        <v>784</v>
      </c>
      <c r="G3657">
        <v>200</v>
      </c>
      <c r="H3657" t="s">
        <v>791</v>
      </c>
    </row>
    <row r="3658" spans="1:8" x14ac:dyDescent="0.25">
      <c r="A3658" s="75">
        <v>41420</v>
      </c>
      <c r="B3658" s="76">
        <v>13783</v>
      </c>
      <c r="C3658" s="75">
        <v>41420</v>
      </c>
      <c r="D3658" t="s">
        <v>6</v>
      </c>
      <c r="E3658" t="s">
        <v>773</v>
      </c>
      <c r="F3658" t="s">
        <v>783</v>
      </c>
      <c r="G3658">
        <v>325</v>
      </c>
      <c r="H3658" t="s">
        <v>791</v>
      </c>
    </row>
    <row r="3659" spans="1:8" x14ac:dyDescent="0.25">
      <c r="A3659" s="75">
        <v>41420</v>
      </c>
      <c r="B3659" s="76">
        <v>13784</v>
      </c>
      <c r="C3659" s="75">
        <v>41420</v>
      </c>
      <c r="D3659" t="s">
        <v>7</v>
      </c>
      <c r="E3659" t="s">
        <v>780</v>
      </c>
      <c r="F3659" t="s">
        <v>787</v>
      </c>
      <c r="G3659">
        <v>280</v>
      </c>
      <c r="H3659" t="s">
        <v>791</v>
      </c>
    </row>
    <row r="3660" spans="1:8" x14ac:dyDescent="0.25">
      <c r="A3660" s="75">
        <v>41420</v>
      </c>
      <c r="B3660" s="76">
        <v>13785</v>
      </c>
      <c r="C3660" s="75">
        <v>41420</v>
      </c>
      <c r="D3660" t="s">
        <v>8</v>
      </c>
      <c r="E3660" t="s">
        <v>773</v>
      </c>
      <c r="F3660" t="s">
        <v>771</v>
      </c>
      <c r="G3660">
        <v>200</v>
      </c>
      <c r="H3660" t="s">
        <v>791</v>
      </c>
    </row>
    <row r="3661" spans="1:8" x14ac:dyDescent="0.25">
      <c r="A3661" s="75">
        <v>41420</v>
      </c>
      <c r="B3661" s="76">
        <v>13786</v>
      </c>
      <c r="C3661" s="75">
        <v>41420</v>
      </c>
      <c r="D3661" t="s">
        <v>7</v>
      </c>
      <c r="E3661" t="s">
        <v>773</v>
      </c>
      <c r="F3661" t="s">
        <v>787</v>
      </c>
      <c r="G3661">
        <v>280</v>
      </c>
      <c r="H3661" t="s">
        <v>791</v>
      </c>
    </row>
    <row r="3662" spans="1:8" x14ac:dyDescent="0.25">
      <c r="A3662" s="75">
        <v>41420</v>
      </c>
      <c r="B3662" s="76">
        <v>13787</v>
      </c>
      <c r="C3662" s="75">
        <v>41420</v>
      </c>
      <c r="D3662" t="s">
        <v>8</v>
      </c>
      <c r="E3662" t="s">
        <v>782</v>
      </c>
      <c r="F3662" t="s">
        <v>783</v>
      </c>
      <c r="G3662">
        <v>375</v>
      </c>
      <c r="H3662" t="s">
        <v>791</v>
      </c>
    </row>
    <row r="3663" spans="1:8" x14ac:dyDescent="0.25">
      <c r="A3663" s="75">
        <v>41420</v>
      </c>
      <c r="B3663" s="76">
        <v>13788</v>
      </c>
      <c r="C3663" s="75">
        <v>41420</v>
      </c>
      <c r="D3663" t="s">
        <v>7</v>
      </c>
      <c r="E3663" t="s">
        <v>773</v>
      </c>
      <c r="F3663" t="s">
        <v>783</v>
      </c>
      <c r="G3663">
        <v>400</v>
      </c>
      <c r="H3663" t="s">
        <v>791</v>
      </c>
    </row>
    <row r="3664" spans="1:8" x14ac:dyDescent="0.25">
      <c r="A3664" s="75">
        <v>41420</v>
      </c>
      <c r="B3664" s="76">
        <v>13789</v>
      </c>
      <c r="C3664" s="75">
        <v>41420</v>
      </c>
      <c r="D3664" t="s">
        <v>9</v>
      </c>
      <c r="E3664" t="s">
        <v>780</v>
      </c>
      <c r="F3664" t="s">
        <v>781</v>
      </c>
      <c r="G3664">
        <v>265</v>
      </c>
      <c r="H3664" t="s">
        <v>791</v>
      </c>
    </row>
    <row r="3665" spans="1:8" x14ac:dyDescent="0.25">
      <c r="A3665" s="75">
        <v>41420</v>
      </c>
      <c r="B3665" s="76">
        <v>13790</v>
      </c>
      <c r="C3665" s="75">
        <v>41420</v>
      </c>
      <c r="D3665" t="s">
        <v>7</v>
      </c>
      <c r="E3665" t="s">
        <v>770</v>
      </c>
      <c r="F3665" t="s">
        <v>783</v>
      </c>
      <c r="G3665">
        <v>275</v>
      </c>
      <c r="H3665" t="s">
        <v>791</v>
      </c>
    </row>
    <row r="3666" spans="1:8" x14ac:dyDescent="0.25">
      <c r="A3666" s="75">
        <v>41420</v>
      </c>
      <c r="B3666" s="76">
        <v>13791</v>
      </c>
      <c r="C3666" s="75">
        <v>41420</v>
      </c>
      <c r="D3666" t="s">
        <v>10</v>
      </c>
      <c r="E3666" t="s">
        <v>770</v>
      </c>
      <c r="F3666" t="s">
        <v>784</v>
      </c>
      <c r="G3666">
        <v>145</v>
      </c>
      <c r="H3666" t="s">
        <v>791</v>
      </c>
    </row>
    <row r="3667" spans="1:8" x14ac:dyDescent="0.25">
      <c r="A3667" s="75">
        <v>41420</v>
      </c>
      <c r="B3667" s="76">
        <v>13792</v>
      </c>
      <c r="C3667" s="75">
        <v>41420</v>
      </c>
      <c r="D3667" t="s">
        <v>8</v>
      </c>
      <c r="E3667" t="s">
        <v>780</v>
      </c>
      <c r="F3667" t="s">
        <v>785</v>
      </c>
      <c r="G3667">
        <v>200</v>
      </c>
      <c r="H3667" t="s">
        <v>791</v>
      </c>
    </row>
    <row r="3668" spans="1:8" x14ac:dyDescent="0.25">
      <c r="A3668" s="75">
        <v>41421</v>
      </c>
      <c r="B3668" s="76">
        <v>13793</v>
      </c>
      <c r="C3668" s="75">
        <v>41421</v>
      </c>
      <c r="D3668" t="s">
        <v>8</v>
      </c>
      <c r="E3668" t="s">
        <v>774</v>
      </c>
      <c r="F3668" t="s">
        <v>784</v>
      </c>
      <c r="G3668">
        <v>375</v>
      </c>
      <c r="H3668" t="s">
        <v>791</v>
      </c>
    </row>
    <row r="3669" spans="1:8" x14ac:dyDescent="0.25">
      <c r="A3669" s="75">
        <v>41421</v>
      </c>
      <c r="B3669" s="76">
        <v>13794</v>
      </c>
      <c r="C3669" s="75">
        <v>41421</v>
      </c>
      <c r="D3669" t="s">
        <v>6</v>
      </c>
      <c r="E3669" t="s">
        <v>778</v>
      </c>
      <c r="F3669" t="s">
        <v>777</v>
      </c>
      <c r="G3669">
        <v>330</v>
      </c>
      <c r="H3669" t="s">
        <v>791</v>
      </c>
    </row>
    <row r="3670" spans="1:8" x14ac:dyDescent="0.25">
      <c r="A3670" s="75">
        <v>41421</v>
      </c>
      <c r="B3670" s="76">
        <v>13795</v>
      </c>
      <c r="C3670" s="75">
        <v>41421</v>
      </c>
      <c r="D3670" t="s">
        <v>9</v>
      </c>
      <c r="E3670" t="s">
        <v>774</v>
      </c>
      <c r="F3670" t="s">
        <v>785</v>
      </c>
      <c r="G3670">
        <v>185</v>
      </c>
      <c r="H3670" t="s">
        <v>791</v>
      </c>
    </row>
    <row r="3671" spans="1:8" x14ac:dyDescent="0.25">
      <c r="A3671" s="75">
        <v>41421</v>
      </c>
      <c r="B3671" s="76">
        <v>13796</v>
      </c>
      <c r="C3671" s="75">
        <v>41421</v>
      </c>
      <c r="D3671" t="s">
        <v>10</v>
      </c>
      <c r="E3671" t="s">
        <v>782</v>
      </c>
      <c r="F3671" t="s">
        <v>771</v>
      </c>
      <c r="G3671">
        <v>145</v>
      </c>
      <c r="H3671" t="s">
        <v>791</v>
      </c>
    </row>
    <row r="3672" spans="1:8" x14ac:dyDescent="0.25">
      <c r="A3672" s="75">
        <v>41421</v>
      </c>
      <c r="B3672" s="76">
        <v>13797</v>
      </c>
      <c r="C3672" s="75">
        <v>41421</v>
      </c>
      <c r="D3672" t="s">
        <v>7</v>
      </c>
      <c r="E3672" t="s">
        <v>770</v>
      </c>
      <c r="F3672" t="s">
        <v>784</v>
      </c>
      <c r="G3672">
        <v>150</v>
      </c>
      <c r="H3672" t="s">
        <v>791</v>
      </c>
    </row>
    <row r="3673" spans="1:8" x14ac:dyDescent="0.25">
      <c r="A3673" s="75">
        <v>41421</v>
      </c>
      <c r="B3673" s="76">
        <v>13798</v>
      </c>
      <c r="C3673" s="75">
        <v>41421</v>
      </c>
      <c r="D3673" t="s">
        <v>10</v>
      </c>
      <c r="E3673" t="s">
        <v>780</v>
      </c>
      <c r="F3673" t="s">
        <v>777</v>
      </c>
      <c r="G3673">
        <v>90</v>
      </c>
      <c r="H3673" t="s">
        <v>791</v>
      </c>
    </row>
    <row r="3674" spans="1:8" x14ac:dyDescent="0.25">
      <c r="A3674" s="75">
        <v>41421</v>
      </c>
      <c r="B3674" s="76">
        <v>13799</v>
      </c>
      <c r="C3674" s="75">
        <v>41421</v>
      </c>
      <c r="D3674" t="s">
        <v>6</v>
      </c>
      <c r="E3674" t="s">
        <v>776</v>
      </c>
      <c r="F3674" t="s">
        <v>786</v>
      </c>
      <c r="G3674">
        <v>340</v>
      </c>
      <c r="H3674" t="s">
        <v>791</v>
      </c>
    </row>
    <row r="3675" spans="1:8" x14ac:dyDescent="0.25">
      <c r="A3675" s="75">
        <v>41421</v>
      </c>
      <c r="B3675" s="76">
        <v>13800</v>
      </c>
      <c r="C3675" s="75">
        <v>41421</v>
      </c>
      <c r="D3675" t="s">
        <v>9</v>
      </c>
      <c r="E3675" t="s">
        <v>774</v>
      </c>
      <c r="F3675" t="s">
        <v>783</v>
      </c>
      <c r="G3675">
        <v>265</v>
      </c>
      <c r="H3675" t="s">
        <v>791</v>
      </c>
    </row>
    <row r="3676" spans="1:8" x14ac:dyDescent="0.25">
      <c r="A3676" s="75">
        <v>41421</v>
      </c>
      <c r="B3676" s="76">
        <v>13801</v>
      </c>
      <c r="C3676" s="75">
        <v>41421</v>
      </c>
      <c r="D3676" t="s">
        <v>8</v>
      </c>
      <c r="E3676" t="s">
        <v>774</v>
      </c>
      <c r="F3676" t="s">
        <v>783</v>
      </c>
      <c r="G3676">
        <v>375</v>
      </c>
      <c r="H3676" t="s">
        <v>791</v>
      </c>
    </row>
    <row r="3677" spans="1:8" x14ac:dyDescent="0.25">
      <c r="A3677" s="75">
        <v>41421</v>
      </c>
      <c r="B3677" s="76">
        <v>13802</v>
      </c>
      <c r="C3677" s="75">
        <v>41421</v>
      </c>
      <c r="D3677" t="s">
        <v>9</v>
      </c>
      <c r="E3677" t="s">
        <v>776</v>
      </c>
      <c r="F3677" t="s">
        <v>779</v>
      </c>
      <c r="G3677">
        <v>105</v>
      </c>
      <c r="H3677" t="s">
        <v>791</v>
      </c>
    </row>
    <row r="3678" spans="1:8" x14ac:dyDescent="0.25">
      <c r="A3678" s="75">
        <v>41421</v>
      </c>
      <c r="B3678" s="76">
        <v>13803</v>
      </c>
      <c r="C3678" s="75">
        <v>41421</v>
      </c>
      <c r="D3678" t="s">
        <v>10</v>
      </c>
      <c r="E3678" t="s">
        <v>778</v>
      </c>
      <c r="F3678" t="s">
        <v>781</v>
      </c>
      <c r="G3678">
        <v>145</v>
      </c>
      <c r="H3678" t="s">
        <v>791</v>
      </c>
    </row>
    <row r="3679" spans="1:8" x14ac:dyDescent="0.25">
      <c r="A3679" s="75">
        <v>41421</v>
      </c>
      <c r="B3679" s="76">
        <v>13804</v>
      </c>
      <c r="C3679" s="75">
        <v>41421</v>
      </c>
      <c r="D3679" t="s">
        <v>7</v>
      </c>
      <c r="E3679" t="s">
        <v>778</v>
      </c>
      <c r="F3679" t="s">
        <v>777</v>
      </c>
      <c r="G3679">
        <v>280</v>
      </c>
      <c r="H3679" t="s">
        <v>791</v>
      </c>
    </row>
    <row r="3680" spans="1:8" x14ac:dyDescent="0.25">
      <c r="A3680" s="75">
        <v>41421</v>
      </c>
      <c r="B3680" s="76">
        <v>13805</v>
      </c>
      <c r="C3680" s="75">
        <v>41421</v>
      </c>
      <c r="D3680" t="s">
        <v>7</v>
      </c>
      <c r="E3680" t="s">
        <v>770</v>
      </c>
      <c r="F3680" t="s">
        <v>777</v>
      </c>
      <c r="G3680">
        <v>405</v>
      </c>
      <c r="H3680" t="s">
        <v>791</v>
      </c>
    </row>
    <row r="3681" spans="1:8" x14ac:dyDescent="0.25">
      <c r="A3681" s="75">
        <v>41421</v>
      </c>
      <c r="B3681" s="76">
        <v>13806</v>
      </c>
      <c r="C3681" s="75">
        <v>41421</v>
      </c>
      <c r="D3681" t="s">
        <v>9</v>
      </c>
      <c r="E3681" t="s">
        <v>774</v>
      </c>
      <c r="F3681" t="s">
        <v>771</v>
      </c>
      <c r="G3681">
        <v>185</v>
      </c>
      <c r="H3681" t="s">
        <v>791</v>
      </c>
    </row>
    <row r="3682" spans="1:8" x14ac:dyDescent="0.25">
      <c r="A3682" s="75">
        <v>41421</v>
      </c>
      <c r="B3682" s="76">
        <v>13807</v>
      </c>
      <c r="C3682" s="75">
        <v>41421</v>
      </c>
      <c r="D3682" t="s">
        <v>9</v>
      </c>
      <c r="E3682" t="s">
        <v>778</v>
      </c>
      <c r="F3682" t="s">
        <v>784</v>
      </c>
      <c r="G3682">
        <v>105</v>
      </c>
      <c r="H3682" t="s">
        <v>791</v>
      </c>
    </row>
    <row r="3683" spans="1:8" x14ac:dyDescent="0.25">
      <c r="A3683" s="75">
        <v>41421</v>
      </c>
      <c r="B3683" s="76">
        <v>13808</v>
      </c>
      <c r="C3683" s="75">
        <v>41421</v>
      </c>
      <c r="D3683" t="s">
        <v>6</v>
      </c>
      <c r="E3683" t="s">
        <v>774</v>
      </c>
      <c r="F3683" t="s">
        <v>784</v>
      </c>
      <c r="G3683">
        <v>175</v>
      </c>
      <c r="H3683" t="s">
        <v>791</v>
      </c>
    </row>
    <row r="3684" spans="1:8" x14ac:dyDescent="0.25">
      <c r="A3684" s="75">
        <v>41421</v>
      </c>
      <c r="B3684" s="76">
        <v>13809</v>
      </c>
      <c r="C3684" s="75">
        <v>41421</v>
      </c>
      <c r="D3684" t="s">
        <v>7</v>
      </c>
      <c r="E3684" t="s">
        <v>774</v>
      </c>
      <c r="F3684" t="s">
        <v>785</v>
      </c>
      <c r="G3684">
        <v>275</v>
      </c>
      <c r="H3684" t="s">
        <v>791</v>
      </c>
    </row>
    <row r="3685" spans="1:8" x14ac:dyDescent="0.25">
      <c r="A3685" s="75">
        <v>41421</v>
      </c>
      <c r="B3685" s="76">
        <v>13810</v>
      </c>
      <c r="C3685" s="75">
        <v>41421</v>
      </c>
      <c r="D3685" t="s">
        <v>10</v>
      </c>
      <c r="E3685" t="s">
        <v>778</v>
      </c>
      <c r="F3685" t="s">
        <v>779</v>
      </c>
      <c r="G3685">
        <v>205</v>
      </c>
      <c r="H3685" t="s">
        <v>791</v>
      </c>
    </row>
    <row r="3686" spans="1:8" x14ac:dyDescent="0.25">
      <c r="A3686" s="75">
        <v>41421</v>
      </c>
      <c r="B3686" s="76">
        <v>13811</v>
      </c>
      <c r="C3686" s="75">
        <v>41421</v>
      </c>
      <c r="D3686" t="s">
        <v>6</v>
      </c>
      <c r="E3686" t="s">
        <v>782</v>
      </c>
      <c r="F3686" t="s">
        <v>784</v>
      </c>
      <c r="G3686">
        <v>325</v>
      </c>
      <c r="H3686" t="s">
        <v>791</v>
      </c>
    </row>
    <row r="3687" spans="1:8" x14ac:dyDescent="0.25">
      <c r="A3687" s="75">
        <v>41421</v>
      </c>
      <c r="B3687" s="76">
        <v>13812</v>
      </c>
      <c r="C3687" s="75">
        <v>41421</v>
      </c>
      <c r="D3687" t="s">
        <v>10</v>
      </c>
      <c r="E3687" t="s">
        <v>773</v>
      </c>
      <c r="F3687" t="s">
        <v>783</v>
      </c>
      <c r="G3687">
        <v>85</v>
      </c>
      <c r="H3687" t="s">
        <v>791</v>
      </c>
    </row>
    <row r="3688" spans="1:8" x14ac:dyDescent="0.25">
      <c r="A3688" s="75">
        <v>41421</v>
      </c>
      <c r="B3688" s="76">
        <v>13813</v>
      </c>
      <c r="C3688" s="75">
        <v>41421</v>
      </c>
      <c r="D3688" t="s">
        <v>9</v>
      </c>
      <c r="E3688" t="s">
        <v>776</v>
      </c>
      <c r="F3688" t="s">
        <v>786</v>
      </c>
      <c r="G3688">
        <v>200</v>
      </c>
      <c r="H3688" t="s">
        <v>791</v>
      </c>
    </row>
    <row r="3689" spans="1:8" x14ac:dyDescent="0.25">
      <c r="A3689" s="75">
        <v>41421</v>
      </c>
      <c r="B3689" s="76">
        <v>13814</v>
      </c>
      <c r="C3689" s="75">
        <v>41421</v>
      </c>
      <c r="D3689" t="s">
        <v>8</v>
      </c>
      <c r="E3689" t="s">
        <v>770</v>
      </c>
      <c r="F3689" t="s">
        <v>787</v>
      </c>
      <c r="G3689">
        <v>380</v>
      </c>
      <c r="H3689" t="s">
        <v>791</v>
      </c>
    </row>
    <row r="3690" spans="1:8" x14ac:dyDescent="0.25">
      <c r="A3690" s="75">
        <v>41421</v>
      </c>
      <c r="B3690" s="76">
        <v>13815</v>
      </c>
      <c r="C3690" s="75">
        <v>41421</v>
      </c>
      <c r="D3690" t="s">
        <v>9</v>
      </c>
      <c r="E3690" t="s">
        <v>774</v>
      </c>
      <c r="F3690" t="s">
        <v>787</v>
      </c>
      <c r="G3690">
        <v>110</v>
      </c>
      <c r="H3690" t="s">
        <v>791</v>
      </c>
    </row>
    <row r="3691" spans="1:8" x14ac:dyDescent="0.25">
      <c r="A3691" s="75">
        <v>41422</v>
      </c>
      <c r="B3691" s="76">
        <v>13816</v>
      </c>
      <c r="C3691" s="75">
        <v>41422</v>
      </c>
      <c r="D3691" t="s">
        <v>10</v>
      </c>
      <c r="E3691" t="s">
        <v>770</v>
      </c>
      <c r="F3691" t="s">
        <v>779</v>
      </c>
      <c r="G3691">
        <v>85</v>
      </c>
      <c r="H3691" t="s">
        <v>791</v>
      </c>
    </row>
    <row r="3692" spans="1:8" x14ac:dyDescent="0.25">
      <c r="A3692" s="75">
        <v>41422</v>
      </c>
      <c r="B3692" s="76">
        <v>13817</v>
      </c>
      <c r="C3692" s="75">
        <v>41422</v>
      </c>
      <c r="D3692" t="s">
        <v>8</v>
      </c>
      <c r="E3692" t="s">
        <v>774</v>
      </c>
      <c r="F3692" t="s">
        <v>783</v>
      </c>
      <c r="G3692">
        <v>375</v>
      </c>
      <c r="H3692" t="s">
        <v>791</v>
      </c>
    </row>
    <row r="3693" spans="1:8" x14ac:dyDescent="0.25">
      <c r="A3693" s="75">
        <v>41422</v>
      </c>
      <c r="B3693" s="76">
        <v>13818</v>
      </c>
      <c r="C3693" s="75">
        <v>41422</v>
      </c>
      <c r="D3693" t="s">
        <v>9</v>
      </c>
      <c r="E3693" t="s">
        <v>780</v>
      </c>
      <c r="F3693" t="s">
        <v>783</v>
      </c>
      <c r="G3693">
        <v>105</v>
      </c>
      <c r="H3693" t="s">
        <v>791</v>
      </c>
    </row>
    <row r="3694" spans="1:8" x14ac:dyDescent="0.25">
      <c r="A3694" s="75">
        <v>41422</v>
      </c>
      <c r="B3694" s="76">
        <v>13819</v>
      </c>
      <c r="C3694" s="75">
        <v>41422</v>
      </c>
      <c r="D3694" t="s">
        <v>6</v>
      </c>
      <c r="E3694" t="s">
        <v>776</v>
      </c>
      <c r="F3694" t="s">
        <v>781</v>
      </c>
      <c r="G3694">
        <v>325</v>
      </c>
      <c r="H3694" t="s">
        <v>791</v>
      </c>
    </row>
    <row r="3695" spans="1:8" x14ac:dyDescent="0.25">
      <c r="A3695" s="75">
        <v>41422</v>
      </c>
      <c r="B3695" s="76">
        <v>13820</v>
      </c>
      <c r="C3695" s="75">
        <v>41422</v>
      </c>
      <c r="D3695" t="s">
        <v>8</v>
      </c>
      <c r="E3695" t="s">
        <v>774</v>
      </c>
      <c r="F3695" t="s">
        <v>781</v>
      </c>
      <c r="G3695">
        <v>375</v>
      </c>
      <c r="H3695" t="s">
        <v>791</v>
      </c>
    </row>
    <row r="3696" spans="1:8" x14ac:dyDescent="0.25">
      <c r="A3696" s="75">
        <v>41422</v>
      </c>
      <c r="B3696" s="76">
        <v>13821</v>
      </c>
      <c r="C3696" s="75">
        <v>41422</v>
      </c>
      <c r="D3696" t="s">
        <v>7</v>
      </c>
      <c r="E3696" t="s">
        <v>776</v>
      </c>
      <c r="F3696" t="s">
        <v>777</v>
      </c>
      <c r="G3696">
        <v>155</v>
      </c>
      <c r="H3696" t="s">
        <v>791</v>
      </c>
    </row>
    <row r="3697" spans="1:8" x14ac:dyDescent="0.25">
      <c r="A3697" s="75">
        <v>41422</v>
      </c>
      <c r="B3697" s="76">
        <v>13822</v>
      </c>
      <c r="C3697" s="75">
        <v>41422</v>
      </c>
      <c r="D3697" t="s">
        <v>9</v>
      </c>
      <c r="E3697" t="s">
        <v>774</v>
      </c>
      <c r="F3697" t="s">
        <v>775</v>
      </c>
      <c r="G3697">
        <v>265</v>
      </c>
      <c r="H3697" t="s">
        <v>791</v>
      </c>
    </row>
    <row r="3698" spans="1:8" x14ac:dyDescent="0.25">
      <c r="A3698" s="75">
        <v>41422</v>
      </c>
      <c r="B3698" s="76">
        <v>13823</v>
      </c>
      <c r="C3698" s="75">
        <v>41422</v>
      </c>
      <c r="D3698" t="s">
        <v>6</v>
      </c>
      <c r="E3698" t="s">
        <v>770</v>
      </c>
      <c r="F3698" t="s">
        <v>786</v>
      </c>
      <c r="G3698">
        <v>340</v>
      </c>
      <c r="H3698" t="s">
        <v>791</v>
      </c>
    </row>
    <row r="3699" spans="1:8" x14ac:dyDescent="0.25">
      <c r="A3699" s="75">
        <v>41422</v>
      </c>
      <c r="B3699" s="76">
        <v>13824</v>
      </c>
      <c r="C3699" s="75">
        <v>41422</v>
      </c>
      <c r="D3699" t="s">
        <v>10</v>
      </c>
      <c r="E3699" t="s">
        <v>780</v>
      </c>
      <c r="F3699" t="s">
        <v>785</v>
      </c>
      <c r="G3699">
        <v>205</v>
      </c>
      <c r="H3699" t="s">
        <v>791</v>
      </c>
    </row>
    <row r="3700" spans="1:8" x14ac:dyDescent="0.25">
      <c r="A3700" s="75">
        <v>41422</v>
      </c>
      <c r="B3700" s="76">
        <v>13825</v>
      </c>
      <c r="C3700" s="75">
        <v>41422</v>
      </c>
      <c r="D3700" t="s">
        <v>9</v>
      </c>
      <c r="E3700" t="s">
        <v>776</v>
      </c>
      <c r="F3700" t="s">
        <v>786</v>
      </c>
      <c r="G3700">
        <v>200</v>
      </c>
      <c r="H3700" t="s">
        <v>791</v>
      </c>
    </row>
    <row r="3701" spans="1:8" x14ac:dyDescent="0.25">
      <c r="A3701" s="75">
        <v>41422</v>
      </c>
      <c r="B3701" s="76">
        <v>13826</v>
      </c>
      <c r="C3701" s="75">
        <v>41422</v>
      </c>
      <c r="D3701" t="s">
        <v>10</v>
      </c>
      <c r="E3701" t="s">
        <v>776</v>
      </c>
      <c r="F3701" t="s">
        <v>786</v>
      </c>
      <c r="G3701">
        <v>220</v>
      </c>
      <c r="H3701" t="s">
        <v>791</v>
      </c>
    </row>
    <row r="3702" spans="1:8" x14ac:dyDescent="0.25">
      <c r="A3702" s="75">
        <v>41422</v>
      </c>
      <c r="B3702" s="76">
        <v>13827</v>
      </c>
      <c r="C3702" s="75">
        <v>41422</v>
      </c>
      <c r="D3702" t="s">
        <v>7</v>
      </c>
      <c r="E3702" t="s">
        <v>782</v>
      </c>
      <c r="F3702" t="s">
        <v>771</v>
      </c>
      <c r="G3702">
        <v>150</v>
      </c>
      <c r="H3702" t="s">
        <v>791</v>
      </c>
    </row>
    <row r="3703" spans="1:8" x14ac:dyDescent="0.25">
      <c r="A3703" s="75">
        <v>41422</v>
      </c>
      <c r="B3703" s="76">
        <v>13828</v>
      </c>
      <c r="C3703" s="75">
        <v>41422</v>
      </c>
      <c r="D3703" t="s">
        <v>9</v>
      </c>
      <c r="E3703" t="s">
        <v>782</v>
      </c>
      <c r="F3703" t="s">
        <v>781</v>
      </c>
      <c r="G3703">
        <v>265</v>
      </c>
      <c r="H3703" t="s">
        <v>791</v>
      </c>
    </row>
    <row r="3704" spans="1:8" x14ac:dyDescent="0.25">
      <c r="A3704" s="75">
        <v>41422</v>
      </c>
      <c r="B3704" s="76">
        <v>13829</v>
      </c>
      <c r="C3704" s="75">
        <v>41422</v>
      </c>
      <c r="D3704" t="s">
        <v>8</v>
      </c>
      <c r="E3704" t="s">
        <v>773</v>
      </c>
      <c r="F3704" t="s">
        <v>781</v>
      </c>
      <c r="G3704">
        <v>200</v>
      </c>
      <c r="H3704" t="s">
        <v>791</v>
      </c>
    </row>
    <row r="3705" spans="1:8" x14ac:dyDescent="0.25">
      <c r="A3705" s="75">
        <v>41422</v>
      </c>
      <c r="B3705" s="76">
        <v>13830</v>
      </c>
      <c r="C3705" s="75">
        <v>41422</v>
      </c>
      <c r="D3705" t="s">
        <v>9</v>
      </c>
      <c r="E3705" t="s">
        <v>780</v>
      </c>
      <c r="F3705" t="s">
        <v>783</v>
      </c>
      <c r="G3705">
        <v>185</v>
      </c>
      <c r="H3705" t="s">
        <v>791</v>
      </c>
    </row>
    <row r="3706" spans="1:8" x14ac:dyDescent="0.25">
      <c r="A3706" s="75">
        <v>41422</v>
      </c>
      <c r="B3706" s="76">
        <v>13831</v>
      </c>
      <c r="C3706" s="75">
        <v>41422</v>
      </c>
      <c r="D3706" t="s">
        <v>10</v>
      </c>
      <c r="E3706" t="s">
        <v>776</v>
      </c>
      <c r="F3706" t="s">
        <v>771</v>
      </c>
      <c r="G3706">
        <v>145</v>
      </c>
      <c r="H3706" t="s">
        <v>791</v>
      </c>
    </row>
    <row r="3707" spans="1:8" x14ac:dyDescent="0.25">
      <c r="A3707" s="75">
        <v>41422</v>
      </c>
      <c r="B3707" s="76">
        <v>13832</v>
      </c>
      <c r="C3707" s="75">
        <v>41422</v>
      </c>
      <c r="D3707" t="s">
        <v>9</v>
      </c>
      <c r="E3707" t="s">
        <v>774</v>
      </c>
      <c r="F3707" t="s">
        <v>785</v>
      </c>
      <c r="G3707">
        <v>105</v>
      </c>
      <c r="H3707" t="s">
        <v>791</v>
      </c>
    </row>
    <row r="3708" spans="1:8" x14ac:dyDescent="0.25">
      <c r="A3708" s="75">
        <v>41422</v>
      </c>
      <c r="B3708" s="76">
        <v>13833</v>
      </c>
      <c r="C3708" s="75">
        <v>41422</v>
      </c>
      <c r="D3708" t="s">
        <v>10</v>
      </c>
      <c r="E3708" t="s">
        <v>782</v>
      </c>
      <c r="F3708" t="s">
        <v>777</v>
      </c>
      <c r="G3708">
        <v>90</v>
      </c>
      <c r="H3708" t="s">
        <v>791</v>
      </c>
    </row>
    <row r="3709" spans="1:8" x14ac:dyDescent="0.25">
      <c r="A3709" s="75">
        <v>41422</v>
      </c>
      <c r="B3709" s="76">
        <v>13834</v>
      </c>
      <c r="C3709" s="75">
        <v>41422</v>
      </c>
      <c r="D3709" t="s">
        <v>8</v>
      </c>
      <c r="E3709" t="s">
        <v>778</v>
      </c>
      <c r="F3709" t="s">
        <v>779</v>
      </c>
      <c r="G3709">
        <v>375</v>
      </c>
      <c r="H3709" t="s">
        <v>791</v>
      </c>
    </row>
    <row r="3710" spans="1:8" x14ac:dyDescent="0.25">
      <c r="A3710" s="75">
        <v>41422</v>
      </c>
      <c r="B3710" s="76">
        <v>13835</v>
      </c>
      <c r="C3710" s="75">
        <v>41422</v>
      </c>
      <c r="D3710" t="s">
        <v>8</v>
      </c>
      <c r="E3710" t="s">
        <v>776</v>
      </c>
      <c r="F3710" t="s">
        <v>779</v>
      </c>
      <c r="G3710">
        <v>550</v>
      </c>
      <c r="H3710" t="s">
        <v>791</v>
      </c>
    </row>
    <row r="3711" spans="1:8" x14ac:dyDescent="0.25">
      <c r="A3711" s="75">
        <v>41422</v>
      </c>
      <c r="B3711" s="76">
        <v>13836</v>
      </c>
      <c r="C3711" s="75">
        <v>41422</v>
      </c>
      <c r="D3711" t="s">
        <v>9</v>
      </c>
      <c r="E3711" t="s">
        <v>782</v>
      </c>
      <c r="F3711" t="s">
        <v>779</v>
      </c>
      <c r="G3711">
        <v>105</v>
      </c>
      <c r="H3711" t="s">
        <v>791</v>
      </c>
    </row>
    <row r="3712" spans="1:8" x14ac:dyDescent="0.25">
      <c r="A3712" s="75">
        <v>41422</v>
      </c>
      <c r="B3712" s="76">
        <v>13837</v>
      </c>
      <c r="C3712" s="75">
        <v>41422</v>
      </c>
      <c r="D3712" t="s">
        <v>7</v>
      </c>
      <c r="E3712" t="s">
        <v>780</v>
      </c>
      <c r="F3712" t="s">
        <v>783</v>
      </c>
      <c r="G3712">
        <v>400</v>
      </c>
      <c r="H3712" t="s">
        <v>791</v>
      </c>
    </row>
    <row r="3713" spans="1:8" x14ac:dyDescent="0.25">
      <c r="A3713" s="75">
        <v>41422</v>
      </c>
      <c r="B3713" s="76">
        <v>13838</v>
      </c>
      <c r="C3713" s="75">
        <v>41422</v>
      </c>
      <c r="D3713" t="s">
        <v>9</v>
      </c>
      <c r="E3713" t="s">
        <v>780</v>
      </c>
      <c r="F3713" t="s">
        <v>781</v>
      </c>
      <c r="G3713">
        <v>185</v>
      </c>
      <c r="H3713" t="s">
        <v>791</v>
      </c>
    </row>
    <row r="3714" spans="1:8" x14ac:dyDescent="0.25">
      <c r="A3714" s="75">
        <v>41422</v>
      </c>
      <c r="B3714" s="76">
        <v>13839</v>
      </c>
      <c r="C3714" s="75">
        <v>41422</v>
      </c>
      <c r="D3714" t="s">
        <v>9</v>
      </c>
      <c r="E3714" t="s">
        <v>780</v>
      </c>
      <c r="F3714" t="s">
        <v>787</v>
      </c>
      <c r="G3714">
        <v>190</v>
      </c>
      <c r="H3714" t="s">
        <v>791</v>
      </c>
    </row>
    <row r="3715" spans="1:8" x14ac:dyDescent="0.25">
      <c r="A3715" s="75">
        <v>41422</v>
      </c>
      <c r="B3715" s="76">
        <v>13840</v>
      </c>
      <c r="C3715" s="75">
        <v>41422</v>
      </c>
      <c r="D3715" t="s">
        <v>9</v>
      </c>
      <c r="E3715" t="s">
        <v>782</v>
      </c>
      <c r="F3715" t="s">
        <v>777</v>
      </c>
      <c r="G3715">
        <v>110</v>
      </c>
      <c r="H3715" t="s">
        <v>791</v>
      </c>
    </row>
    <row r="3716" spans="1:8" x14ac:dyDescent="0.25">
      <c r="A3716" s="75">
        <v>41422</v>
      </c>
      <c r="B3716" s="76">
        <v>13841</v>
      </c>
      <c r="C3716" s="75">
        <v>41422</v>
      </c>
      <c r="D3716" t="s">
        <v>7</v>
      </c>
      <c r="E3716" t="s">
        <v>780</v>
      </c>
      <c r="F3716" t="s">
        <v>775</v>
      </c>
      <c r="G3716">
        <v>275</v>
      </c>
      <c r="H3716" t="s">
        <v>791</v>
      </c>
    </row>
    <row r="3717" spans="1:8" x14ac:dyDescent="0.25">
      <c r="A3717" s="75">
        <v>41422</v>
      </c>
      <c r="B3717" s="76">
        <v>13842</v>
      </c>
      <c r="C3717" s="75">
        <v>41422</v>
      </c>
      <c r="D3717" t="s">
        <v>6</v>
      </c>
      <c r="E3717" t="s">
        <v>776</v>
      </c>
      <c r="F3717" t="s">
        <v>777</v>
      </c>
      <c r="G3717">
        <v>330</v>
      </c>
      <c r="H3717" t="s">
        <v>791</v>
      </c>
    </row>
    <row r="3718" spans="1:8" x14ac:dyDescent="0.25">
      <c r="A3718" s="75">
        <v>41422</v>
      </c>
      <c r="B3718" s="76">
        <v>13843</v>
      </c>
      <c r="C3718" s="75">
        <v>41422</v>
      </c>
      <c r="D3718" t="s">
        <v>10</v>
      </c>
      <c r="E3718" t="s">
        <v>778</v>
      </c>
      <c r="F3718" t="s">
        <v>779</v>
      </c>
      <c r="G3718">
        <v>205</v>
      </c>
      <c r="H3718" t="s">
        <v>791</v>
      </c>
    </row>
    <row r="3719" spans="1:8" x14ac:dyDescent="0.25">
      <c r="A3719" s="75">
        <v>41423</v>
      </c>
      <c r="B3719" s="76">
        <v>13844</v>
      </c>
      <c r="C3719" s="75">
        <v>41423</v>
      </c>
      <c r="D3719" t="s">
        <v>8</v>
      </c>
      <c r="E3719" t="s">
        <v>782</v>
      </c>
      <c r="F3719" t="s">
        <v>787</v>
      </c>
      <c r="G3719">
        <v>205</v>
      </c>
      <c r="H3719" t="s">
        <v>791</v>
      </c>
    </row>
    <row r="3720" spans="1:8" x14ac:dyDescent="0.25">
      <c r="A3720" s="75">
        <v>41423</v>
      </c>
      <c r="B3720" s="76">
        <v>13845</v>
      </c>
      <c r="C3720" s="75">
        <v>41423</v>
      </c>
      <c r="D3720" t="s">
        <v>6</v>
      </c>
      <c r="E3720" t="s">
        <v>782</v>
      </c>
      <c r="F3720" t="s">
        <v>783</v>
      </c>
      <c r="G3720">
        <v>475</v>
      </c>
      <c r="H3720" t="s">
        <v>791</v>
      </c>
    </row>
    <row r="3721" spans="1:8" x14ac:dyDescent="0.25">
      <c r="A3721" s="75">
        <v>41423</v>
      </c>
      <c r="B3721" s="76">
        <v>13846</v>
      </c>
      <c r="C3721" s="75">
        <v>41423</v>
      </c>
      <c r="D3721" t="s">
        <v>6</v>
      </c>
      <c r="E3721" t="s">
        <v>774</v>
      </c>
      <c r="F3721" t="s">
        <v>771</v>
      </c>
      <c r="G3721">
        <v>175</v>
      </c>
      <c r="H3721" t="s">
        <v>791</v>
      </c>
    </row>
    <row r="3722" spans="1:8" x14ac:dyDescent="0.25">
      <c r="A3722" s="75">
        <v>41423</v>
      </c>
      <c r="B3722" s="76">
        <v>13847</v>
      </c>
      <c r="C3722" s="75">
        <v>41423</v>
      </c>
      <c r="D3722" t="s">
        <v>7</v>
      </c>
      <c r="E3722" t="s">
        <v>778</v>
      </c>
      <c r="F3722" t="s">
        <v>783</v>
      </c>
      <c r="G3722">
        <v>150</v>
      </c>
      <c r="H3722" t="s">
        <v>791</v>
      </c>
    </row>
    <row r="3723" spans="1:8" x14ac:dyDescent="0.25">
      <c r="A3723" s="75">
        <v>41423</v>
      </c>
      <c r="B3723" s="76">
        <v>13848</v>
      </c>
      <c r="C3723" s="75">
        <v>41423</v>
      </c>
      <c r="D3723" t="s">
        <v>9</v>
      </c>
      <c r="E3723" t="s">
        <v>780</v>
      </c>
      <c r="F3723" t="s">
        <v>784</v>
      </c>
      <c r="G3723">
        <v>105</v>
      </c>
      <c r="H3723" t="s">
        <v>791</v>
      </c>
    </row>
    <row r="3724" spans="1:8" x14ac:dyDescent="0.25">
      <c r="A3724" s="75">
        <v>41423</v>
      </c>
      <c r="B3724" s="76">
        <v>13849</v>
      </c>
      <c r="C3724" s="75">
        <v>41423</v>
      </c>
      <c r="D3724" t="s">
        <v>8</v>
      </c>
      <c r="E3724" t="s">
        <v>778</v>
      </c>
      <c r="F3724" t="s">
        <v>783</v>
      </c>
      <c r="G3724">
        <v>200</v>
      </c>
      <c r="H3724" t="s">
        <v>791</v>
      </c>
    </row>
    <row r="3725" spans="1:8" x14ac:dyDescent="0.25">
      <c r="A3725" s="75">
        <v>41423</v>
      </c>
      <c r="B3725" s="76">
        <v>13850</v>
      </c>
      <c r="C3725" s="75">
        <v>41423</v>
      </c>
      <c r="D3725" t="s">
        <v>9</v>
      </c>
      <c r="E3725" t="s">
        <v>774</v>
      </c>
      <c r="F3725" t="s">
        <v>779</v>
      </c>
      <c r="G3725">
        <v>105</v>
      </c>
      <c r="H3725" t="s">
        <v>791</v>
      </c>
    </row>
    <row r="3726" spans="1:8" x14ac:dyDescent="0.25">
      <c r="A3726" s="75">
        <v>41423</v>
      </c>
      <c r="B3726" s="76">
        <v>13851</v>
      </c>
      <c r="C3726" s="75">
        <v>41423</v>
      </c>
      <c r="D3726" t="s">
        <v>10</v>
      </c>
      <c r="E3726" t="s">
        <v>780</v>
      </c>
      <c r="F3726" t="s">
        <v>785</v>
      </c>
      <c r="G3726">
        <v>85</v>
      </c>
      <c r="H3726" t="s">
        <v>791</v>
      </c>
    </row>
    <row r="3727" spans="1:8" x14ac:dyDescent="0.25">
      <c r="A3727" s="75">
        <v>41423</v>
      </c>
      <c r="B3727" s="76">
        <v>13852</v>
      </c>
      <c r="C3727" s="75">
        <v>41423</v>
      </c>
      <c r="D3727" t="s">
        <v>10</v>
      </c>
      <c r="E3727" t="s">
        <v>778</v>
      </c>
      <c r="F3727" t="s">
        <v>783</v>
      </c>
      <c r="G3727">
        <v>145</v>
      </c>
      <c r="H3727" t="s">
        <v>791</v>
      </c>
    </row>
    <row r="3728" spans="1:8" x14ac:dyDescent="0.25">
      <c r="A3728" s="75">
        <v>41423</v>
      </c>
      <c r="B3728" s="76">
        <v>13853</v>
      </c>
      <c r="C3728" s="75">
        <v>41423</v>
      </c>
      <c r="D3728" t="s">
        <v>8</v>
      </c>
      <c r="E3728" t="s">
        <v>773</v>
      </c>
      <c r="F3728" t="s">
        <v>781</v>
      </c>
      <c r="G3728">
        <v>375</v>
      </c>
      <c r="H3728" t="s">
        <v>791</v>
      </c>
    </row>
    <row r="3729" spans="1:8" x14ac:dyDescent="0.25">
      <c r="A3729" s="75">
        <v>41423</v>
      </c>
      <c r="B3729" s="76">
        <v>13854</v>
      </c>
      <c r="C3729" s="75">
        <v>41423</v>
      </c>
      <c r="D3729" t="s">
        <v>10</v>
      </c>
      <c r="E3729" t="s">
        <v>773</v>
      </c>
      <c r="F3729" t="s">
        <v>781</v>
      </c>
      <c r="G3729">
        <v>205</v>
      </c>
      <c r="H3729" t="s">
        <v>791</v>
      </c>
    </row>
    <row r="3730" spans="1:8" x14ac:dyDescent="0.25">
      <c r="A3730" s="75">
        <v>41423</v>
      </c>
      <c r="B3730" s="76">
        <v>13855</v>
      </c>
      <c r="C3730" s="75">
        <v>41423</v>
      </c>
      <c r="D3730" t="s">
        <v>8</v>
      </c>
      <c r="E3730" t="s">
        <v>782</v>
      </c>
      <c r="F3730" t="s">
        <v>781</v>
      </c>
      <c r="G3730">
        <v>200</v>
      </c>
      <c r="H3730" t="s">
        <v>791</v>
      </c>
    </row>
    <row r="3731" spans="1:8" x14ac:dyDescent="0.25">
      <c r="A3731" s="75">
        <v>41423</v>
      </c>
      <c r="B3731" s="76">
        <v>13856</v>
      </c>
      <c r="C3731" s="75">
        <v>41423</v>
      </c>
      <c r="D3731" t="s">
        <v>7</v>
      </c>
      <c r="E3731" t="s">
        <v>778</v>
      </c>
      <c r="F3731" t="s">
        <v>779</v>
      </c>
      <c r="G3731">
        <v>275</v>
      </c>
      <c r="H3731" t="s">
        <v>791</v>
      </c>
    </row>
    <row r="3732" spans="1:8" x14ac:dyDescent="0.25">
      <c r="A3732" s="75">
        <v>41423</v>
      </c>
      <c r="B3732" s="76">
        <v>13857</v>
      </c>
      <c r="C3732" s="75">
        <v>41423</v>
      </c>
      <c r="D3732" t="s">
        <v>7</v>
      </c>
      <c r="E3732" t="s">
        <v>773</v>
      </c>
      <c r="F3732" t="s">
        <v>771</v>
      </c>
      <c r="G3732">
        <v>150</v>
      </c>
      <c r="H3732" t="s">
        <v>791</v>
      </c>
    </row>
    <row r="3733" spans="1:8" x14ac:dyDescent="0.25">
      <c r="A3733" s="75">
        <v>41423</v>
      </c>
      <c r="B3733" s="76">
        <v>13858</v>
      </c>
      <c r="C3733" s="75">
        <v>41423</v>
      </c>
      <c r="D3733" t="s">
        <v>7</v>
      </c>
      <c r="E3733" t="s">
        <v>774</v>
      </c>
      <c r="F3733" t="s">
        <v>784</v>
      </c>
      <c r="G3733">
        <v>400</v>
      </c>
      <c r="H3733" t="s">
        <v>791</v>
      </c>
    </row>
    <row r="3734" spans="1:8" x14ac:dyDescent="0.25">
      <c r="A3734" s="75">
        <v>41423</v>
      </c>
      <c r="B3734" s="76">
        <v>13859</v>
      </c>
      <c r="C3734" s="75">
        <v>41423</v>
      </c>
      <c r="D3734" t="s">
        <v>6</v>
      </c>
      <c r="E3734" t="s">
        <v>770</v>
      </c>
      <c r="F3734" t="s">
        <v>786</v>
      </c>
      <c r="G3734">
        <v>190</v>
      </c>
      <c r="H3734" t="s">
        <v>791</v>
      </c>
    </row>
    <row r="3735" spans="1:8" x14ac:dyDescent="0.25">
      <c r="A3735" s="75">
        <v>41423</v>
      </c>
      <c r="B3735" s="76">
        <v>13860</v>
      </c>
      <c r="C3735" s="75">
        <v>41423</v>
      </c>
      <c r="D3735" t="s">
        <v>6</v>
      </c>
      <c r="E3735" t="s">
        <v>778</v>
      </c>
      <c r="F3735" t="s">
        <v>787</v>
      </c>
      <c r="G3735">
        <v>480</v>
      </c>
      <c r="H3735" t="s">
        <v>791</v>
      </c>
    </row>
    <row r="3736" spans="1:8" x14ac:dyDescent="0.25">
      <c r="A3736" s="75">
        <v>41423</v>
      </c>
      <c r="B3736" s="76">
        <v>13861</v>
      </c>
      <c r="C3736" s="75">
        <v>41423</v>
      </c>
      <c r="D3736" t="s">
        <v>7</v>
      </c>
      <c r="E3736" t="s">
        <v>780</v>
      </c>
      <c r="F3736" t="s">
        <v>781</v>
      </c>
      <c r="G3736">
        <v>400</v>
      </c>
      <c r="H3736" t="s">
        <v>791</v>
      </c>
    </row>
    <row r="3737" spans="1:8" x14ac:dyDescent="0.25">
      <c r="A3737" s="75">
        <v>41423</v>
      </c>
      <c r="B3737" s="76">
        <v>13862</v>
      </c>
      <c r="C3737" s="75">
        <v>41423</v>
      </c>
      <c r="D3737" t="s">
        <v>7</v>
      </c>
      <c r="E3737" t="s">
        <v>778</v>
      </c>
      <c r="F3737" t="s">
        <v>784</v>
      </c>
      <c r="G3737">
        <v>400</v>
      </c>
      <c r="H3737" t="s">
        <v>791</v>
      </c>
    </row>
    <row r="3738" spans="1:8" x14ac:dyDescent="0.25">
      <c r="A3738" s="75">
        <v>41423</v>
      </c>
      <c r="B3738" s="76">
        <v>13863</v>
      </c>
      <c r="C3738" s="75">
        <v>41423</v>
      </c>
      <c r="D3738" t="s">
        <v>9</v>
      </c>
      <c r="E3738" t="s">
        <v>776</v>
      </c>
      <c r="F3738" t="s">
        <v>787</v>
      </c>
      <c r="G3738">
        <v>110</v>
      </c>
      <c r="H3738" t="s">
        <v>791</v>
      </c>
    </row>
    <row r="3739" spans="1:8" x14ac:dyDescent="0.25">
      <c r="A3739" s="75">
        <v>41423</v>
      </c>
      <c r="B3739" s="76">
        <v>13864</v>
      </c>
      <c r="C3739" s="75">
        <v>41423</v>
      </c>
      <c r="D3739" t="s">
        <v>6</v>
      </c>
      <c r="E3739" t="s">
        <v>778</v>
      </c>
      <c r="F3739" t="s">
        <v>784</v>
      </c>
      <c r="G3739">
        <v>175</v>
      </c>
      <c r="H3739" t="s">
        <v>791</v>
      </c>
    </row>
    <row r="3740" spans="1:8" x14ac:dyDescent="0.25">
      <c r="A3740" s="75">
        <v>41423</v>
      </c>
      <c r="B3740" s="76">
        <v>13865</v>
      </c>
      <c r="C3740" s="75">
        <v>41423</v>
      </c>
      <c r="D3740" t="s">
        <v>9</v>
      </c>
      <c r="E3740" t="s">
        <v>773</v>
      </c>
      <c r="F3740" t="s">
        <v>787</v>
      </c>
      <c r="G3740">
        <v>110</v>
      </c>
      <c r="H3740" t="s">
        <v>791</v>
      </c>
    </row>
    <row r="3741" spans="1:8" x14ac:dyDescent="0.25">
      <c r="A3741" s="75">
        <v>41423</v>
      </c>
      <c r="B3741" s="76">
        <v>13866</v>
      </c>
      <c r="C3741" s="75">
        <v>41423</v>
      </c>
      <c r="D3741" t="s">
        <v>9</v>
      </c>
      <c r="E3741" t="s">
        <v>778</v>
      </c>
      <c r="F3741" t="s">
        <v>784</v>
      </c>
      <c r="G3741">
        <v>185</v>
      </c>
      <c r="H3741" t="s">
        <v>791</v>
      </c>
    </row>
    <row r="3742" spans="1:8" x14ac:dyDescent="0.25">
      <c r="A3742" s="75">
        <v>41423</v>
      </c>
      <c r="B3742" s="76">
        <v>13867</v>
      </c>
      <c r="C3742" s="75">
        <v>41423</v>
      </c>
      <c r="D3742" t="s">
        <v>6</v>
      </c>
      <c r="E3742" t="s">
        <v>782</v>
      </c>
      <c r="F3742" t="s">
        <v>784</v>
      </c>
      <c r="G3742">
        <v>175</v>
      </c>
      <c r="H3742" t="s">
        <v>791</v>
      </c>
    </row>
    <row r="3743" spans="1:8" x14ac:dyDescent="0.25">
      <c r="A3743" s="75">
        <v>41423</v>
      </c>
      <c r="B3743" s="76">
        <v>13868</v>
      </c>
      <c r="C3743" s="75">
        <v>41423</v>
      </c>
      <c r="D3743" t="s">
        <v>9</v>
      </c>
      <c r="E3743" t="s">
        <v>782</v>
      </c>
      <c r="F3743" t="s">
        <v>775</v>
      </c>
      <c r="G3743">
        <v>185</v>
      </c>
      <c r="H3743" t="s">
        <v>791</v>
      </c>
    </row>
    <row r="3744" spans="1:8" x14ac:dyDescent="0.25">
      <c r="A3744" s="75">
        <v>41423</v>
      </c>
      <c r="B3744" s="76">
        <v>13869</v>
      </c>
      <c r="C3744" s="75">
        <v>41423</v>
      </c>
      <c r="D3744" t="s">
        <v>9</v>
      </c>
      <c r="E3744" t="s">
        <v>782</v>
      </c>
      <c r="F3744" t="s">
        <v>786</v>
      </c>
      <c r="G3744">
        <v>200</v>
      </c>
      <c r="H3744" t="s">
        <v>791</v>
      </c>
    </row>
    <row r="3745" spans="1:8" x14ac:dyDescent="0.25">
      <c r="A3745" s="75">
        <v>41423</v>
      </c>
      <c r="B3745" s="76">
        <v>13870</v>
      </c>
      <c r="C3745" s="75">
        <v>41423</v>
      </c>
      <c r="D3745" t="s">
        <v>9</v>
      </c>
      <c r="E3745" t="s">
        <v>778</v>
      </c>
      <c r="F3745" t="s">
        <v>779</v>
      </c>
      <c r="G3745">
        <v>185</v>
      </c>
      <c r="H3745" t="s">
        <v>791</v>
      </c>
    </row>
    <row r="3746" spans="1:8" x14ac:dyDescent="0.25">
      <c r="A3746" s="75">
        <v>41423</v>
      </c>
      <c r="B3746" s="76">
        <v>13871</v>
      </c>
      <c r="C3746" s="75">
        <v>41423</v>
      </c>
      <c r="D3746" t="s">
        <v>7</v>
      </c>
      <c r="E3746" t="s">
        <v>780</v>
      </c>
      <c r="F3746" t="s">
        <v>775</v>
      </c>
      <c r="G3746">
        <v>400</v>
      </c>
      <c r="H3746" t="s">
        <v>791</v>
      </c>
    </row>
    <row r="3747" spans="1:8" x14ac:dyDescent="0.25">
      <c r="A3747" s="75">
        <v>41423</v>
      </c>
      <c r="B3747" s="76">
        <v>13872</v>
      </c>
      <c r="C3747" s="75">
        <v>41423</v>
      </c>
      <c r="D3747" t="s">
        <v>8</v>
      </c>
      <c r="E3747" t="s">
        <v>780</v>
      </c>
      <c r="F3747" t="s">
        <v>783</v>
      </c>
      <c r="G3747">
        <v>550</v>
      </c>
      <c r="H3747" t="s">
        <v>791</v>
      </c>
    </row>
    <row r="3748" spans="1:8" x14ac:dyDescent="0.25">
      <c r="A3748" s="75">
        <v>41423</v>
      </c>
      <c r="B3748" s="76">
        <v>13873</v>
      </c>
      <c r="C3748" s="75">
        <v>41423</v>
      </c>
      <c r="D3748" t="s">
        <v>7</v>
      </c>
      <c r="E3748" t="s">
        <v>776</v>
      </c>
      <c r="F3748" t="s">
        <v>784</v>
      </c>
      <c r="G3748">
        <v>275</v>
      </c>
      <c r="H3748" t="s">
        <v>791</v>
      </c>
    </row>
    <row r="3749" spans="1:8" x14ac:dyDescent="0.25">
      <c r="A3749" s="75">
        <v>41423</v>
      </c>
      <c r="B3749" s="76">
        <v>13874</v>
      </c>
      <c r="C3749" s="75">
        <v>41423</v>
      </c>
      <c r="D3749" t="s">
        <v>9</v>
      </c>
      <c r="E3749" t="s">
        <v>773</v>
      </c>
      <c r="F3749" t="s">
        <v>783</v>
      </c>
      <c r="G3749">
        <v>185</v>
      </c>
      <c r="H3749" t="s">
        <v>791</v>
      </c>
    </row>
    <row r="3750" spans="1:8" x14ac:dyDescent="0.25">
      <c r="A3750" s="75">
        <v>41424</v>
      </c>
      <c r="B3750" s="76">
        <v>13875</v>
      </c>
      <c r="C3750" s="75">
        <v>41424</v>
      </c>
      <c r="D3750" t="s">
        <v>9</v>
      </c>
      <c r="E3750" t="s">
        <v>773</v>
      </c>
      <c r="F3750" t="s">
        <v>783</v>
      </c>
      <c r="G3750">
        <v>265</v>
      </c>
      <c r="H3750" t="s">
        <v>791</v>
      </c>
    </row>
    <row r="3751" spans="1:8" x14ac:dyDescent="0.25">
      <c r="A3751" s="75">
        <v>41424</v>
      </c>
      <c r="B3751" s="76">
        <v>13876</v>
      </c>
      <c r="C3751" s="75">
        <v>41424</v>
      </c>
      <c r="D3751" t="s">
        <v>10</v>
      </c>
      <c r="E3751" t="s">
        <v>778</v>
      </c>
      <c r="F3751" t="s">
        <v>786</v>
      </c>
      <c r="G3751">
        <v>220</v>
      </c>
      <c r="H3751" t="s">
        <v>791</v>
      </c>
    </row>
    <row r="3752" spans="1:8" x14ac:dyDescent="0.25">
      <c r="A3752" s="75">
        <v>41424</v>
      </c>
      <c r="B3752" s="76">
        <v>13877</v>
      </c>
      <c r="C3752" s="75">
        <v>41424</v>
      </c>
      <c r="D3752" t="s">
        <v>9</v>
      </c>
      <c r="E3752" t="s">
        <v>780</v>
      </c>
      <c r="F3752" t="s">
        <v>787</v>
      </c>
      <c r="G3752">
        <v>270</v>
      </c>
      <c r="H3752" t="s">
        <v>791</v>
      </c>
    </row>
    <row r="3753" spans="1:8" x14ac:dyDescent="0.25">
      <c r="A3753" s="75">
        <v>41424</v>
      </c>
      <c r="B3753" s="76">
        <v>13878</v>
      </c>
      <c r="C3753" s="75">
        <v>41424</v>
      </c>
      <c r="D3753" t="s">
        <v>7</v>
      </c>
      <c r="E3753" t="s">
        <v>773</v>
      </c>
      <c r="F3753" t="s">
        <v>785</v>
      </c>
      <c r="G3753">
        <v>150</v>
      </c>
      <c r="H3753" t="s">
        <v>791</v>
      </c>
    </row>
    <row r="3754" spans="1:8" x14ac:dyDescent="0.25">
      <c r="A3754" s="75">
        <v>41424</v>
      </c>
      <c r="B3754" s="76">
        <v>13879</v>
      </c>
      <c r="C3754" s="75">
        <v>41424</v>
      </c>
      <c r="D3754" t="s">
        <v>8</v>
      </c>
      <c r="E3754" t="s">
        <v>782</v>
      </c>
      <c r="F3754" t="s">
        <v>785</v>
      </c>
      <c r="G3754">
        <v>375</v>
      </c>
      <c r="H3754" t="s">
        <v>791</v>
      </c>
    </row>
    <row r="3755" spans="1:8" x14ac:dyDescent="0.25">
      <c r="A3755" s="75">
        <v>41424</v>
      </c>
      <c r="B3755" s="76">
        <v>13880</v>
      </c>
      <c r="C3755" s="75">
        <v>41424</v>
      </c>
      <c r="D3755" t="s">
        <v>8</v>
      </c>
      <c r="E3755" t="s">
        <v>780</v>
      </c>
      <c r="F3755" t="s">
        <v>784</v>
      </c>
      <c r="G3755">
        <v>375</v>
      </c>
      <c r="H3755" t="s">
        <v>791</v>
      </c>
    </row>
    <row r="3756" spans="1:8" x14ac:dyDescent="0.25">
      <c r="A3756" s="75">
        <v>41424</v>
      </c>
      <c r="B3756" s="76">
        <v>13881</v>
      </c>
      <c r="C3756" s="75">
        <v>41424</v>
      </c>
      <c r="D3756" t="s">
        <v>8</v>
      </c>
      <c r="E3756" t="s">
        <v>773</v>
      </c>
      <c r="F3756" t="s">
        <v>781</v>
      </c>
      <c r="G3756">
        <v>200</v>
      </c>
      <c r="H3756" t="s">
        <v>791</v>
      </c>
    </row>
    <row r="3757" spans="1:8" x14ac:dyDescent="0.25">
      <c r="A3757" s="75">
        <v>41424</v>
      </c>
      <c r="B3757" s="76">
        <v>13882</v>
      </c>
      <c r="C3757" s="75">
        <v>41424</v>
      </c>
      <c r="D3757" t="s">
        <v>6</v>
      </c>
      <c r="E3757" t="s">
        <v>773</v>
      </c>
      <c r="F3757" t="s">
        <v>783</v>
      </c>
      <c r="G3757">
        <v>325</v>
      </c>
      <c r="H3757" t="s">
        <v>791</v>
      </c>
    </row>
    <row r="3758" spans="1:8" x14ac:dyDescent="0.25">
      <c r="A3758" s="75">
        <v>41424</v>
      </c>
      <c r="B3758" s="76">
        <v>13883</v>
      </c>
      <c r="C3758" s="75">
        <v>41424</v>
      </c>
      <c r="D3758" t="s">
        <v>10</v>
      </c>
      <c r="E3758" t="s">
        <v>776</v>
      </c>
      <c r="F3758" t="s">
        <v>783</v>
      </c>
      <c r="G3758">
        <v>85</v>
      </c>
      <c r="H3758" t="s">
        <v>791</v>
      </c>
    </row>
    <row r="3759" spans="1:8" x14ac:dyDescent="0.25">
      <c r="A3759" s="75">
        <v>41424</v>
      </c>
      <c r="B3759" s="76">
        <v>13884</v>
      </c>
      <c r="C3759" s="75">
        <v>41424</v>
      </c>
      <c r="D3759" t="s">
        <v>9</v>
      </c>
      <c r="E3759" t="s">
        <v>773</v>
      </c>
      <c r="F3759" t="s">
        <v>787</v>
      </c>
      <c r="G3759">
        <v>270</v>
      </c>
      <c r="H3759" t="s">
        <v>791</v>
      </c>
    </row>
    <row r="3760" spans="1:8" x14ac:dyDescent="0.25">
      <c r="A3760" s="75">
        <v>41424</v>
      </c>
      <c r="B3760" s="76">
        <v>13885</v>
      </c>
      <c r="C3760" s="75">
        <v>41424</v>
      </c>
      <c r="D3760" t="s">
        <v>10</v>
      </c>
      <c r="E3760" t="s">
        <v>773</v>
      </c>
      <c r="F3760" t="s">
        <v>783</v>
      </c>
      <c r="G3760">
        <v>205</v>
      </c>
      <c r="H3760" t="s">
        <v>791</v>
      </c>
    </row>
    <row r="3761" spans="1:8" x14ac:dyDescent="0.25">
      <c r="A3761" s="75">
        <v>41424</v>
      </c>
      <c r="B3761" s="76">
        <v>13886</v>
      </c>
      <c r="C3761" s="75">
        <v>41424</v>
      </c>
      <c r="D3761" t="s">
        <v>8</v>
      </c>
      <c r="E3761" t="s">
        <v>776</v>
      </c>
      <c r="F3761" t="s">
        <v>777</v>
      </c>
      <c r="G3761">
        <v>380</v>
      </c>
      <c r="H3761" t="s">
        <v>791</v>
      </c>
    </row>
    <row r="3762" spans="1:8" x14ac:dyDescent="0.25">
      <c r="A3762" s="75">
        <v>41424</v>
      </c>
      <c r="B3762" s="76">
        <v>13887</v>
      </c>
      <c r="C3762" s="75">
        <v>41424</v>
      </c>
      <c r="D3762" t="s">
        <v>7</v>
      </c>
      <c r="E3762" t="s">
        <v>776</v>
      </c>
      <c r="F3762" t="s">
        <v>781</v>
      </c>
      <c r="G3762">
        <v>275</v>
      </c>
      <c r="H3762" t="s">
        <v>791</v>
      </c>
    </row>
    <row r="3763" spans="1:8" x14ac:dyDescent="0.25">
      <c r="A3763" s="75">
        <v>41424</v>
      </c>
      <c r="B3763" s="76">
        <v>13888</v>
      </c>
      <c r="C3763" s="75">
        <v>41424</v>
      </c>
      <c r="D3763" t="s">
        <v>10</v>
      </c>
      <c r="E3763" t="s">
        <v>774</v>
      </c>
      <c r="F3763" t="s">
        <v>783</v>
      </c>
      <c r="G3763">
        <v>85</v>
      </c>
      <c r="H3763" t="s">
        <v>791</v>
      </c>
    </row>
    <row r="3764" spans="1:8" x14ac:dyDescent="0.25">
      <c r="A3764" s="75">
        <v>41424</v>
      </c>
      <c r="B3764" s="76">
        <v>13889</v>
      </c>
      <c r="C3764" s="75">
        <v>41424</v>
      </c>
      <c r="D3764" t="s">
        <v>6</v>
      </c>
      <c r="E3764" t="s">
        <v>770</v>
      </c>
      <c r="F3764" t="s">
        <v>784</v>
      </c>
      <c r="G3764">
        <v>175</v>
      </c>
      <c r="H3764" t="s">
        <v>791</v>
      </c>
    </row>
    <row r="3765" spans="1:8" x14ac:dyDescent="0.25">
      <c r="A3765" s="75">
        <v>41424</v>
      </c>
      <c r="B3765" s="76">
        <v>13890</v>
      </c>
      <c r="C3765" s="75">
        <v>41424</v>
      </c>
      <c r="D3765" t="s">
        <v>9</v>
      </c>
      <c r="E3765" t="s">
        <v>770</v>
      </c>
      <c r="F3765" t="s">
        <v>777</v>
      </c>
      <c r="G3765">
        <v>190</v>
      </c>
      <c r="H3765" t="s">
        <v>791</v>
      </c>
    </row>
    <row r="3766" spans="1:8" x14ac:dyDescent="0.25">
      <c r="A3766" s="75">
        <v>41424</v>
      </c>
      <c r="B3766" s="76">
        <v>13891</v>
      </c>
      <c r="C3766" s="75">
        <v>41424</v>
      </c>
      <c r="D3766" t="s">
        <v>10</v>
      </c>
      <c r="E3766" t="s">
        <v>770</v>
      </c>
      <c r="F3766" t="s">
        <v>781</v>
      </c>
      <c r="G3766">
        <v>205</v>
      </c>
      <c r="H3766" t="s">
        <v>791</v>
      </c>
    </row>
    <row r="3767" spans="1:8" x14ac:dyDescent="0.25">
      <c r="A3767" s="75">
        <v>41424</v>
      </c>
      <c r="B3767" s="76">
        <v>13892</v>
      </c>
      <c r="C3767" s="75">
        <v>41424</v>
      </c>
      <c r="D3767" t="s">
        <v>8</v>
      </c>
      <c r="E3767" t="s">
        <v>780</v>
      </c>
      <c r="F3767" t="s">
        <v>785</v>
      </c>
      <c r="G3767">
        <v>550</v>
      </c>
      <c r="H3767" t="s">
        <v>791</v>
      </c>
    </row>
    <row r="3768" spans="1:8" x14ac:dyDescent="0.25">
      <c r="A3768" s="75">
        <v>41424</v>
      </c>
      <c r="B3768" s="76">
        <v>13893</v>
      </c>
      <c r="C3768" s="75">
        <v>41424</v>
      </c>
      <c r="D3768" t="s">
        <v>8</v>
      </c>
      <c r="E3768" t="s">
        <v>778</v>
      </c>
      <c r="F3768" t="s">
        <v>771</v>
      </c>
      <c r="G3768">
        <v>550</v>
      </c>
      <c r="H3768" t="s">
        <v>791</v>
      </c>
    </row>
    <row r="3769" spans="1:8" x14ac:dyDescent="0.25">
      <c r="A3769" s="75">
        <v>41424</v>
      </c>
      <c r="B3769" s="76">
        <v>13894</v>
      </c>
      <c r="C3769" s="75">
        <v>41424</v>
      </c>
      <c r="D3769" t="s">
        <v>9</v>
      </c>
      <c r="E3769" t="s">
        <v>778</v>
      </c>
      <c r="F3769" t="s">
        <v>781</v>
      </c>
      <c r="G3769">
        <v>185</v>
      </c>
      <c r="H3769" t="s">
        <v>791</v>
      </c>
    </row>
    <row r="3770" spans="1:8" x14ac:dyDescent="0.25">
      <c r="A3770" s="75">
        <v>41424</v>
      </c>
      <c r="B3770" s="76">
        <v>13895</v>
      </c>
      <c r="C3770" s="75">
        <v>41424</v>
      </c>
      <c r="D3770" t="s">
        <v>8</v>
      </c>
      <c r="E3770" t="s">
        <v>780</v>
      </c>
      <c r="F3770" t="s">
        <v>786</v>
      </c>
      <c r="G3770">
        <v>215</v>
      </c>
      <c r="H3770" t="s">
        <v>791</v>
      </c>
    </row>
    <row r="3771" spans="1:8" x14ac:dyDescent="0.25">
      <c r="A3771" s="75">
        <v>41424</v>
      </c>
      <c r="B3771" s="76">
        <v>13896</v>
      </c>
      <c r="C3771" s="75">
        <v>41424</v>
      </c>
      <c r="D3771" t="s">
        <v>9</v>
      </c>
      <c r="E3771" t="s">
        <v>780</v>
      </c>
      <c r="F3771" t="s">
        <v>783</v>
      </c>
      <c r="G3771">
        <v>105</v>
      </c>
      <c r="H3771" t="s">
        <v>791</v>
      </c>
    </row>
    <row r="3772" spans="1:8" x14ac:dyDescent="0.25">
      <c r="A3772" s="75">
        <v>41424</v>
      </c>
      <c r="B3772" s="76">
        <v>13897</v>
      </c>
      <c r="C3772" s="75">
        <v>41424</v>
      </c>
      <c r="D3772" t="s">
        <v>8</v>
      </c>
      <c r="E3772" t="s">
        <v>770</v>
      </c>
      <c r="F3772" t="s">
        <v>771</v>
      </c>
      <c r="G3772">
        <v>375</v>
      </c>
      <c r="H3772" t="s">
        <v>791</v>
      </c>
    </row>
    <row r="3773" spans="1:8" x14ac:dyDescent="0.25">
      <c r="A3773" s="75">
        <v>41424</v>
      </c>
      <c r="B3773" s="76">
        <v>13898</v>
      </c>
      <c r="C3773" s="75">
        <v>41424</v>
      </c>
      <c r="D3773" t="s">
        <v>6</v>
      </c>
      <c r="E3773" t="s">
        <v>780</v>
      </c>
      <c r="F3773" t="s">
        <v>785</v>
      </c>
      <c r="G3773">
        <v>325</v>
      </c>
      <c r="H3773" t="s">
        <v>791</v>
      </c>
    </row>
    <row r="3774" spans="1:8" x14ac:dyDescent="0.25">
      <c r="A3774" s="75">
        <v>41424</v>
      </c>
      <c r="B3774" s="76">
        <v>13899</v>
      </c>
      <c r="C3774" s="75">
        <v>41424</v>
      </c>
      <c r="D3774" t="s">
        <v>8</v>
      </c>
      <c r="E3774" t="s">
        <v>776</v>
      </c>
      <c r="F3774" t="s">
        <v>777</v>
      </c>
      <c r="G3774">
        <v>555</v>
      </c>
      <c r="H3774" t="s">
        <v>791</v>
      </c>
    </row>
    <row r="3775" spans="1:8" x14ac:dyDescent="0.25">
      <c r="A3775" s="75">
        <v>41424</v>
      </c>
      <c r="B3775" s="76">
        <v>13900</v>
      </c>
      <c r="C3775" s="75">
        <v>41424</v>
      </c>
      <c r="D3775" t="s">
        <v>10</v>
      </c>
      <c r="E3775" t="s">
        <v>776</v>
      </c>
      <c r="F3775" t="s">
        <v>784</v>
      </c>
      <c r="G3775">
        <v>145</v>
      </c>
      <c r="H3775" t="s">
        <v>791</v>
      </c>
    </row>
    <row r="3776" spans="1:8" x14ac:dyDescent="0.25">
      <c r="A3776" s="75">
        <v>41424</v>
      </c>
      <c r="B3776" s="76">
        <v>13901</v>
      </c>
      <c r="C3776" s="75">
        <v>41424</v>
      </c>
      <c r="D3776" t="s">
        <v>7</v>
      </c>
      <c r="E3776" t="s">
        <v>773</v>
      </c>
      <c r="F3776" t="s">
        <v>775</v>
      </c>
      <c r="G3776">
        <v>275</v>
      </c>
      <c r="H3776" t="s">
        <v>791</v>
      </c>
    </row>
    <row r="3777" spans="1:8" x14ac:dyDescent="0.25">
      <c r="A3777" s="75">
        <v>41424</v>
      </c>
      <c r="B3777" s="76">
        <v>13902</v>
      </c>
      <c r="C3777" s="75">
        <v>41424</v>
      </c>
      <c r="D3777" t="s">
        <v>8</v>
      </c>
      <c r="E3777" t="s">
        <v>780</v>
      </c>
      <c r="F3777" t="s">
        <v>785</v>
      </c>
      <c r="G3777">
        <v>550</v>
      </c>
      <c r="H3777" t="s">
        <v>791</v>
      </c>
    </row>
    <row r="3778" spans="1:8" x14ac:dyDescent="0.25">
      <c r="A3778" s="75">
        <v>41424</v>
      </c>
      <c r="B3778" s="76">
        <v>13903</v>
      </c>
      <c r="C3778" s="75">
        <v>41424</v>
      </c>
      <c r="D3778" t="s">
        <v>8</v>
      </c>
      <c r="E3778" t="s">
        <v>780</v>
      </c>
      <c r="F3778" t="s">
        <v>777</v>
      </c>
      <c r="G3778">
        <v>380</v>
      </c>
      <c r="H3778" t="s">
        <v>791</v>
      </c>
    </row>
    <row r="3779" spans="1:8" x14ac:dyDescent="0.25">
      <c r="A3779" s="75">
        <v>41425</v>
      </c>
      <c r="B3779" s="76">
        <v>13904</v>
      </c>
      <c r="C3779" s="75">
        <v>41432</v>
      </c>
      <c r="D3779" t="s">
        <v>7</v>
      </c>
      <c r="E3779" t="s">
        <v>782</v>
      </c>
      <c r="F3779" t="s">
        <v>777</v>
      </c>
      <c r="G3779">
        <v>280</v>
      </c>
      <c r="H3779" t="s">
        <v>791</v>
      </c>
    </row>
    <row r="3780" spans="1:8" x14ac:dyDescent="0.25">
      <c r="A3780" s="75">
        <v>41425</v>
      </c>
      <c r="B3780" s="76">
        <v>13905</v>
      </c>
      <c r="C3780" s="75">
        <v>41432</v>
      </c>
      <c r="D3780" t="s">
        <v>6</v>
      </c>
      <c r="E3780" t="s">
        <v>773</v>
      </c>
      <c r="F3780" t="s">
        <v>787</v>
      </c>
      <c r="G3780">
        <v>480</v>
      </c>
      <c r="H3780" t="s">
        <v>791</v>
      </c>
    </row>
    <row r="3781" spans="1:8" x14ac:dyDescent="0.25">
      <c r="A3781" s="75">
        <v>41425</v>
      </c>
      <c r="B3781" s="76">
        <v>13906</v>
      </c>
      <c r="C3781" s="75">
        <v>41432</v>
      </c>
      <c r="D3781" t="s">
        <v>10</v>
      </c>
      <c r="E3781" t="s">
        <v>774</v>
      </c>
      <c r="F3781" t="s">
        <v>784</v>
      </c>
      <c r="G3781">
        <v>205</v>
      </c>
      <c r="H3781" t="s">
        <v>791</v>
      </c>
    </row>
    <row r="3782" spans="1:8" x14ac:dyDescent="0.25">
      <c r="A3782" s="75">
        <v>41425</v>
      </c>
      <c r="B3782" s="76">
        <v>13907</v>
      </c>
      <c r="C3782" s="75">
        <v>41432</v>
      </c>
      <c r="D3782" t="s">
        <v>6</v>
      </c>
      <c r="E3782" t="s">
        <v>770</v>
      </c>
      <c r="F3782" t="s">
        <v>779</v>
      </c>
      <c r="G3782">
        <v>475</v>
      </c>
      <c r="H3782" t="s">
        <v>791</v>
      </c>
    </row>
    <row r="3783" spans="1:8" x14ac:dyDescent="0.25">
      <c r="A3783" s="75">
        <v>41425</v>
      </c>
      <c r="B3783" s="76">
        <v>13908</v>
      </c>
      <c r="C3783" s="75">
        <v>41432</v>
      </c>
      <c r="D3783" t="s">
        <v>7</v>
      </c>
      <c r="E3783" t="s">
        <v>773</v>
      </c>
      <c r="F3783" t="s">
        <v>779</v>
      </c>
      <c r="G3783">
        <v>275</v>
      </c>
      <c r="H3783" t="s">
        <v>791</v>
      </c>
    </row>
    <row r="3784" spans="1:8" x14ac:dyDescent="0.25">
      <c r="A3784" s="75">
        <v>41425</v>
      </c>
      <c r="B3784" s="76">
        <v>13909</v>
      </c>
      <c r="C3784" s="75">
        <v>41432</v>
      </c>
      <c r="D3784" t="s">
        <v>8</v>
      </c>
      <c r="E3784" t="s">
        <v>773</v>
      </c>
      <c r="F3784" t="s">
        <v>781</v>
      </c>
      <c r="G3784">
        <v>200</v>
      </c>
      <c r="H3784" t="s">
        <v>791</v>
      </c>
    </row>
    <row r="3785" spans="1:8" x14ac:dyDescent="0.25">
      <c r="A3785" s="75">
        <v>41425</v>
      </c>
      <c r="B3785" s="76">
        <v>13910</v>
      </c>
      <c r="C3785" s="75">
        <v>41432</v>
      </c>
      <c r="D3785" t="s">
        <v>7</v>
      </c>
      <c r="E3785" t="s">
        <v>778</v>
      </c>
      <c r="F3785" t="s">
        <v>785</v>
      </c>
      <c r="G3785">
        <v>150</v>
      </c>
      <c r="H3785" t="s">
        <v>791</v>
      </c>
    </row>
    <row r="3786" spans="1:8" x14ac:dyDescent="0.25">
      <c r="A3786" s="75">
        <v>41425</v>
      </c>
      <c r="B3786" s="76">
        <v>13911</v>
      </c>
      <c r="C3786" s="75">
        <v>41432</v>
      </c>
      <c r="D3786" t="s">
        <v>9</v>
      </c>
      <c r="E3786" t="s">
        <v>770</v>
      </c>
      <c r="F3786" t="s">
        <v>785</v>
      </c>
      <c r="G3786">
        <v>265</v>
      </c>
      <c r="H3786" t="s">
        <v>791</v>
      </c>
    </row>
    <row r="3787" spans="1:8" x14ac:dyDescent="0.25">
      <c r="A3787" s="75">
        <v>41425</v>
      </c>
      <c r="B3787" s="76">
        <v>13912</v>
      </c>
      <c r="C3787" s="75">
        <v>41432</v>
      </c>
      <c r="D3787" t="s">
        <v>8</v>
      </c>
      <c r="E3787" t="s">
        <v>776</v>
      </c>
      <c r="F3787" t="s">
        <v>784</v>
      </c>
      <c r="G3787">
        <v>550</v>
      </c>
      <c r="H3787" t="s">
        <v>791</v>
      </c>
    </row>
    <row r="3788" spans="1:8" x14ac:dyDescent="0.25">
      <c r="A3788" s="75">
        <v>41425</v>
      </c>
      <c r="B3788" s="76">
        <v>13913</v>
      </c>
      <c r="C3788" s="75">
        <v>41432</v>
      </c>
      <c r="D3788" t="s">
        <v>6</v>
      </c>
      <c r="E3788" t="s">
        <v>780</v>
      </c>
      <c r="F3788" t="s">
        <v>787</v>
      </c>
      <c r="G3788">
        <v>480</v>
      </c>
      <c r="H3788" t="s">
        <v>791</v>
      </c>
    </row>
    <row r="3789" spans="1:8" x14ac:dyDescent="0.25">
      <c r="A3789" s="75">
        <v>41425</v>
      </c>
      <c r="B3789" s="76">
        <v>13914</v>
      </c>
      <c r="C3789" s="75">
        <v>41432</v>
      </c>
      <c r="D3789" t="s">
        <v>6</v>
      </c>
      <c r="E3789" t="s">
        <v>780</v>
      </c>
      <c r="F3789" t="s">
        <v>771</v>
      </c>
      <c r="G3789">
        <v>475</v>
      </c>
      <c r="H3789" t="s">
        <v>791</v>
      </c>
    </row>
    <row r="3790" spans="1:8" x14ac:dyDescent="0.25">
      <c r="A3790" s="75">
        <v>41425</v>
      </c>
      <c r="B3790" s="76">
        <v>13915</v>
      </c>
      <c r="C3790" s="75">
        <v>41432</v>
      </c>
      <c r="D3790" t="s">
        <v>8</v>
      </c>
      <c r="E3790" t="s">
        <v>773</v>
      </c>
      <c r="F3790" t="s">
        <v>777</v>
      </c>
      <c r="G3790">
        <v>205</v>
      </c>
      <c r="H3790" t="s">
        <v>791</v>
      </c>
    </row>
    <row r="3791" spans="1:8" x14ac:dyDescent="0.25">
      <c r="A3791" s="75">
        <v>41425</v>
      </c>
      <c r="B3791" s="76">
        <v>13916</v>
      </c>
      <c r="C3791" s="75">
        <v>41432</v>
      </c>
      <c r="D3791" t="s">
        <v>10</v>
      </c>
      <c r="E3791" t="s">
        <v>782</v>
      </c>
      <c r="F3791" t="s">
        <v>779</v>
      </c>
      <c r="G3791">
        <v>145</v>
      </c>
      <c r="H3791" t="s">
        <v>791</v>
      </c>
    </row>
    <row r="3792" spans="1:8" x14ac:dyDescent="0.25">
      <c r="A3792" s="75">
        <v>41425</v>
      </c>
      <c r="B3792" s="76">
        <v>13917</v>
      </c>
      <c r="C3792" s="75">
        <v>41432</v>
      </c>
      <c r="D3792" t="s">
        <v>9</v>
      </c>
      <c r="E3792" t="s">
        <v>776</v>
      </c>
      <c r="F3792" t="s">
        <v>771</v>
      </c>
      <c r="G3792">
        <v>185</v>
      </c>
      <c r="H3792" t="s">
        <v>791</v>
      </c>
    </row>
    <row r="3793" spans="1:8" x14ac:dyDescent="0.25">
      <c r="A3793" s="75">
        <v>41425</v>
      </c>
      <c r="B3793" s="76">
        <v>13918</v>
      </c>
      <c r="C3793" s="75">
        <v>41432</v>
      </c>
      <c r="D3793" t="s">
        <v>9</v>
      </c>
      <c r="E3793" t="s">
        <v>778</v>
      </c>
      <c r="F3793" t="s">
        <v>775</v>
      </c>
      <c r="G3793">
        <v>265</v>
      </c>
      <c r="H3793" t="s">
        <v>791</v>
      </c>
    </row>
    <row r="3794" spans="1:8" x14ac:dyDescent="0.25">
      <c r="A3794" s="75">
        <v>41425</v>
      </c>
      <c r="B3794" s="76">
        <v>13919</v>
      </c>
      <c r="C3794" s="75">
        <v>41432</v>
      </c>
      <c r="D3794" t="s">
        <v>9</v>
      </c>
      <c r="E3794" t="s">
        <v>778</v>
      </c>
      <c r="F3794" t="s">
        <v>786</v>
      </c>
      <c r="G3794">
        <v>280</v>
      </c>
      <c r="H3794" t="s">
        <v>791</v>
      </c>
    </row>
    <row r="3795" spans="1:8" x14ac:dyDescent="0.25">
      <c r="A3795" s="75">
        <v>41425</v>
      </c>
      <c r="B3795" s="76">
        <v>13920</v>
      </c>
      <c r="C3795" s="75">
        <v>41432</v>
      </c>
      <c r="D3795" t="s">
        <v>10</v>
      </c>
      <c r="E3795" t="s">
        <v>770</v>
      </c>
      <c r="F3795" t="s">
        <v>775</v>
      </c>
      <c r="G3795">
        <v>205</v>
      </c>
      <c r="H3795" t="s">
        <v>791</v>
      </c>
    </row>
    <row r="3796" spans="1:8" x14ac:dyDescent="0.25">
      <c r="A3796" s="75">
        <v>41425</v>
      </c>
      <c r="B3796" s="76">
        <v>13921</v>
      </c>
      <c r="C3796" s="75">
        <v>41432</v>
      </c>
      <c r="D3796" t="s">
        <v>6</v>
      </c>
      <c r="E3796" t="s">
        <v>776</v>
      </c>
      <c r="F3796" t="s">
        <v>771</v>
      </c>
      <c r="G3796">
        <v>325</v>
      </c>
      <c r="H3796" t="s">
        <v>791</v>
      </c>
    </row>
    <row r="3797" spans="1:8" x14ac:dyDescent="0.25">
      <c r="A3797" s="75">
        <v>41425</v>
      </c>
      <c r="B3797" s="76">
        <v>13922</v>
      </c>
      <c r="C3797" s="75">
        <v>41432</v>
      </c>
      <c r="D3797" t="s">
        <v>9</v>
      </c>
      <c r="E3797" t="s">
        <v>773</v>
      </c>
      <c r="F3797" t="s">
        <v>785</v>
      </c>
      <c r="G3797">
        <v>185</v>
      </c>
      <c r="H3797" t="s">
        <v>791</v>
      </c>
    </row>
    <row r="3798" spans="1:8" x14ac:dyDescent="0.25">
      <c r="A3798" s="75">
        <v>41426</v>
      </c>
      <c r="B3798" s="76">
        <v>13923</v>
      </c>
      <c r="C3798" s="75">
        <v>41427</v>
      </c>
      <c r="D3798" t="s">
        <v>8</v>
      </c>
      <c r="E3798" t="s">
        <v>782</v>
      </c>
      <c r="F3798" t="s">
        <v>775</v>
      </c>
      <c r="G3798">
        <v>200</v>
      </c>
      <c r="H3798" t="s">
        <v>792</v>
      </c>
    </row>
    <row r="3799" spans="1:8" x14ac:dyDescent="0.25">
      <c r="A3799" s="75">
        <v>41426</v>
      </c>
      <c r="B3799" s="76">
        <v>13924</v>
      </c>
      <c r="C3799" s="75">
        <v>41427</v>
      </c>
      <c r="D3799" t="s">
        <v>6</v>
      </c>
      <c r="E3799" t="s">
        <v>778</v>
      </c>
      <c r="F3799" t="s">
        <v>786</v>
      </c>
      <c r="G3799">
        <v>490</v>
      </c>
      <c r="H3799" t="s">
        <v>792</v>
      </c>
    </row>
    <row r="3800" spans="1:8" x14ac:dyDescent="0.25">
      <c r="A3800" s="75">
        <v>41426</v>
      </c>
      <c r="B3800" s="76">
        <v>13925</v>
      </c>
      <c r="C3800" s="75">
        <v>41427</v>
      </c>
      <c r="D3800" t="s">
        <v>9</v>
      </c>
      <c r="E3800" t="s">
        <v>776</v>
      </c>
      <c r="F3800" t="s">
        <v>775</v>
      </c>
      <c r="G3800">
        <v>185</v>
      </c>
      <c r="H3800" t="s">
        <v>792</v>
      </c>
    </row>
    <row r="3801" spans="1:8" x14ac:dyDescent="0.25">
      <c r="A3801" s="75">
        <v>41426</v>
      </c>
      <c r="B3801" s="76">
        <v>13926</v>
      </c>
      <c r="C3801" s="75">
        <v>41427</v>
      </c>
      <c r="D3801" t="s">
        <v>10</v>
      </c>
      <c r="E3801" t="s">
        <v>774</v>
      </c>
      <c r="F3801" t="s">
        <v>775</v>
      </c>
      <c r="G3801">
        <v>145</v>
      </c>
      <c r="H3801" t="s">
        <v>792</v>
      </c>
    </row>
    <row r="3802" spans="1:8" x14ac:dyDescent="0.25">
      <c r="A3802" s="75">
        <v>41426</v>
      </c>
      <c r="B3802" s="76">
        <v>13927</v>
      </c>
      <c r="C3802" s="75">
        <v>41427</v>
      </c>
      <c r="D3802" t="s">
        <v>6</v>
      </c>
      <c r="E3802" t="s">
        <v>770</v>
      </c>
      <c r="F3802" t="s">
        <v>787</v>
      </c>
      <c r="G3802">
        <v>330</v>
      </c>
      <c r="H3802" t="s">
        <v>792</v>
      </c>
    </row>
    <row r="3803" spans="1:8" x14ac:dyDescent="0.25">
      <c r="A3803" s="75">
        <v>41426</v>
      </c>
      <c r="B3803" s="76">
        <v>13928</v>
      </c>
      <c r="C3803" s="75">
        <v>41427</v>
      </c>
      <c r="D3803" t="s">
        <v>9</v>
      </c>
      <c r="E3803" t="s">
        <v>778</v>
      </c>
      <c r="F3803" t="s">
        <v>784</v>
      </c>
      <c r="G3803">
        <v>105</v>
      </c>
      <c r="H3803" t="s">
        <v>792</v>
      </c>
    </row>
    <row r="3804" spans="1:8" x14ac:dyDescent="0.25">
      <c r="A3804" s="75">
        <v>41426</v>
      </c>
      <c r="B3804" s="76">
        <v>13929</v>
      </c>
      <c r="C3804" s="75">
        <v>41427</v>
      </c>
      <c r="D3804" t="s">
        <v>7</v>
      </c>
      <c r="E3804" t="s">
        <v>770</v>
      </c>
      <c r="F3804" t="s">
        <v>771</v>
      </c>
      <c r="G3804">
        <v>275</v>
      </c>
      <c r="H3804" t="s">
        <v>792</v>
      </c>
    </row>
    <row r="3805" spans="1:8" x14ac:dyDescent="0.25">
      <c r="A3805" s="75">
        <v>41426</v>
      </c>
      <c r="B3805" s="76">
        <v>13930</v>
      </c>
      <c r="C3805" s="75">
        <v>41427</v>
      </c>
      <c r="D3805" t="s">
        <v>8</v>
      </c>
      <c r="E3805" t="s">
        <v>780</v>
      </c>
      <c r="F3805" t="s">
        <v>771</v>
      </c>
      <c r="G3805">
        <v>375</v>
      </c>
      <c r="H3805" t="s">
        <v>792</v>
      </c>
    </row>
    <row r="3806" spans="1:8" x14ac:dyDescent="0.25">
      <c r="A3806" s="75">
        <v>41426</v>
      </c>
      <c r="B3806" s="76">
        <v>13931</v>
      </c>
      <c r="C3806" s="75">
        <v>41427</v>
      </c>
      <c r="D3806" t="s">
        <v>6</v>
      </c>
      <c r="E3806" t="s">
        <v>778</v>
      </c>
      <c r="F3806" t="s">
        <v>787</v>
      </c>
      <c r="G3806">
        <v>330</v>
      </c>
      <c r="H3806" t="s">
        <v>792</v>
      </c>
    </row>
    <row r="3807" spans="1:8" x14ac:dyDescent="0.25">
      <c r="A3807" s="75">
        <v>41426</v>
      </c>
      <c r="B3807" s="76">
        <v>13932</v>
      </c>
      <c r="C3807" s="75">
        <v>41427</v>
      </c>
      <c r="D3807" t="s">
        <v>9</v>
      </c>
      <c r="E3807" t="s">
        <v>780</v>
      </c>
      <c r="F3807" t="s">
        <v>786</v>
      </c>
      <c r="G3807">
        <v>200</v>
      </c>
      <c r="H3807" t="s">
        <v>792</v>
      </c>
    </row>
    <row r="3808" spans="1:8" x14ac:dyDescent="0.25">
      <c r="A3808" s="75">
        <v>41426</v>
      </c>
      <c r="B3808" s="76">
        <v>13933</v>
      </c>
      <c r="C3808" s="75">
        <v>41427</v>
      </c>
      <c r="D3808" t="s">
        <v>7</v>
      </c>
      <c r="E3808" t="s">
        <v>773</v>
      </c>
      <c r="F3808" t="s">
        <v>787</v>
      </c>
      <c r="G3808">
        <v>155</v>
      </c>
      <c r="H3808" t="s">
        <v>792</v>
      </c>
    </row>
    <row r="3809" spans="1:8" x14ac:dyDescent="0.25">
      <c r="A3809" s="75">
        <v>41426</v>
      </c>
      <c r="B3809" s="76">
        <v>13934</v>
      </c>
      <c r="C3809" s="75">
        <v>41427</v>
      </c>
      <c r="D3809" t="s">
        <v>8</v>
      </c>
      <c r="E3809" t="s">
        <v>780</v>
      </c>
      <c r="F3809" t="s">
        <v>775</v>
      </c>
      <c r="G3809">
        <v>550</v>
      </c>
      <c r="H3809" t="s">
        <v>792</v>
      </c>
    </row>
    <row r="3810" spans="1:8" x14ac:dyDescent="0.25">
      <c r="A3810" s="75">
        <v>41426</v>
      </c>
      <c r="B3810" s="76">
        <v>13935</v>
      </c>
      <c r="C3810" s="75">
        <v>41427</v>
      </c>
      <c r="D3810" t="s">
        <v>9</v>
      </c>
      <c r="E3810" t="s">
        <v>778</v>
      </c>
      <c r="F3810" t="s">
        <v>771</v>
      </c>
      <c r="G3810">
        <v>185</v>
      </c>
      <c r="H3810" t="s">
        <v>792</v>
      </c>
    </row>
    <row r="3811" spans="1:8" x14ac:dyDescent="0.25">
      <c r="A3811" s="75">
        <v>41426</v>
      </c>
      <c r="B3811" s="76">
        <v>13936</v>
      </c>
      <c r="C3811" s="75">
        <v>41427</v>
      </c>
      <c r="D3811" t="s">
        <v>7</v>
      </c>
      <c r="E3811" t="s">
        <v>770</v>
      </c>
      <c r="F3811" t="s">
        <v>779</v>
      </c>
      <c r="G3811">
        <v>150</v>
      </c>
      <c r="H3811" t="s">
        <v>792</v>
      </c>
    </row>
    <row r="3812" spans="1:8" x14ac:dyDescent="0.25">
      <c r="A3812" s="75">
        <v>41426</v>
      </c>
      <c r="B3812" s="76">
        <v>13937</v>
      </c>
      <c r="C3812" s="75">
        <v>41427</v>
      </c>
      <c r="D3812" t="s">
        <v>10</v>
      </c>
      <c r="E3812" t="s">
        <v>770</v>
      </c>
      <c r="F3812" t="s">
        <v>785</v>
      </c>
      <c r="G3812">
        <v>85</v>
      </c>
      <c r="H3812" t="s">
        <v>792</v>
      </c>
    </row>
    <row r="3813" spans="1:8" x14ac:dyDescent="0.25">
      <c r="A3813" s="75">
        <v>41426</v>
      </c>
      <c r="B3813" s="76">
        <v>13938</v>
      </c>
      <c r="C3813" s="75">
        <v>41427</v>
      </c>
      <c r="D3813" t="s">
        <v>10</v>
      </c>
      <c r="E3813" t="s">
        <v>770</v>
      </c>
      <c r="F3813" t="s">
        <v>784</v>
      </c>
      <c r="G3813">
        <v>205</v>
      </c>
      <c r="H3813" t="s">
        <v>792</v>
      </c>
    </row>
    <row r="3814" spans="1:8" x14ac:dyDescent="0.25">
      <c r="A3814" s="75">
        <v>41426</v>
      </c>
      <c r="B3814" s="76">
        <v>13939</v>
      </c>
      <c r="C3814" s="75">
        <v>41427</v>
      </c>
      <c r="D3814" t="s">
        <v>10</v>
      </c>
      <c r="E3814" t="s">
        <v>782</v>
      </c>
      <c r="F3814" t="s">
        <v>775</v>
      </c>
      <c r="G3814">
        <v>85</v>
      </c>
      <c r="H3814" t="s">
        <v>792</v>
      </c>
    </row>
    <row r="3815" spans="1:8" x14ac:dyDescent="0.25">
      <c r="A3815" s="75">
        <v>41426</v>
      </c>
      <c r="B3815" s="76">
        <v>13940</v>
      </c>
      <c r="C3815" s="75">
        <v>41427</v>
      </c>
      <c r="D3815" t="s">
        <v>9</v>
      </c>
      <c r="E3815" t="s">
        <v>776</v>
      </c>
      <c r="F3815" t="s">
        <v>786</v>
      </c>
      <c r="G3815">
        <v>200</v>
      </c>
      <c r="H3815" t="s">
        <v>792</v>
      </c>
    </row>
    <row r="3816" spans="1:8" x14ac:dyDescent="0.25">
      <c r="A3816" s="75">
        <v>41426</v>
      </c>
      <c r="B3816" s="76">
        <v>13941</v>
      </c>
      <c r="C3816" s="75">
        <v>41427</v>
      </c>
      <c r="D3816" t="s">
        <v>10</v>
      </c>
      <c r="E3816" t="s">
        <v>774</v>
      </c>
      <c r="F3816" t="s">
        <v>787</v>
      </c>
      <c r="G3816">
        <v>210</v>
      </c>
      <c r="H3816" t="s">
        <v>792</v>
      </c>
    </row>
    <row r="3817" spans="1:8" x14ac:dyDescent="0.25">
      <c r="A3817" s="75">
        <v>41426</v>
      </c>
      <c r="B3817" s="76">
        <v>13942</v>
      </c>
      <c r="C3817" s="75">
        <v>41427</v>
      </c>
      <c r="D3817" t="s">
        <v>10</v>
      </c>
      <c r="E3817" t="s">
        <v>782</v>
      </c>
      <c r="F3817" t="s">
        <v>771</v>
      </c>
      <c r="G3817">
        <v>85</v>
      </c>
      <c r="H3817" t="s">
        <v>792</v>
      </c>
    </row>
    <row r="3818" spans="1:8" x14ac:dyDescent="0.25">
      <c r="A3818" s="75">
        <v>41426</v>
      </c>
      <c r="B3818" s="76">
        <v>13943</v>
      </c>
      <c r="C3818" s="75">
        <v>41427</v>
      </c>
      <c r="D3818" t="s">
        <v>10</v>
      </c>
      <c r="E3818" t="s">
        <v>776</v>
      </c>
      <c r="F3818" t="s">
        <v>784</v>
      </c>
      <c r="G3818">
        <v>205</v>
      </c>
      <c r="H3818" t="s">
        <v>792</v>
      </c>
    </row>
    <row r="3819" spans="1:8" x14ac:dyDescent="0.25">
      <c r="A3819" s="75">
        <v>41426</v>
      </c>
      <c r="B3819" s="76">
        <v>13944</v>
      </c>
      <c r="C3819" s="75">
        <v>41427</v>
      </c>
      <c r="D3819" t="s">
        <v>10</v>
      </c>
      <c r="E3819" t="s">
        <v>773</v>
      </c>
      <c r="F3819" t="s">
        <v>786</v>
      </c>
      <c r="G3819">
        <v>100</v>
      </c>
      <c r="H3819" t="s">
        <v>792</v>
      </c>
    </row>
    <row r="3820" spans="1:8" x14ac:dyDescent="0.25">
      <c r="A3820" s="75">
        <v>41426</v>
      </c>
      <c r="B3820" s="76">
        <v>13945</v>
      </c>
      <c r="C3820" s="75">
        <v>41427</v>
      </c>
      <c r="D3820" t="s">
        <v>6</v>
      </c>
      <c r="E3820" t="s">
        <v>770</v>
      </c>
      <c r="F3820" t="s">
        <v>783</v>
      </c>
      <c r="G3820">
        <v>175</v>
      </c>
      <c r="H3820" t="s">
        <v>792</v>
      </c>
    </row>
    <row r="3821" spans="1:8" x14ac:dyDescent="0.25">
      <c r="A3821" s="75">
        <v>41426</v>
      </c>
      <c r="B3821" s="76">
        <v>13946</v>
      </c>
      <c r="C3821" s="75">
        <v>41427</v>
      </c>
      <c r="D3821" t="s">
        <v>7</v>
      </c>
      <c r="E3821" t="s">
        <v>770</v>
      </c>
      <c r="F3821" t="s">
        <v>779</v>
      </c>
      <c r="G3821">
        <v>400</v>
      </c>
      <c r="H3821" t="s">
        <v>792</v>
      </c>
    </row>
    <row r="3822" spans="1:8" x14ac:dyDescent="0.25">
      <c r="A3822" s="75">
        <v>41426</v>
      </c>
      <c r="B3822" s="76">
        <v>13947</v>
      </c>
      <c r="C3822" s="75">
        <v>41427</v>
      </c>
      <c r="D3822" t="s">
        <v>9</v>
      </c>
      <c r="E3822" t="s">
        <v>782</v>
      </c>
      <c r="F3822" t="s">
        <v>779</v>
      </c>
      <c r="G3822">
        <v>105</v>
      </c>
      <c r="H3822" t="s">
        <v>792</v>
      </c>
    </row>
    <row r="3823" spans="1:8" x14ac:dyDescent="0.25">
      <c r="A3823" s="75">
        <v>41426</v>
      </c>
      <c r="B3823" s="76">
        <v>13948</v>
      </c>
      <c r="C3823" s="75">
        <v>41427</v>
      </c>
      <c r="D3823" t="s">
        <v>9</v>
      </c>
      <c r="E3823" t="s">
        <v>780</v>
      </c>
      <c r="F3823" t="s">
        <v>783</v>
      </c>
      <c r="G3823">
        <v>265</v>
      </c>
      <c r="H3823" t="s">
        <v>792</v>
      </c>
    </row>
    <row r="3824" spans="1:8" x14ac:dyDescent="0.25">
      <c r="A3824" s="75">
        <v>41426</v>
      </c>
      <c r="B3824" s="76">
        <v>13949</v>
      </c>
      <c r="C3824" s="75">
        <v>41427</v>
      </c>
      <c r="D3824" t="s">
        <v>9</v>
      </c>
      <c r="E3824" t="s">
        <v>780</v>
      </c>
      <c r="F3824" t="s">
        <v>779</v>
      </c>
      <c r="G3824">
        <v>265</v>
      </c>
      <c r="H3824" t="s">
        <v>792</v>
      </c>
    </row>
    <row r="3825" spans="1:8" x14ac:dyDescent="0.25">
      <c r="A3825" s="75">
        <v>41426</v>
      </c>
      <c r="B3825" s="76">
        <v>13950</v>
      </c>
      <c r="C3825" s="75">
        <v>41427</v>
      </c>
      <c r="D3825" t="s">
        <v>7</v>
      </c>
      <c r="E3825" t="s">
        <v>778</v>
      </c>
      <c r="F3825" t="s">
        <v>779</v>
      </c>
      <c r="G3825">
        <v>400</v>
      </c>
      <c r="H3825" t="s">
        <v>792</v>
      </c>
    </row>
    <row r="3826" spans="1:8" x14ac:dyDescent="0.25">
      <c r="A3826" s="75">
        <v>41426</v>
      </c>
      <c r="B3826" s="76">
        <v>13951</v>
      </c>
      <c r="C3826" s="75">
        <v>41427</v>
      </c>
      <c r="D3826" t="s">
        <v>9</v>
      </c>
      <c r="E3826" t="s">
        <v>770</v>
      </c>
      <c r="F3826" t="s">
        <v>775</v>
      </c>
      <c r="G3826">
        <v>105</v>
      </c>
      <c r="H3826" t="s">
        <v>792</v>
      </c>
    </row>
    <row r="3827" spans="1:8" x14ac:dyDescent="0.25">
      <c r="A3827" s="75">
        <v>41426</v>
      </c>
      <c r="B3827" s="76">
        <v>13952</v>
      </c>
      <c r="C3827" s="75">
        <v>41427</v>
      </c>
      <c r="D3827" t="s">
        <v>9</v>
      </c>
      <c r="E3827" t="s">
        <v>778</v>
      </c>
      <c r="F3827" t="s">
        <v>775</v>
      </c>
      <c r="G3827">
        <v>185</v>
      </c>
      <c r="H3827" t="s">
        <v>792</v>
      </c>
    </row>
    <row r="3828" spans="1:8" x14ac:dyDescent="0.25">
      <c r="A3828" s="75">
        <v>41427</v>
      </c>
      <c r="B3828" s="76">
        <v>13953</v>
      </c>
      <c r="C3828" s="75">
        <v>41427</v>
      </c>
      <c r="D3828" t="s">
        <v>9</v>
      </c>
      <c r="E3828" t="s">
        <v>770</v>
      </c>
      <c r="F3828" t="s">
        <v>786</v>
      </c>
      <c r="G3828">
        <v>120</v>
      </c>
      <c r="H3828" t="s">
        <v>792</v>
      </c>
    </row>
    <row r="3829" spans="1:8" x14ac:dyDescent="0.25">
      <c r="A3829" s="75">
        <v>41427</v>
      </c>
      <c r="B3829" s="76">
        <v>13954</v>
      </c>
      <c r="C3829" s="75">
        <v>41427</v>
      </c>
      <c r="D3829" t="s">
        <v>8</v>
      </c>
      <c r="E3829" t="s">
        <v>776</v>
      </c>
      <c r="F3829" t="s">
        <v>787</v>
      </c>
      <c r="G3829">
        <v>380</v>
      </c>
      <c r="H3829" t="s">
        <v>792</v>
      </c>
    </row>
    <row r="3830" spans="1:8" x14ac:dyDescent="0.25">
      <c r="A3830" s="75">
        <v>41427</v>
      </c>
      <c r="B3830" s="76">
        <v>13955</v>
      </c>
      <c r="C3830" s="75">
        <v>41427</v>
      </c>
      <c r="D3830" t="s">
        <v>8</v>
      </c>
      <c r="E3830" t="s">
        <v>780</v>
      </c>
      <c r="F3830" t="s">
        <v>785</v>
      </c>
      <c r="G3830">
        <v>200</v>
      </c>
      <c r="H3830" t="s">
        <v>792</v>
      </c>
    </row>
    <row r="3831" spans="1:8" x14ac:dyDescent="0.25">
      <c r="A3831" s="75">
        <v>41427</v>
      </c>
      <c r="B3831" s="76">
        <v>13956</v>
      </c>
      <c r="C3831" s="75">
        <v>41427</v>
      </c>
      <c r="D3831" t="s">
        <v>6</v>
      </c>
      <c r="E3831" t="s">
        <v>782</v>
      </c>
      <c r="F3831" t="s">
        <v>783</v>
      </c>
      <c r="G3831">
        <v>175</v>
      </c>
      <c r="H3831" t="s">
        <v>792</v>
      </c>
    </row>
    <row r="3832" spans="1:8" x14ac:dyDescent="0.25">
      <c r="A3832" s="75">
        <v>41427</v>
      </c>
      <c r="B3832" s="76">
        <v>13957</v>
      </c>
      <c r="C3832" s="75">
        <v>41427</v>
      </c>
      <c r="D3832" t="s">
        <v>7</v>
      </c>
      <c r="E3832" t="s">
        <v>774</v>
      </c>
      <c r="F3832" t="s">
        <v>783</v>
      </c>
      <c r="G3832">
        <v>400</v>
      </c>
      <c r="H3832" t="s">
        <v>792</v>
      </c>
    </row>
    <row r="3833" spans="1:8" x14ac:dyDescent="0.25">
      <c r="A3833" s="75">
        <v>41427</v>
      </c>
      <c r="B3833" s="76">
        <v>13958</v>
      </c>
      <c r="C3833" s="75">
        <v>41427</v>
      </c>
      <c r="D3833" t="s">
        <v>6</v>
      </c>
      <c r="E3833" t="s">
        <v>773</v>
      </c>
      <c r="F3833" t="s">
        <v>783</v>
      </c>
      <c r="G3833">
        <v>475</v>
      </c>
      <c r="H3833" t="s">
        <v>792</v>
      </c>
    </row>
    <row r="3834" spans="1:8" x14ac:dyDescent="0.25">
      <c r="A3834" s="75">
        <v>41427</v>
      </c>
      <c r="B3834" s="76">
        <v>13959</v>
      </c>
      <c r="C3834" s="75">
        <v>41427</v>
      </c>
      <c r="D3834" t="s">
        <v>9</v>
      </c>
      <c r="E3834" t="s">
        <v>780</v>
      </c>
      <c r="F3834" t="s">
        <v>779</v>
      </c>
      <c r="G3834">
        <v>265</v>
      </c>
      <c r="H3834" t="s">
        <v>792</v>
      </c>
    </row>
    <row r="3835" spans="1:8" x14ac:dyDescent="0.25">
      <c r="A3835" s="75">
        <v>41427</v>
      </c>
      <c r="B3835" s="76">
        <v>13960</v>
      </c>
      <c r="C3835" s="75">
        <v>41427</v>
      </c>
      <c r="D3835" t="s">
        <v>10</v>
      </c>
      <c r="E3835" t="s">
        <v>774</v>
      </c>
      <c r="F3835" t="s">
        <v>777</v>
      </c>
      <c r="G3835">
        <v>90</v>
      </c>
      <c r="H3835" t="s">
        <v>792</v>
      </c>
    </row>
    <row r="3836" spans="1:8" x14ac:dyDescent="0.25">
      <c r="A3836" s="75">
        <v>41427</v>
      </c>
      <c r="B3836" s="76">
        <v>13961</v>
      </c>
      <c r="C3836" s="75">
        <v>41427</v>
      </c>
      <c r="D3836" t="s">
        <v>10</v>
      </c>
      <c r="E3836" t="s">
        <v>780</v>
      </c>
      <c r="F3836" t="s">
        <v>786</v>
      </c>
      <c r="G3836">
        <v>160</v>
      </c>
      <c r="H3836" t="s">
        <v>792</v>
      </c>
    </row>
    <row r="3837" spans="1:8" x14ac:dyDescent="0.25">
      <c r="A3837" s="75">
        <v>41427</v>
      </c>
      <c r="B3837" s="76">
        <v>13962</v>
      </c>
      <c r="C3837" s="75">
        <v>41427</v>
      </c>
      <c r="D3837" t="s">
        <v>10</v>
      </c>
      <c r="E3837" t="s">
        <v>776</v>
      </c>
      <c r="F3837" t="s">
        <v>777</v>
      </c>
      <c r="G3837">
        <v>210</v>
      </c>
      <c r="H3837" t="s">
        <v>792</v>
      </c>
    </row>
    <row r="3838" spans="1:8" x14ac:dyDescent="0.25">
      <c r="A3838" s="75">
        <v>41427</v>
      </c>
      <c r="B3838" s="76">
        <v>13963</v>
      </c>
      <c r="C3838" s="75">
        <v>41427</v>
      </c>
      <c r="D3838" t="s">
        <v>10</v>
      </c>
      <c r="E3838" t="s">
        <v>774</v>
      </c>
      <c r="F3838" t="s">
        <v>781</v>
      </c>
      <c r="G3838">
        <v>145</v>
      </c>
      <c r="H3838" t="s">
        <v>792</v>
      </c>
    </row>
    <row r="3839" spans="1:8" x14ac:dyDescent="0.25">
      <c r="A3839" s="75">
        <v>41427</v>
      </c>
      <c r="B3839" s="76">
        <v>13964</v>
      </c>
      <c r="C3839" s="75">
        <v>41427</v>
      </c>
      <c r="D3839" t="s">
        <v>8</v>
      </c>
      <c r="E3839" t="s">
        <v>774</v>
      </c>
      <c r="F3839" t="s">
        <v>783</v>
      </c>
      <c r="G3839">
        <v>550</v>
      </c>
      <c r="H3839" t="s">
        <v>792</v>
      </c>
    </row>
    <row r="3840" spans="1:8" x14ac:dyDescent="0.25">
      <c r="A3840" s="75">
        <v>41427</v>
      </c>
      <c r="B3840" s="76">
        <v>13965</v>
      </c>
      <c r="C3840" s="75">
        <v>41427</v>
      </c>
      <c r="D3840" t="s">
        <v>7</v>
      </c>
      <c r="E3840" t="s">
        <v>773</v>
      </c>
      <c r="F3840" t="s">
        <v>787</v>
      </c>
      <c r="G3840">
        <v>280</v>
      </c>
      <c r="H3840" t="s">
        <v>792</v>
      </c>
    </row>
    <row r="3841" spans="1:8" x14ac:dyDescent="0.25">
      <c r="A3841" s="75">
        <v>41427</v>
      </c>
      <c r="B3841" s="76">
        <v>13966</v>
      </c>
      <c r="C3841" s="75">
        <v>41427</v>
      </c>
      <c r="D3841" t="s">
        <v>8</v>
      </c>
      <c r="E3841" t="s">
        <v>780</v>
      </c>
      <c r="F3841" t="s">
        <v>784</v>
      </c>
      <c r="G3841">
        <v>550</v>
      </c>
      <c r="H3841" t="s">
        <v>792</v>
      </c>
    </row>
    <row r="3842" spans="1:8" x14ac:dyDescent="0.25">
      <c r="A3842" s="75">
        <v>41427</v>
      </c>
      <c r="B3842" s="76">
        <v>13967</v>
      </c>
      <c r="C3842" s="75">
        <v>41427</v>
      </c>
      <c r="D3842" t="s">
        <v>6</v>
      </c>
      <c r="E3842" t="s">
        <v>770</v>
      </c>
      <c r="F3842" t="s">
        <v>785</v>
      </c>
      <c r="G3842">
        <v>475</v>
      </c>
      <c r="H3842" t="s">
        <v>792</v>
      </c>
    </row>
    <row r="3843" spans="1:8" x14ac:dyDescent="0.25">
      <c r="A3843" s="75">
        <v>41427</v>
      </c>
      <c r="B3843" s="76">
        <v>13968</v>
      </c>
      <c r="C3843" s="75">
        <v>41427</v>
      </c>
      <c r="D3843" t="s">
        <v>7</v>
      </c>
      <c r="E3843" t="s">
        <v>773</v>
      </c>
      <c r="F3843" t="s">
        <v>779</v>
      </c>
      <c r="G3843">
        <v>275</v>
      </c>
      <c r="H3843" t="s">
        <v>792</v>
      </c>
    </row>
    <row r="3844" spans="1:8" x14ac:dyDescent="0.25">
      <c r="A3844" s="75">
        <v>41427</v>
      </c>
      <c r="B3844" s="76">
        <v>13969</v>
      </c>
      <c r="C3844" s="75">
        <v>41427</v>
      </c>
      <c r="D3844" t="s">
        <v>8</v>
      </c>
      <c r="E3844" t="s">
        <v>782</v>
      </c>
      <c r="F3844" t="s">
        <v>786</v>
      </c>
      <c r="G3844">
        <v>390</v>
      </c>
      <c r="H3844" t="s">
        <v>792</v>
      </c>
    </row>
    <row r="3845" spans="1:8" x14ac:dyDescent="0.25">
      <c r="A3845" s="75">
        <v>41427</v>
      </c>
      <c r="B3845" s="76">
        <v>13970</v>
      </c>
      <c r="C3845" s="75">
        <v>41427</v>
      </c>
      <c r="D3845" t="s">
        <v>9</v>
      </c>
      <c r="E3845" t="s">
        <v>773</v>
      </c>
      <c r="F3845" t="s">
        <v>775</v>
      </c>
      <c r="G3845">
        <v>185</v>
      </c>
      <c r="H3845" t="s">
        <v>792</v>
      </c>
    </row>
    <row r="3846" spans="1:8" x14ac:dyDescent="0.25">
      <c r="A3846" s="75">
        <v>41427</v>
      </c>
      <c r="B3846" s="76">
        <v>13971</v>
      </c>
      <c r="C3846" s="75">
        <v>41427</v>
      </c>
      <c r="D3846" t="s">
        <v>7</v>
      </c>
      <c r="E3846" t="s">
        <v>780</v>
      </c>
      <c r="F3846" t="s">
        <v>771</v>
      </c>
      <c r="G3846">
        <v>275</v>
      </c>
      <c r="H3846" t="s">
        <v>792</v>
      </c>
    </row>
    <row r="3847" spans="1:8" x14ac:dyDescent="0.25">
      <c r="A3847" s="75">
        <v>41427</v>
      </c>
      <c r="B3847" s="76">
        <v>13972</v>
      </c>
      <c r="C3847" s="75">
        <v>41427</v>
      </c>
      <c r="D3847" t="s">
        <v>10</v>
      </c>
      <c r="E3847" t="s">
        <v>780</v>
      </c>
      <c r="F3847" t="s">
        <v>777</v>
      </c>
      <c r="G3847">
        <v>90</v>
      </c>
      <c r="H3847" t="s">
        <v>792</v>
      </c>
    </row>
    <row r="3848" spans="1:8" x14ac:dyDescent="0.25">
      <c r="A3848" s="75">
        <v>41428</v>
      </c>
      <c r="B3848" s="76">
        <v>13973</v>
      </c>
      <c r="C3848" s="75">
        <v>41428</v>
      </c>
      <c r="D3848" t="s">
        <v>6</v>
      </c>
      <c r="E3848" t="s">
        <v>780</v>
      </c>
      <c r="F3848" t="s">
        <v>783</v>
      </c>
      <c r="G3848">
        <v>175</v>
      </c>
      <c r="H3848" t="s">
        <v>792</v>
      </c>
    </row>
    <row r="3849" spans="1:8" x14ac:dyDescent="0.25">
      <c r="A3849" s="75">
        <v>41428</v>
      </c>
      <c r="B3849" s="76">
        <v>13974</v>
      </c>
      <c r="C3849" s="75">
        <v>41428</v>
      </c>
      <c r="D3849" t="s">
        <v>6</v>
      </c>
      <c r="E3849" t="s">
        <v>773</v>
      </c>
      <c r="F3849" t="s">
        <v>783</v>
      </c>
      <c r="G3849">
        <v>325</v>
      </c>
      <c r="H3849" t="s">
        <v>792</v>
      </c>
    </row>
    <row r="3850" spans="1:8" x14ac:dyDescent="0.25">
      <c r="A3850" s="75">
        <v>41428</v>
      </c>
      <c r="B3850" s="76">
        <v>13975</v>
      </c>
      <c r="C3850" s="75">
        <v>41428</v>
      </c>
      <c r="D3850" t="s">
        <v>10</v>
      </c>
      <c r="E3850" t="s">
        <v>778</v>
      </c>
      <c r="F3850" t="s">
        <v>777</v>
      </c>
      <c r="G3850">
        <v>150</v>
      </c>
      <c r="H3850" t="s">
        <v>792</v>
      </c>
    </row>
    <row r="3851" spans="1:8" x14ac:dyDescent="0.25">
      <c r="A3851" s="75">
        <v>41428</v>
      </c>
      <c r="B3851" s="76">
        <v>13976</v>
      </c>
      <c r="C3851" s="75">
        <v>41428</v>
      </c>
      <c r="D3851" t="s">
        <v>9</v>
      </c>
      <c r="E3851" t="s">
        <v>782</v>
      </c>
      <c r="F3851" t="s">
        <v>787</v>
      </c>
      <c r="G3851">
        <v>110</v>
      </c>
      <c r="H3851" t="s">
        <v>792</v>
      </c>
    </row>
    <row r="3852" spans="1:8" x14ac:dyDescent="0.25">
      <c r="A3852" s="75">
        <v>41428</v>
      </c>
      <c r="B3852" s="76">
        <v>13977</v>
      </c>
      <c r="C3852" s="75">
        <v>41428</v>
      </c>
      <c r="D3852" t="s">
        <v>8</v>
      </c>
      <c r="E3852" t="s">
        <v>780</v>
      </c>
      <c r="F3852" t="s">
        <v>787</v>
      </c>
      <c r="G3852">
        <v>380</v>
      </c>
      <c r="H3852" t="s">
        <v>792</v>
      </c>
    </row>
    <row r="3853" spans="1:8" x14ac:dyDescent="0.25">
      <c r="A3853" s="75">
        <v>41428</v>
      </c>
      <c r="B3853" s="76">
        <v>13978</v>
      </c>
      <c r="C3853" s="75">
        <v>41428</v>
      </c>
      <c r="D3853" t="s">
        <v>7</v>
      </c>
      <c r="E3853" t="s">
        <v>782</v>
      </c>
      <c r="F3853" t="s">
        <v>784</v>
      </c>
      <c r="G3853">
        <v>400</v>
      </c>
      <c r="H3853" t="s">
        <v>792</v>
      </c>
    </row>
    <row r="3854" spans="1:8" x14ac:dyDescent="0.25">
      <c r="A3854" s="75">
        <v>41428</v>
      </c>
      <c r="B3854" s="76">
        <v>13979</v>
      </c>
      <c r="C3854" s="75">
        <v>41428</v>
      </c>
      <c r="D3854" t="s">
        <v>6</v>
      </c>
      <c r="E3854" t="s">
        <v>774</v>
      </c>
      <c r="F3854" t="s">
        <v>779</v>
      </c>
      <c r="G3854">
        <v>175</v>
      </c>
      <c r="H3854" t="s">
        <v>792</v>
      </c>
    </row>
    <row r="3855" spans="1:8" x14ac:dyDescent="0.25">
      <c r="A3855" s="75">
        <v>41428</v>
      </c>
      <c r="B3855" s="76">
        <v>13980</v>
      </c>
      <c r="C3855" s="75">
        <v>41428</v>
      </c>
      <c r="D3855" t="s">
        <v>6</v>
      </c>
      <c r="E3855" t="s">
        <v>770</v>
      </c>
      <c r="F3855" t="s">
        <v>785</v>
      </c>
      <c r="G3855">
        <v>325</v>
      </c>
      <c r="H3855" t="s">
        <v>792</v>
      </c>
    </row>
    <row r="3856" spans="1:8" x14ac:dyDescent="0.25">
      <c r="A3856" s="75">
        <v>41428</v>
      </c>
      <c r="B3856" s="76">
        <v>13981</v>
      </c>
      <c r="C3856" s="75">
        <v>41428</v>
      </c>
      <c r="D3856" t="s">
        <v>7</v>
      </c>
      <c r="E3856" t="s">
        <v>773</v>
      </c>
      <c r="F3856" t="s">
        <v>779</v>
      </c>
      <c r="G3856">
        <v>150</v>
      </c>
      <c r="H3856" t="s">
        <v>792</v>
      </c>
    </row>
    <row r="3857" spans="1:8" x14ac:dyDescent="0.25">
      <c r="A3857" s="75">
        <v>41428</v>
      </c>
      <c r="B3857" s="76">
        <v>13982</v>
      </c>
      <c r="C3857" s="75">
        <v>41428</v>
      </c>
      <c r="D3857" t="s">
        <v>8</v>
      </c>
      <c r="E3857" t="s">
        <v>770</v>
      </c>
      <c r="F3857" t="s">
        <v>784</v>
      </c>
      <c r="G3857">
        <v>375</v>
      </c>
      <c r="H3857" t="s">
        <v>792</v>
      </c>
    </row>
    <row r="3858" spans="1:8" x14ac:dyDescent="0.25">
      <c r="A3858" s="75">
        <v>41428</v>
      </c>
      <c r="B3858" s="76">
        <v>13983</v>
      </c>
      <c r="C3858" s="75">
        <v>41428</v>
      </c>
      <c r="D3858" t="s">
        <v>7</v>
      </c>
      <c r="E3858" t="s">
        <v>778</v>
      </c>
      <c r="F3858" t="s">
        <v>787</v>
      </c>
      <c r="G3858">
        <v>280</v>
      </c>
      <c r="H3858" t="s">
        <v>792</v>
      </c>
    </row>
    <row r="3859" spans="1:8" x14ac:dyDescent="0.25">
      <c r="A3859" s="75">
        <v>41428</v>
      </c>
      <c r="B3859" s="76">
        <v>13984</v>
      </c>
      <c r="C3859" s="75">
        <v>41428</v>
      </c>
      <c r="D3859" t="s">
        <v>9</v>
      </c>
      <c r="E3859" t="s">
        <v>778</v>
      </c>
      <c r="F3859" t="s">
        <v>777</v>
      </c>
      <c r="G3859">
        <v>270</v>
      </c>
      <c r="H3859" t="s">
        <v>792</v>
      </c>
    </row>
    <row r="3860" spans="1:8" x14ac:dyDescent="0.25">
      <c r="A3860" s="75">
        <v>41428</v>
      </c>
      <c r="B3860" s="76">
        <v>13985</v>
      </c>
      <c r="C3860" s="75">
        <v>41428</v>
      </c>
      <c r="D3860" t="s">
        <v>9</v>
      </c>
      <c r="E3860" t="s">
        <v>782</v>
      </c>
      <c r="F3860" t="s">
        <v>779</v>
      </c>
      <c r="G3860">
        <v>105</v>
      </c>
      <c r="H3860" t="s">
        <v>792</v>
      </c>
    </row>
    <row r="3861" spans="1:8" x14ac:dyDescent="0.25">
      <c r="A3861" s="75">
        <v>41428</v>
      </c>
      <c r="B3861" s="76">
        <v>13986</v>
      </c>
      <c r="C3861" s="75">
        <v>41428</v>
      </c>
      <c r="D3861" t="s">
        <v>9</v>
      </c>
      <c r="E3861" t="s">
        <v>774</v>
      </c>
      <c r="F3861" t="s">
        <v>771</v>
      </c>
      <c r="G3861">
        <v>265</v>
      </c>
      <c r="H3861" t="s">
        <v>792</v>
      </c>
    </row>
    <row r="3862" spans="1:8" x14ac:dyDescent="0.25">
      <c r="A3862" s="75">
        <v>41428</v>
      </c>
      <c r="B3862" s="76">
        <v>13987</v>
      </c>
      <c r="C3862" s="75">
        <v>41428</v>
      </c>
      <c r="D3862" t="s">
        <v>6</v>
      </c>
      <c r="E3862" t="s">
        <v>778</v>
      </c>
      <c r="F3862" t="s">
        <v>781</v>
      </c>
      <c r="G3862">
        <v>475</v>
      </c>
      <c r="H3862" t="s">
        <v>792</v>
      </c>
    </row>
    <row r="3863" spans="1:8" x14ac:dyDescent="0.25">
      <c r="A3863" s="75">
        <v>41428</v>
      </c>
      <c r="B3863" s="76">
        <v>13988</v>
      </c>
      <c r="C3863" s="75">
        <v>41428</v>
      </c>
      <c r="D3863" t="s">
        <v>7</v>
      </c>
      <c r="E3863" t="s">
        <v>773</v>
      </c>
      <c r="F3863" t="s">
        <v>787</v>
      </c>
      <c r="G3863">
        <v>405</v>
      </c>
      <c r="H3863" t="s">
        <v>792</v>
      </c>
    </row>
    <row r="3864" spans="1:8" x14ac:dyDescent="0.25">
      <c r="A3864" s="75">
        <v>41428</v>
      </c>
      <c r="B3864" s="76">
        <v>13989</v>
      </c>
      <c r="C3864" s="75">
        <v>41428</v>
      </c>
      <c r="D3864" t="s">
        <v>8</v>
      </c>
      <c r="E3864" t="s">
        <v>774</v>
      </c>
      <c r="F3864" t="s">
        <v>775</v>
      </c>
      <c r="G3864">
        <v>375</v>
      </c>
      <c r="H3864" t="s">
        <v>792</v>
      </c>
    </row>
    <row r="3865" spans="1:8" x14ac:dyDescent="0.25">
      <c r="A3865" s="75">
        <v>41428</v>
      </c>
      <c r="B3865" s="76">
        <v>13990</v>
      </c>
      <c r="C3865" s="75">
        <v>41428</v>
      </c>
      <c r="D3865" t="s">
        <v>6</v>
      </c>
      <c r="E3865" t="s">
        <v>782</v>
      </c>
      <c r="F3865" t="s">
        <v>781</v>
      </c>
      <c r="G3865">
        <v>325</v>
      </c>
      <c r="H3865" t="s">
        <v>792</v>
      </c>
    </row>
    <row r="3866" spans="1:8" x14ac:dyDescent="0.25">
      <c r="A3866" s="75">
        <v>41428</v>
      </c>
      <c r="B3866" s="76">
        <v>13991</v>
      </c>
      <c r="C3866" s="75">
        <v>41428</v>
      </c>
      <c r="D3866" t="s">
        <v>6</v>
      </c>
      <c r="E3866" t="s">
        <v>776</v>
      </c>
      <c r="F3866" t="s">
        <v>787</v>
      </c>
      <c r="G3866">
        <v>180</v>
      </c>
      <c r="H3866" t="s">
        <v>792</v>
      </c>
    </row>
    <row r="3867" spans="1:8" x14ac:dyDescent="0.25">
      <c r="A3867" s="75">
        <v>41428</v>
      </c>
      <c r="B3867" s="76">
        <v>13992</v>
      </c>
      <c r="C3867" s="75">
        <v>41428</v>
      </c>
      <c r="D3867" t="s">
        <v>7</v>
      </c>
      <c r="E3867" t="s">
        <v>780</v>
      </c>
      <c r="F3867" t="s">
        <v>785</v>
      </c>
      <c r="G3867">
        <v>275</v>
      </c>
      <c r="H3867" t="s">
        <v>792</v>
      </c>
    </row>
    <row r="3868" spans="1:8" x14ac:dyDescent="0.25">
      <c r="A3868" s="75">
        <v>41428</v>
      </c>
      <c r="B3868" s="76">
        <v>13993</v>
      </c>
      <c r="C3868" s="75">
        <v>41428</v>
      </c>
      <c r="D3868" t="s">
        <v>6</v>
      </c>
      <c r="E3868" t="s">
        <v>780</v>
      </c>
      <c r="F3868" t="s">
        <v>771</v>
      </c>
      <c r="G3868">
        <v>475</v>
      </c>
      <c r="H3868" t="s">
        <v>792</v>
      </c>
    </row>
    <row r="3869" spans="1:8" x14ac:dyDescent="0.25">
      <c r="A3869" s="75">
        <v>41429</v>
      </c>
      <c r="B3869" s="76">
        <v>13994</v>
      </c>
      <c r="C3869" s="75">
        <v>41429</v>
      </c>
      <c r="D3869" t="s">
        <v>6</v>
      </c>
      <c r="E3869" t="s">
        <v>782</v>
      </c>
      <c r="F3869" t="s">
        <v>784</v>
      </c>
      <c r="G3869">
        <v>475</v>
      </c>
      <c r="H3869" t="s">
        <v>792</v>
      </c>
    </row>
    <row r="3870" spans="1:8" x14ac:dyDescent="0.25">
      <c r="A3870" s="75">
        <v>41429</v>
      </c>
      <c r="B3870" s="76">
        <v>13995</v>
      </c>
      <c r="C3870" s="75">
        <v>41429</v>
      </c>
      <c r="D3870" t="s">
        <v>9</v>
      </c>
      <c r="E3870" t="s">
        <v>778</v>
      </c>
      <c r="F3870" t="s">
        <v>786</v>
      </c>
      <c r="G3870">
        <v>200</v>
      </c>
      <c r="H3870" t="s">
        <v>792</v>
      </c>
    </row>
    <row r="3871" spans="1:8" x14ac:dyDescent="0.25">
      <c r="A3871" s="75">
        <v>41429</v>
      </c>
      <c r="B3871" s="76">
        <v>13996</v>
      </c>
      <c r="C3871" s="75">
        <v>41429</v>
      </c>
      <c r="D3871" t="s">
        <v>8</v>
      </c>
      <c r="E3871" t="s">
        <v>776</v>
      </c>
      <c r="F3871" t="s">
        <v>783</v>
      </c>
      <c r="G3871">
        <v>200</v>
      </c>
      <c r="H3871" t="s">
        <v>792</v>
      </c>
    </row>
    <row r="3872" spans="1:8" x14ac:dyDescent="0.25">
      <c r="A3872" s="75">
        <v>41429</v>
      </c>
      <c r="B3872" s="76">
        <v>13997</v>
      </c>
      <c r="C3872" s="75">
        <v>41429</v>
      </c>
      <c r="D3872" t="s">
        <v>8</v>
      </c>
      <c r="E3872" t="s">
        <v>773</v>
      </c>
      <c r="F3872" t="s">
        <v>784</v>
      </c>
      <c r="G3872">
        <v>375</v>
      </c>
      <c r="H3872" t="s">
        <v>792</v>
      </c>
    </row>
    <row r="3873" spans="1:8" x14ac:dyDescent="0.25">
      <c r="A3873" s="75">
        <v>41429</v>
      </c>
      <c r="B3873" s="76">
        <v>13998</v>
      </c>
      <c r="C3873" s="75">
        <v>41429</v>
      </c>
      <c r="D3873" t="s">
        <v>6</v>
      </c>
      <c r="E3873" t="s">
        <v>773</v>
      </c>
      <c r="F3873" t="s">
        <v>783</v>
      </c>
      <c r="G3873">
        <v>175</v>
      </c>
      <c r="H3873" t="s">
        <v>792</v>
      </c>
    </row>
    <row r="3874" spans="1:8" x14ac:dyDescent="0.25">
      <c r="A3874" s="75">
        <v>41429</v>
      </c>
      <c r="B3874" s="76">
        <v>13999</v>
      </c>
      <c r="C3874" s="75">
        <v>41429</v>
      </c>
      <c r="D3874" t="s">
        <v>8</v>
      </c>
      <c r="E3874" t="s">
        <v>778</v>
      </c>
      <c r="F3874" t="s">
        <v>784</v>
      </c>
      <c r="G3874">
        <v>200</v>
      </c>
      <c r="H3874" t="s">
        <v>792</v>
      </c>
    </row>
    <row r="3875" spans="1:8" x14ac:dyDescent="0.25">
      <c r="A3875" s="75">
        <v>41429</v>
      </c>
      <c r="B3875" s="76">
        <v>14000</v>
      </c>
      <c r="C3875" s="75">
        <v>41429</v>
      </c>
      <c r="D3875" t="s">
        <v>10</v>
      </c>
      <c r="E3875" t="s">
        <v>770</v>
      </c>
      <c r="F3875" t="s">
        <v>785</v>
      </c>
      <c r="G3875">
        <v>85</v>
      </c>
      <c r="H3875" t="s">
        <v>792</v>
      </c>
    </row>
    <row r="3876" spans="1:8" x14ac:dyDescent="0.25">
      <c r="A3876" s="75">
        <v>41429</v>
      </c>
      <c r="B3876" s="76">
        <v>14001</v>
      </c>
      <c r="C3876" s="75">
        <v>41429</v>
      </c>
      <c r="D3876" t="s">
        <v>7</v>
      </c>
      <c r="E3876" t="s">
        <v>780</v>
      </c>
      <c r="F3876" t="s">
        <v>777</v>
      </c>
      <c r="G3876">
        <v>155</v>
      </c>
      <c r="H3876" t="s">
        <v>792</v>
      </c>
    </row>
    <row r="3877" spans="1:8" x14ac:dyDescent="0.25">
      <c r="A3877" s="75">
        <v>41429</v>
      </c>
      <c r="B3877" s="76">
        <v>14002</v>
      </c>
      <c r="C3877" s="75">
        <v>41429</v>
      </c>
      <c r="D3877" t="s">
        <v>7</v>
      </c>
      <c r="E3877" t="s">
        <v>776</v>
      </c>
      <c r="F3877" t="s">
        <v>779</v>
      </c>
      <c r="G3877">
        <v>400</v>
      </c>
      <c r="H3877" t="s">
        <v>792</v>
      </c>
    </row>
    <row r="3878" spans="1:8" x14ac:dyDescent="0.25">
      <c r="A3878" s="75">
        <v>41429</v>
      </c>
      <c r="B3878" s="76">
        <v>14003</v>
      </c>
      <c r="C3878" s="75">
        <v>41429</v>
      </c>
      <c r="D3878" t="s">
        <v>9</v>
      </c>
      <c r="E3878" t="s">
        <v>780</v>
      </c>
      <c r="F3878" t="s">
        <v>779</v>
      </c>
      <c r="G3878">
        <v>185</v>
      </c>
      <c r="H3878" t="s">
        <v>792</v>
      </c>
    </row>
    <row r="3879" spans="1:8" x14ac:dyDescent="0.25">
      <c r="A3879" s="75">
        <v>41429</v>
      </c>
      <c r="B3879" s="76">
        <v>14004</v>
      </c>
      <c r="C3879" s="75">
        <v>41429</v>
      </c>
      <c r="D3879" t="s">
        <v>10</v>
      </c>
      <c r="E3879" t="s">
        <v>778</v>
      </c>
      <c r="F3879" t="s">
        <v>785</v>
      </c>
      <c r="G3879">
        <v>205</v>
      </c>
      <c r="H3879" t="s">
        <v>792</v>
      </c>
    </row>
    <row r="3880" spans="1:8" x14ac:dyDescent="0.25">
      <c r="A3880" s="75">
        <v>41429</v>
      </c>
      <c r="B3880" s="76">
        <v>14005</v>
      </c>
      <c r="C3880" s="75">
        <v>41429</v>
      </c>
      <c r="D3880" t="s">
        <v>8</v>
      </c>
      <c r="E3880" t="s">
        <v>782</v>
      </c>
      <c r="F3880" t="s">
        <v>787</v>
      </c>
      <c r="G3880">
        <v>555</v>
      </c>
      <c r="H3880" t="s">
        <v>792</v>
      </c>
    </row>
    <row r="3881" spans="1:8" x14ac:dyDescent="0.25">
      <c r="A3881" s="75">
        <v>41429</v>
      </c>
      <c r="B3881" s="76">
        <v>14006</v>
      </c>
      <c r="C3881" s="75">
        <v>41429</v>
      </c>
      <c r="D3881" t="s">
        <v>8</v>
      </c>
      <c r="E3881" t="s">
        <v>782</v>
      </c>
      <c r="F3881" t="s">
        <v>777</v>
      </c>
      <c r="G3881">
        <v>205</v>
      </c>
      <c r="H3881" t="s">
        <v>792</v>
      </c>
    </row>
    <row r="3882" spans="1:8" x14ac:dyDescent="0.25">
      <c r="A3882" s="75">
        <v>41429</v>
      </c>
      <c r="B3882" s="76">
        <v>14007</v>
      </c>
      <c r="C3882" s="75">
        <v>41429</v>
      </c>
      <c r="D3882" t="s">
        <v>9</v>
      </c>
      <c r="E3882" t="s">
        <v>782</v>
      </c>
      <c r="F3882" t="s">
        <v>783</v>
      </c>
      <c r="G3882">
        <v>185</v>
      </c>
      <c r="H3882" t="s">
        <v>792</v>
      </c>
    </row>
    <row r="3883" spans="1:8" x14ac:dyDescent="0.25">
      <c r="A3883" s="75">
        <v>41429</v>
      </c>
      <c r="B3883" s="76">
        <v>14008</v>
      </c>
      <c r="C3883" s="75">
        <v>41429</v>
      </c>
      <c r="D3883" t="s">
        <v>7</v>
      </c>
      <c r="E3883" t="s">
        <v>782</v>
      </c>
      <c r="F3883" t="s">
        <v>775</v>
      </c>
      <c r="G3883">
        <v>400</v>
      </c>
      <c r="H3883" t="s">
        <v>792</v>
      </c>
    </row>
    <row r="3884" spans="1:8" x14ac:dyDescent="0.25">
      <c r="A3884" s="75">
        <v>41429</v>
      </c>
      <c r="B3884" s="76">
        <v>14009</v>
      </c>
      <c r="C3884" s="75">
        <v>41429</v>
      </c>
      <c r="D3884" t="s">
        <v>7</v>
      </c>
      <c r="E3884" t="s">
        <v>774</v>
      </c>
      <c r="F3884" t="s">
        <v>786</v>
      </c>
      <c r="G3884">
        <v>290</v>
      </c>
      <c r="H3884" t="s">
        <v>792</v>
      </c>
    </row>
    <row r="3885" spans="1:8" x14ac:dyDescent="0.25">
      <c r="A3885" s="75">
        <v>41429</v>
      </c>
      <c r="B3885" s="76">
        <v>14010</v>
      </c>
      <c r="C3885" s="75">
        <v>41429</v>
      </c>
      <c r="D3885" t="s">
        <v>8</v>
      </c>
      <c r="E3885" t="s">
        <v>778</v>
      </c>
      <c r="F3885" t="s">
        <v>779</v>
      </c>
      <c r="G3885">
        <v>375</v>
      </c>
      <c r="H3885" t="s">
        <v>792</v>
      </c>
    </row>
    <row r="3886" spans="1:8" x14ac:dyDescent="0.25">
      <c r="A3886" s="75">
        <v>41429</v>
      </c>
      <c r="B3886" s="76">
        <v>14011</v>
      </c>
      <c r="C3886" s="75">
        <v>41429</v>
      </c>
      <c r="D3886" t="s">
        <v>10</v>
      </c>
      <c r="E3886" t="s">
        <v>776</v>
      </c>
      <c r="F3886" t="s">
        <v>771</v>
      </c>
      <c r="G3886">
        <v>205</v>
      </c>
      <c r="H3886" t="s">
        <v>792</v>
      </c>
    </row>
    <row r="3887" spans="1:8" x14ac:dyDescent="0.25">
      <c r="A3887" s="75">
        <v>41429</v>
      </c>
      <c r="B3887" s="76">
        <v>14012</v>
      </c>
      <c r="C3887" s="75">
        <v>41429</v>
      </c>
      <c r="D3887" t="s">
        <v>9</v>
      </c>
      <c r="E3887" t="s">
        <v>774</v>
      </c>
      <c r="F3887" t="s">
        <v>775</v>
      </c>
      <c r="G3887">
        <v>185</v>
      </c>
      <c r="H3887" t="s">
        <v>792</v>
      </c>
    </row>
    <row r="3888" spans="1:8" x14ac:dyDescent="0.25">
      <c r="A3888" s="75">
        <v>41429</v>
      </c>
      <c r="B3888" s="76">
        <v>14013</v>
      </c>
      <c r="C3888" s="75">
        <v>41429</v>
      </c>
      <c r="D3888" t="s">
        <v>7</v>
      </c>
      <c r="E3888" t="s">
        <v>770</v>
      </c>
      <c r="F3888" t="s">
        <v>786</v>
      </c>
      <c r="G3888">
        <v>165</v>
      </c>
      <c r="H3888" t="s">
        <v>792</v>
      </c>
    </row>
    <row r="3889" spans="1:8" x14ac:dyDescent="0.25">
      <c r="A3889" s="75">
        <v>41429</v>
      </c>
      <c r="B3889" s="76">
        <v>14014</v>
      </c>
      <c r="C3889" s="75">
        <v>41429</v>
      </c>
      <c r="D3889" t="s">
        <v>10</v>
      </c>
      <c r="E3889" t="s">
        <v>776</v>
      </c>
      <c r="F3889" t="s">
        <v>786</v>
      </c>
      <c r="G3889">
        <v>160</v>
      </c>
      <c r="H3889" t="s">
        <v>792</v>
      </c>
    </row>
    <row r="3890" spans="1:8" x14ac:dyDescent="0.25">
      <c r="A3890" s="75">
        <v>41429</v>
      </c>
      <c r="B3890" s="76">
        <v>14015</v>
      </c>
      <c r="C3890" s="75">
        <v>41429</v>
      </c>
      <c r="D3890" t="s">
        <v>7</v>
      </c>
      <c r="E3890" t="s">
        <v>773</v>
      </c>
      <c r="F3890" t="s">
        <v>783</v>
      </c>
      <c r="G3890">
        <v>275</v>
      </c>
      <c r="H3890" t="s">
        <v>792</v>
      </c>
    </row>
    <row r="3891" spans="1:8" x14ac:dyDescent="0.25">
      <c r="A3891" s="75">
        <v>41429</v>
      </c>
      <c r="B3891" s="76">
        <v>14016</v>
      </c>
      <c r="C3891" s="75">
        <v>41429</v>
      </c>
      <c r="D3891" t="s">
        <v>10</v>
      </c>
      <c r="E3891" t="s">
        <v>782</v>
      </c>
      <c r="F3891" t="s">
        <v>783</v>
      </c>
      <c r="G3891">
        <v>85</v>
      </c>
      <c r="H3891" t="s">
        <v>792</v>
      </c>
    </row>
    <row r="3892" spans="1:8" x14ac:dyDescent="0.25">
      <c r="A3892" s="75">
        <v>41429</v>
      </c>
      <c r="B3892" s="76">
        <v>14017</v>
      </c>
      <c r="C3892" s="75">
        <v>41429</v>
      </c>
      <c r="D3892" t="s">
        <v>7</v>
      </c>
      <c r="E3892" t="s">
        <v>773</v>
      </c>
      <c r="F3892" t="s">
        <v>786</v>
      </c>
      <c r="G3892">
        <v>165</v>
      </c>
      <c r="H3892" t="s">
        <v>792</v>
      </c>
    </row>
    <row r="3893" spans="1:8" x14ac:dyDescent="0.25">
      <c r="A3893" s="75">
        <v>41429</v>
      </c>
      <c r="B3893" s="76">
        <v>14018</v>
      </c>
      <c r="C3893" s="75">
        <v>41429</v>
      </c>
      <c r="D3893" t="s">
        <v>10</v>
      </c>
      <c r="E3893" t="s">
        <v>780</v>
      </c>
      <c r="F3893" t="s">
        <v>786</v>
      </c>
      <c r="G3893">
        <v>220</v>
      </c>
      <c r="H3893" t="s">
        <v>792</v>
      </c>
    </row>
    <row r="3894" spans="1:8" x14ac:dyDescent="0.25">
      <c r="A3894" s="75">
        <v>41429</v>
      </c>
      <c r="B3894" s="76">
        <v>14019</v>
      </c>
      <c r="C3894" s="75">
        <v>41429</v>
      </c>
      <c r="D3894" t="s">
        <v>7</v>
      </c>
      <c r="E3894" t="s">
        <v>773</v>
      </c>
      <c r="F3894" t="s">
        <v>784</v>
      </c>
      <c r="G3894">
        <v>275</v>
      </c>
      <c r="H3894" t="s">
        <v>792</v>
      </c>
    </row>
    <row r="3895" spans="1:8" x14ac:dyDescent="0.25">
      <c r="A3895" s="75">
        <v>41429</v>
      </c>
      <c r="B3895" s="76">
        <v>14020</v>
      </c>
      <c r="C3895" s="75">
        <v>41429</v>
      </c>
      <c r="D3895" t="s">
        <v>9</v>
      </c>
      <c r="E3895" t="s">
        <v>776</v>
      </c>
      <c r="F3895" t="s">
        <v>783</v>
      </c>
      <c r="G3895">
        <v>105</v>
      </c>
      <c r="H3895" t="s">
        <v>792</v>
      </c>
    </row>
    <row r="3896" spans="1:8" x14ac:dyDescent="0.25">
      <c r="A3896" s="75">
        <v>41429</v>
      </c>
      <c r="B3896" s="76">
        <v>14021</v>
      </c>
      <c r="C3896" s="75">
        <v>41429</v>
      </c>
      <c r="D3896" t="s">
        <v>7</v>
      </c>
      <c r="E3896" t="s">
        <v>770</v>
      </c>
      <c r="F3896" t="s">
        <v>784</v>
      </c>
      <c r="G3896">
        <v>150</v>
      </c>
      <c r="H3896" t="s">
        <v>792</v>
      </c>
    </row>
    <row r="3897" spans="1:8" x14ac:dyDescent="0.25">
      <c r="A3897" s="75">
        <v>41429</v>
      </c>
      <c r="B3897" s="76">
        <v>14022</v>
      </c>
      <c r="C3897" s="75">
        <v>41429</v>
      </c>
      <c r="D3897" t="s">
        <v>6</v>
      </c>
      <c r="E3897" t="s">
        <v>778</v>
      </c>
      <c r="F3897" t="s">
        <v>783</v>
      </c>
      <c r="G3897">
        <v>325</v>
      </c>
      <c r="H3897" t="s">
        <v>792</v>
      </c>
    </row>
    <row r="3898" spans="1:8" x14ac:dyDescent="0.25">
      <c r="A3898" s="75">
        <v>41429</v>
      </c>
      <c r="B3898" s="76">
        <v>14023</v>
      </c>
      <c r="C3898" s="75">
        <v>41429</v>
      </c>
      <c r="D3898" t="s">
        <v>8</v>
      </c>
      <c r="E3898" t="s">
        <v>773</v>
      </c>
      <c r="F3898" t="s">
        <v>779</v>
      </c>
      <c r="G3898">
        <v>550</v>
      </c>
      <c r="H3898" t="s">
        <v>792</v>
      </c>
    </row>
    <row r="3899" spans="1:8" x14ac:dyDescent="0.25">
      <c r="A3899" s="75">
        <v>41430</v>
      </c>
      <c r="B3899" s="76">
        <v>14024</v>
      </c>
      <c r="C3899" s="75">
        <v>41430</v>
      </c>
      <c r="D3899" t="s">
        <v>6</v>
      </c>
      <c r="E3899" t="s">
        <v>774</v>
      </c>
      <c r="F3899" t="s">
        <v>779</v>
      </c>
      <c r="G3899">
        <v>325</v>
      </c>
      <c r="H3899" t="s">
        <v>792</v>
      </c>
    </row>
    <row r="3900" spans="1:8" x14ac:dyDescent="0.25">
      <c r="A3900" s="75">
        <v>41430</v>
      </c>
      <c r="B3900" s="76">
        <v>14025</v>
      </c>
      <c r="C3900" s="75">
        <v>41430</v>
      </c>
      <c r="D3900" t="s">
        <v>7</v>
      </c>
      <c r="E3900" t="s">
        <v>776</v>
      </c>
      <c r="F3900" t="s">
        <v>784</v>
      </c>
      <c r="G3900">
        <v>150</v>
      </c>
      <c r="H3900" t="s">
        <v>792</v>
      </c>
    </row>
    <row r="3901" spans="1:8" x14ac:dyDescent="0.25">
      <c r="A3901" s="75">
        <v>41430</v>
      </c>
      <c r="B3901" s="76">
        <v>14026</v>
      </c>
      <c r="C3901" s="75">
        <v>41430</v>
      </c>
      <c r="D3901" t="s">
        <v>10</v>
      </c>
      <c r="E3901" t="s">
        <v>773</v>
      </c>
      <c r="F3901" t="s">
        <v>775</v>
      </c>
      <c r="G3901">
        <v>145</v>
      </c>
      <c r="H3901" t="s">
        <v>792</v>
      </c>
    </row>
    <row r="3902" spans="1:8" x14ac:dyDescent="0.25">
      <c r="A3902" s="75">
        <v>41430</v>
      </c>
      <c r="B3902" s="76">
        <v>14027</v>
      </c>
      <c r="C3902" s="75">
        <v>41430</v>
      </c>
      <c r="D3902" t="s">
        <v>9</v>
      </c>
      <c r="E3902" t="s">
        <v>778</v>
      </c>
      <c r="F3902" t="s">
        <v>781</v>
      </c>
      <c r="G3902">
        <v>105</v>
      </c>
      <c r="H3902" t="s">
        <v>792</v>
      </c>
    </row>
    <row r="3903" spans="1:8" x14ac:dyDescent="0.25">
      <c r="A3903" s="75">
        <v>41430</v>
      </c>
      <c r="B3903" s="76">
        <v>14028</v>
      </c>
      <c r="C3903" s="75">
        <v>41430</v>
      </c>
      <c r="D3903" t="s">
        <v>10</v>
      </c>
      <c r="E3903" t="s">
        <v>774</v>
      </c>
      <c r="F3903" t="s">
        <v>783</v>
      </c>
      <c r="G3903">
        <v>85</v>
      </c>
      <c r="H3903" t="s">
        <v>792</v>
      </c>
    </row>
    <row r="3904" spans="1:8" x14ac:dyDescent="0.25">
      <c r="A3904" s="75">
        <v>41430</v>
      </c>
      <c r="B3904" s="76">
        <v>14029</v>
      </c>
      <c r="C3904" s="75">
        <v>41430</v>
      </c>
      <c r="D3904" t="s">
        <v>7</v>
      </c>
      <c r="E3904" t="s">
        <v>770</v>
      </c>
      <c r="F3904" t="s">
        <v>783</v>
      </c>
      <c r="G3904">
        <v>275</v>
      </c>
      <c r="H3904" t="s">
        <v>792</v>
      </c>
    </row>
    <row r="3905" spans="1:8" x14ac:dyDescent="0.25">
      <c r="A3905" s="75">
        <v>41430</v>
      </c>
      <c r="B3905" s="76">
        <v>14030</v>
      </c>
      <c r="C3905" s="75">
        <v>41430</v>
      </c>
      <c r="D3905" t="s">
        <v>9</v>
      </c>
      <c r="E3905" t="s">
        <v>780</v>
      </c>
      <c r="F3905" t="s">
        <v>779</v>
      </c>
      <c r="G3905">
        <v>265</v>
      </c>
      <c r="H3905" t="s">
        <v>792</v>
      </c>
    </row>
    <row r="3906" spans="1:8" x14ac:dyDescent="0.25">
      <c r="A3906" s="75">
        <v>41430</v>
      </c>
      <c r="B3906" s="76">
        <v>14031</v>
      </c>
      <c r="C3906" s="75">
        <v>41430</v>
      </c>
      <c r="D3906" t="s">
        <v>9</v>
      </c>
      <c r="E3906" t="s">
        <v>780</v>
      </c>
      <c r="F3906" t="s">
        <v>783</v>
      </c>
      <c r="G3906">
        <v>185</v>
      </c>
      <c r="H3906" t="s">
        <v>792</v>
      </c>
    </row>
    <row r="3907" spans="1:8" x14ac:dyDescent="0.25">
      <c r="A3907" s="75">
        <v>41430</v>
      </c>
      <c r="B3907" s="76">
        <v>14032</v>
      </c>
      <c r="C3907" s="75">
        <v>41430</v>
      </c>
      <c r="D3907" t="s">
        <v>9</v>
      </c>
      <c r="E3907" t="s">
        <v>778</v>
      </c>
      <c r="F3907" t="s">
        <v>777</v>
      </c>
      <c r="G3907">
        <v>270</v>
      </c>
      <c r="H3907" t="s">
        <v>792</v>
      </c>
    </row>
    <row r="3908" spans="1:8" x14ac:dyDescent="0.25">
      <c r="A3908" s="75">
        <v>41430</v>
      </c>
      <c r="B3908" s="76">
        <v>14033</v>
      </c>
      <c r="C3908" s="75">
        <v>41430</v>
      </c>
      <c r="D3908" t="s">
        <v>9</v>
      </c>
      <c r="E3908" t="s">
        <v>773</v>
      </c>
      <c r="F3908" t="s">
        <v>775</v>
      </c>
      <c r="G3908">
        <v>185</v>
      </c>
      <c r="H3908" t="s">
        <v>792</v>
      </c>
    </row>
    <row r="3909" spans="1:8" x14ac:dyDescent="0.25">
      <c r="A3909" s="75">
        <v>41430</v>
      </c>
      <c r="B3909" s="76">
        <v>14034</v>
      </c>
      <c r="C3909" s="75">
        <v>41430</v>
      </c>
      <c r="D3909" t="s">
        <v>6</v>
      </c>
      <c r="E3909" t="s">
        <v>770</v>
      </c>
      <c r="F3909" t="s">
        <v>785</v>
      </c>
      <c r="G3909">
        <v>175</v>
      </c>
      <c r="H3909" t="s">
        <v>792</v>
      </c>
    </row>
    <row r="3910" spans="1:8" x14ac:dyDescent="0.25">
      <c r="A3910" s="75">
        <v>41430</v>
      </c>
      <c r="B3910" s="76">
        <v>14035</v>
      </c>
      <c r="C3910" s="75">
        <v>41430</v>
      </c>
      <c r="D3910" t="s">
        <v>9</v>
      </c>
      <c r="E3910" t="s">
        <v>782</v>
      </c>
      <c r="F3910" t="s">
        <v>777</v>
      </c>
      <c r="G3910">
        <v>110</v>
      </c>
      <c r="H3910" t="s">
        <v>792</v>
      </c>
    </row>
    <row r="3911" spans="1:8" x14ac:dyDescent="0.25">
      <c r="A3911" s="75">
        <v>41430</v>
      </c>
      <c r="B3911" s="76">
        <v>14036</v>
      </c>
      <c r="C3911" s="75">
        <v>41430</v>
      </c>
      <c r="D3911" t="s">
        <v>10</v>
      </c>
      <c r="E3911" t="s">
        <v>782</v>
      </c>
      <c r="F3911" t="s">
        <v>787</v>
      </c>
      <c r="G3911">
        <v>150</v>
      </c>
      <c r="H3911" t="s">
        <v>792</v>
      </c>
    </row>
    <row r="3912" spans="1:8" x14ac:dyDescent="0.25">
      <c r="A3912" s="75">
        <v>41430</v>
      </c>
      <c r="B3912" s="76">
        <v>14037</v>
      </c>
      <c r="C3912" s="75">
        <v>41430</v>
      </c>
      <c r="D3912" t="s">
        <v>7</v>
      </c>
      <c r="E3912" t="s">
        <v>776</v>
      </c>
      <c r="F3912" t="s">
        <v>785</v>
      </c>
      <c r="G3912">
        <v>400</v>
      </c>
      <c r="H3912" t="s">
        <v>792</v>
      </c>
    </row>
    <row r="3913" spans="1:8" x14ac:dyDescent="0.25">
      <c r="A3913" s="75">
        <v>41430</v>
      </c>
      <c r="B3913" s="76">
        <v>14038</v>
      </c>
      <c r="C3913" s="75">
        <v>41430</v>
      </c>
      <c r="D3913" t="s">
        <v>8</v>
      </c>
      <c r="E3913" t="s">
        <v>780</v>
      </c>
      <c r="F3913" t="s">
        <v>777</v>
      </c>
      <c r="G3913">
        <v>555</v>
      </c>
      <c r="H3913" t="s">
        <v>792</v>
      </c>
    </row>
    <row r="3914" spans="1:8" x14ac:dyDescent="0.25">
      <c r="A3914" s="75">
        <v>41430</v>
      </c>
      <c r="B3914" s="76">
        <v>14039</v>
      </c>
      <c r="C3914" s="75">
        <v>41430</v>
      </c>
      <c r="D3914" t="s">
        <v>10</v>
      </c>
      <c r="E3914" t="s">
        <v>774</v>
      </c>
      <c r="F3914" t="s">
        <v>785</v>
      </c>
      <c r="G3914">
        <v>205</v>
      </c>
      <c r="H3914" t="s">
        <v>792</v>
      </c>
    </row>
    <row r="3915" spans="1:8" x14ac:dyDescent="0.25">
      <c r="A3915" s="75">
        <v>41430</v>
      </c>
      <c r="B3915" s="76">
        <v>14040</v>
      </c>
      <c r="C3915" s="75">
        <v>41430</v>
      </c>
      <c r="D3915" t="s">
        <v>10</v>
      </c>
      <c r="E3915" t="s">
        <v>770</v>
      </c>
      <c r="F3915" t="s">
        <v>783</v>
      </c>
      <c r="G3915">
        <v>85</v>
      </c>
      <c r="H3915" t="s">
        <v>792</v>
      </c>
    </row>
    <row r="3916" spans="1:8" x14ac:dyDescent="0.25">
      <c r="A3916" s="75">
        <v>41430</v>
      </c>
      <c r="B3916" s="76">
        <v>14041</v>
      </c>
      <c r="C3916" s="75">
        <v>41430</v>
      </c>
      <c r="D3916" t="s">
        <v>6</v>
      </c>
      <c r="E3916" t="s">
        <v>770</v>
      </c>
      <c r="F3916" t="s">
        <v>786</v>
      </c>
      <c r="G3916">
        <v>490</v>
      </c>
      <c r="H3916" t="s">
        <v>792</v>
      </c>
    </row>
    <row r="3917" spans="1:8" x14ac:dyDescent="0.25">
      <c r="A3917" s="75">
        <v>41430</v>
      </c>
      <c r="B3917" s="76">
        <v>14042</v>
      </c>
      <c r="C3917" s="75">
        <v>41430</v>
      </c>
      <c r="D3917" t="s">
        <v>7</v>
      </c>
      <c r="E3917" t="s">
        <v>774</v>
      </c>
      <c r="F3917" t="s">
        <v>787</v>
      </c>
      <c r="G3917">
        <v>280</v>
      </c>
      <c r="H3917" t="s">
        <v>792</v>
      </c>
    </row>
    <row r="3918" spans="1:8" x14ac:dyDescent="0.25">
      <c r="A3918" s="75">
        <v>41430</v>
      </c>
      <c r="B3918" s="76">
        <v>14043</v>
      </c>
      <c r="C3918" s="75">
        <v>41430</v>
      </c>
      <c r="D3918" t="s">
        <v>8</v>
      </c>
      <c r="E3918" t="s">
        <v>773</v>
      </c>
      <c r="F3918" t="s">
        <v>783</v>
      </c>
      <c r="G3918">
        <v>375</v>
      </c>
      <c r="H3918" t="s">
        <v>792</v>
      </c>
    </row>
    <row r="3919" spans="1:8" x14ac:dyDescent="0.25">
      <c r="A3919" s="75">
        <v>41430</v>
      </c>
      <c r="B3919" s="76">
        <v>14044</v>
      </c>
      <c r="C3919" s="75">
        <v>41430</v>
      </c>
      <c r="D3919" t="s">
        <v>10</v>
      </c>
      <c r="E3919" t="s">
        <v>782</v>
      </c>
      <c r="F3919" t="s">
        <v>787</v>
      </c>
      <c r="G3919">
        <v>90</v>
      </c>
      <c r="H3919" t="s">
        <v>792</v>
      </c>
    </row>
    <row r="3920" spans="1:8" x14ac:dyDescent="0.25">
      <c r="A3920" s="75">
        <v>41430</v>
      </c>
      <c r="B3920" s="76">
        <v>14045</v>
      </c>
      <c r="C3920" s="75">
        <v>41430</v>
      </c>
      <c r="D3920" t="s">
        <v>8</v>
      </c>
      <c r="E3920" t="s">
        <v>776</v>
      </c>
      <c r="F3920" t="s">
        <v>783</v>
      </c>
      <c r="G3920">
        <v>550</v>
      </c>
      <c r="H3920" t="s">
        <v>792</v>
      </c>
    </row>
    <row r="3921" spans="1:8" x14ac:dyDescent="0.25">
      <c r="A3921" s="75">
        <v>41430</v>
      </c>
      <c r="B3921" s="76">
        <v>14046</v>
      </c>
      <c r="C3921" s="75">
        <v>41430</v>
      </c>
      <c r="D3921" t="s">
        <v>10</v>
      </c>
      <c r="E3921" t="s">
        <v>780</v>
      </c>
      <c r="F3921" t="s">
        <v>786</v>
      </c>
      <c r="G3921">
        <v>160</v>
      </c>
      <c r="H3921" t="s">
        <v>792</v>
      </c>
    </row>
    <row r="3922" spans="1:8" x14ac:dyDescent="0.25">
      <c r="A3922" s="75">
        <v>41430</v>
      </c>
      <c r="B3922" s="76">
        <v>14047</v>
      </c>
      <c r="C3922" s="75">
        <v>41430</v>
      </c>
      <c r="D3922" t="s">
        <v>9</v>
      </c>
      <c r="E3922" t="s">
        <v>773</v>
      </c>
      <c r="F3922" t="s">
        <v>785</v>
      </c>
      <c r="G3922">
        <v>265</v>
      </c>
      <c r="H3922" t="s">
        <v>792</v>
      </c>
    </row>
    <row r="3923" spans="1:8" x14ac:dyDescent="0.25">
      <c r="A3923" s="75">
        <v>41430</v>
      </c>
      <c r="B3923" s="76">
        <v>14048</v>
      </c>
      <c r="C3923" s="75">
        <v>41430</v>
      </c>
      <c r="D3923" t="s">
        <v>7</v>
      </c>
      <c r="E3923" t="s">
        <v>780</v>
      </c>
      <c r="F3923" t="s">
        <v>785</v>
      </c>
      <c r="G3923">
        <v>150</v>
      </c>
      <c r="H3923" t="s">
        <v>792</v>
      </c>
    </row>
    <row r="3924" spans="1:8" x14ac:dyDescent="0.25">
      <c r="A3924" s="75">
        <v>41430</v>
      </c>
      <c r="B3924" s="76">
        <v>14049</v>
      </c>
      <c r="C3924" s="75">
        <v>41430</v>
      </c>
      <c r="D3924" t="s">
        <v>7</v>
      </c>
      <c r="E3924" t="s">
        <v>782</v>
      </c>
      <c r="F3924" t="s">
        <v>783</v>
      </c>
      <c r="G3924">
        <v>400</v>
      </c>
      <c r="H3924" t="s">
        <v>792</v>
      </c>
    </row>
    <row r="3925" spans="1:8" x14ac:dyDescent="0.25">
      <c r="A3925" s="75">
        <v>41430</v>
      </c>
      <c r="B3925" s="76">
        <v>14050</v>
      </c>
      <c r="C3925" s="75">
        <v>41430</v>
      </c>
      <c r="D3925" t="s">
        <v>6</v>
      </c>
      <c r="E3925" t="s">
        <v>774</v>
      </c>
      <c r="F3925" t="s">
        <v>784</v>
      </c>
      <c r="G3925">
        <v>475</v>
      </c>
      <c r="H3925" t="s">
        <v>792</v>
      </c>
    </row>
    <row r="3926" spans="1:8" x14ac:dyDescent="0.25">
      <c r="A3926" s="75">
        <v>41430</v>
      </c>
      <c r="B3926" s="76">
        <v>14051</v>
      </c>
      <c r="C3926" s="75">
        <v>41430</v>
      </c>
      <c r="D3926" t="s">
        <v>10</v>
      </c>
      <c r="E3926" t="s">
        <v>780</v>
      </c>
      <c r="F3926" t="s">
        <v>785</v>
      </c>
      <c r="G3926">
        <v>145</v>
      </c>
      <c r="H3926" t="s">
        <v>792</v>
      </c>
    </row>
    <row r="3927" spans="1:8" x14ac:dyDescent="0.25">
      <c r="A3927" s="75">
        <v>41430</v>
      </c>
      <c r="B3927" s="76">
        <v>14052</v>
      </c>
      <c r="C3927" s="75">
        <v>41430</v>
      </c>
      <c r="D3927" t="s">
        <v>6</v>
      </c>
      <c r="E3927" t="s">
        <v>778</v>
      </c>
      <c r="F3927" t="s">
        <v>786</v>
      </c>
      <c r="G3927">
        <v>190</v>
      </c>
      <c r="H3927" t="s">
        <v>792</v>
      </c>
    </row>
    <row r="3928" spans="1:8" x14ac:dyDescent="0.25">
      <c r="A3928" s="75">
        <v>41430</v>
      </c>
      <c r="B3928" s="76">
        <v>14053</v>
      </c>
      <c r="C3928" s="75">
        <v>41430</v>
      </c>
      <c r="D3928" t="s">
        <v>8</v>
      </c>
      <c r="E3928" t="s">
        <v>782</v>
      </c>
      <c r="F3928" t="s">
        <v>775</v>
      </c>
      <c r="G3928">
        <v>375</v>
      </c>
      <c r="H3928" t="s">
        <v>792</v>
      </c>
    </row>
    <row r="3929" spans="1:8" x14ac:dyDescent="0.25">
      <c r="A3929" s="75">
        <v>41430</v>
      </c>
      <c r="B3929" s="76">
        <v>14054</v>
      </c>
      <c r="C3929" s="75">
        <v>41430</v>
      </c>
      <c r="D3929" t="s">
        <v>9</v>
      </c>
      <c r="E3929" t="s">
        <v>780</v>
      </c>
      <c r="F3929" t="s">
        <v>771</v>
      </c>
      <c r="G3929">
        <v>185</v>
      </c>
      <c r="H3929" t="s">
        <v>792</v>
      </c>
    </row>
    <row r="3930" spans="1:8" x14ac:dyDescent="0.25">
      <c r="A3930" s="75">
        <v>41430</v>
      </c>
      <c r="B3930" s="76">
        <v>14055</v>
      </c>
      <c r="C3930" s="75">
        <v>41430</v>
      </c>
      <c r="D3930" t="s">
        <v>8</v>
      </c>
      <c r="E3930" t="s">
        <v>780</v>
      </c>
      <c r="F3930" t="s">
        <v>779</v>
      </c>
      <c r="G3930">
        <v>375</v>
      </c>
      <c r="H3930" t="s">
        <v>792</v>
      </c>
    </row>
    <row r="3931" spans="1:8" x14ac:dyDescent="0.25">
      <c r="A3931" s="75">
        <v>41431</v>
      </c>
      <c r="B3931" s="76">
        <v>14056</v>
      </c>
      <c r="C3931" s="75">
        <v>41431</v>
      </c>
      <c r="D3931" t="s">
        <v>10</v>
      </c>
      <c r="E3931" t="s">
        <v>776</v>
      </c>
      <c r="F3931" t="s">
        <v>786</v>
      </c>
      <c r="G3931">
        <v>220</v>
      </c>
      <c r="H3931" t="s">
        <v>792</v>
      </c>
    </row>
    <row r="3932" spans="1:8" x14ac:dyDescent="0.25">
      <c r="A3932" s="75">
        <v>41431</v>
      </c>
      <c r="B3932" s="76">
        <v>14057</v>
      </c>
      <c r="C3932" s="75">
        <v>41431</v>
      </c>
      <c r="D3932" t="s">
        <v>6</v>
      </c>
      <c r="E3932" t="s">
        <v>780</v>
      </c>
      <c r="F3932" t="s">
        <v>785</v>
      </c>
      <c r="G3932">
        <v>175</v>
      </c>
      <c r="H3932" t="s">
        <v>792</v>
      </c>
    </row>
    <row r="3933" spans="1:8" x14ac:dyDescent="0.25">
      <c r="A3933" s="75">
        <v>41431</v>
      </c>
      <c r="B3933" s="76">
        <v>14058</v>
      </c>
      <c r="C3933" s="75">
        <v>41431</v>
      </c>
      <c r="D3933" t="s">
        <v>6</v>
      </c>
      <c r="E3933" t="s">
        <v>776</v>
      </c>
      <c r="F3933" t="s">
        <v>787</v>
      </c>
      <c r="G3933">
        <v>180</v>
      </c>
      <c r="H3933" t="s">
        <v>792</v>
      </c>
    </row>
    <row r="3934" spans="1:8" x14ac:dyDescent="0.25">
      <c r="A3934" s="75">
        <v>41431</v>
      </c>
      <c r="B3934" s="76">
        <v>14059</v>
      </c>
      <c r="C3934" s="75">
        <v>41431</v>
      </c>
      <c r="D3934" t="s">
        <v>10</v>
      </c>
      <c r="E3934" t="s">
        <v>773</v>
      </c>
      <c r="F3934" t="s">
        <v>787</v>
      </c>
      <c r="G3934">
        <v>210</v>
      </c>
      <c r="H3934" t="s">
        <v>792</v>
      </c>
    </row>
    <row r="3935" spans="1:8" x14ac:dyDescent="0.25">
      <c r="A3935" s="75">
        <v>41431</v>
      </c>
      <c r="B3935" s="76">
        <v>14060</v>
      </c>
      <c r="C3935" s="75">
        <v>41431</v>
      </c>
      <c r="D3935" t="s">
        <v>10</v>
      </c>
      <c r="E3935" t="s">
        <v>780</v>
      </c>
      <c r="F3935" t="s">
        <v>781</v>
      </c>
      <c r="G3935">
        <v>145</v>
      </c>
      <c r="H3935" t="s">
        <v>792</v>
      </c>
    </row>
    <row r="3936" spans="1:8" x14ac:dyDescent="0.25">
      <c r="A3936" s="75">
        <v>41431</v>
      </c>
      <c r="B3936" s="76">
        <v>14061</v>
      </c>
      <c r="C3936" s="75">
        <v>41431</v>
      </c>
      <c r="D3936" t="s">
        <v>7</v>
      </c>
      <c r="E3936" t="s">
        <v>782</v>
      </c>
      <c r="F3936" t="s">
        <v>784</v>
      </c>
      <c r="G3936">
        <v>150</v>
      </c>
      <c r="H3936" t="s">
        <v>792</v>
      </c>
    </row>
    <row r="3937" spans="1:8" x14ac:dyDescent="0.25">
      <c r="A3937" s="75">
        <v>41431</v>
      </c>
      <c r="B3937" s="76">
        <v>14062</v>
      </c>
      <c r="C3937" s="75">
        <v>41431</v>
      </c>
      <c r="D3937" t="s">
        <v>8</v>
      </c>
      <c r="E3937" t="s">
        <v>770</v>
      </c>
      <c r="F3937" t="s">
        <v>787</v>
      </c>
      <c r="G3937">
        <v>555</v>
      </c>
      <c r="H3937" t="s">
        <v>792</v>
      </c>
    </row>
    <row r="3938" spans="1:8" x14ac:dyDescent="0.25">
      <c r="A3938" s="75">
        <v>41431</v>
      </c>
      <c r="B3938" s="76">
        <v>14063</v>
      </c>
      <c r="C3938" s="75">
        <v>41431</v>
      </c>
      <c r="D3938" t="s">
        <v>9</v>
      </c>
      <c r="E3938" t="s">
        <v>770</v>
      </c>
      <c r="F3938" t="s">
        <v>775</v>
      </c>
      <c r="G3938">
        <v>265</v>
      </c>
      <c r="H3938" t="s">
        <v>792</v>
      </c>
    </row>
    <row r="3939" spans="1:8" x14ac:dyDescent="0.25">
      <c r="A3939" s="75">
        <v>41431</v>
      </c>
      <c r="B3939" s="76">
        <v>14064</v>
      </c>
      <c r="C3939" s="75">
        <v>41431</v>
      </c>
      <c r="D3939" t="s">
        <v>9</v>
      </c>
      <c r="E3939" t="s">
        <v>782</v>
      </c>
      <c r="F3939" t="s">
        <v>771</v>
      </c>
      <c r="G3939">
        <v>265</v>
      </c>
      <c r="H3939" t="s">
        <v>792</v>
      </c>
    </row>
    <row r="3940" spans="1:8" x14ac:dyDescent="0.25">
      <c r="A3940" s="75">
        <v>41431</v>
      </c>
      <c r="B3940" s="76">
        <v>14065</v>
      </c>
      <c r="C3940" s="75">
        <v>41431</v>
      </c>
      <c r="D3940" t="s">
        <v>6</v>
      </c>
      <c r="E3940" t="s">
        <v>782</v>
      </c>
      <c r="F3940" t="s">
        <v>779</v>
      </c>
      <c r="G3940">
        <v>325</v>
      </c>
      <c r="H3940" t="s">
        <v>792</v>
      </c>
    </row>
    <row r="3941" spans="1:8" x14ac:dyDescent="0.25">
      <c r="A3941" s="75">
        <v>41431</v>
      </c>
      <c r="B3941" s="76">
        <v>14066</v>
      </c>
      <c r="C3941" s="75">
        <v>41431</v>
      </c>
      <c r="D3941" t="s">
        <v>6</v>
      </c>
      <c r="E3941" t="s">
        <v>778</v>
      </c>
      <c r="F3941" t="s">
        <v>784</v>
      </c>
      <c r="G3941">
        <v>325</v>
      </c>
      <c r="H3941" t="s">
        <v>792</v>
      </c>
    </row>
    <row r="3942" spans="1:8" x14ac:dyDescent="0.25">
      <c r="A3942" s="75">
        <v>41431</v>
      </c>
      <c r="B3942" s="76">
        <v>14067</v>
      </c>
      <c r="C3942" s="75">
        <v>41431</v>
      </c>
      <c r="D3942" t="s">
        <v>7</v>
      </c>
      <c r="E3942" t="s">
        <v>778</v>
      </c>
      <c r="F3942" t="s">
        <v>783</v>
      </c>
      <c r="G3942">
        <v>400</v>
      </c>
      <c r="H3942" t="s">
        <v>792</v>
      </c>
    </row>
    <row r="3943" spans="1:8" x14ac:dyDescent="0.25">
      <c r="A3943" s="75">
        <v>41431</v>
      </c>
      <c r="B3943" s="76">
        <v>14068</v>
      </c>
      <c r="C3943" s="75">
        <v>41431</v>
      </c>
      <c r="D3943" t="s">
        <v>9</v>
      </c>
      <c r="E3943" t="s">
        <v>780</v>
      </c>
      <c r="F3943" t="s">
        <v>771</v>
      </c>
      <c r="G3943">
        <v>265</v>
      </c>
      <c r="H3943" t="s">
        <v>792</v>
      </c>
    </row>
    <row r="3944" spans="1:8" x14ac:dyDescent="0.25">
      <c r="A3944" s="75">
        <v>41431</v>
      </c>
      <c r="B3944" s="76">
        <v>14069</v>
      </c>
      <c r="C3944" s="75">
        <v>41431</v>
      </c>
      <c r="D3944" t="s">
        <v>8</v>
      </c>
      <c r="E3944" t="s">
        <v>773</v>
      </c>
      <c r="F3944" t="s">
        <v>775</v>
      </c>
      <c r="G3944">
        <v>550</v>
      </c>
      <c r="H3944" t="s">
        <v>792</v>
      </c>
    </row>
    <row r="3945" spans="1:8" x14ac:dyDescent="0.25">
      <c r="A3945" s="75">
        <v>41431</v>
      </c>
      <c r="B3945" s="76">
        <v>14070</v>
      </c>
      <c r="C3945" s="75">
        <v>41431</v>
      </c>
      <c r="D3945" t="s">
        <v>6</v>
      </c>
      <c r="E3945" t="s">
        <v>780</v>
      </c>
      <c r="F3945" t="s">
        <v>775</v>
      </c>
      <c r="G3945">
        <v>175</v>
      </c>
      <c r="H3945" t="s">
        <v>792</v>
      </c>
    </row>
    <row r="3946" spans="1:8" x14ac:dyDescent="0.25">
      <c r="A3946" s="75">
        <v>41431</v>
      </c>
      <c r="B3946" s="76">
        <v>14071</v>
      </c>
      <c r="C3946" s="75">
        <v>41431</v>
      </c>
      <c r="D3946" t="s">
        <v>7</v>
      </c>
      <c r="E3946" t="s">
        <v>770</v>
      </c>
      <c r="F3946" t="s">
        <v>783</v>
      </c>
      <c r="G3946">
        <v>400</v>
      </c>
      <c r="H3946" t="s">
        <v>792</v>
      </c>
    </row>
    <row r="3947" spans="1:8" x14ac:dyDescent="0.25">
      <c r="A3947" s="75">
        <v>41431</v>
      </c>
      <c r="B3947" s="76">
        <v>14072</v>
      </c>
      <c r="C3947" s="75">
        <v>41431</v>
      </c>
      <c r="D3947" t="s">
        <v>8</v>
      </c>
      <c r="E3947" t="s">
        <v>782</v>
      </c>
      <c r="F3947" t="s">
        <v>771</v>
      </c>
      <c r="G3947">
        <v>200</v>
      </c>
      <c r="H3947" t="s">
        <v>792</v>
      </c>
    </row>
    <row r="3948" spans="1:8" x14ac:dyDescent="0.25">
      <c r="A3948" s="75">
        <v>41431</v>
      </c>
      <c r="B3948" s="76">
        <v>14073</v>
      </c>
      <c r="C3948" s="75">
        <v>41431</v>
      </c>
      <c r="D3948" t="s">
        <v>7</v>
      </c>
      <c r="E3948" t="s">
        <v>782</v>
      </c>
      <c r="F3948" t="s">
        <v>787</v>
      </c>
      <c r="G3948">
        <v>405</v>
      </c>
      <c r="H3948" t="s">
        <v>792</v>
      </c>
    </row>
    <row r="3949" spans="1:8" x14ac:dyDescent="0.25">
      <c r="A3949" s="75">
        <v>41431</v>
      </c>
      <c r="B3949" s="76">
        <v>14074</v>
      </c>
      <c r="C3949" s="75">
        <v>41431</v>
      </c>
      <c r="D3949" t="s">
        <v>6</v>
      </c>
      <c r="E3949" t="s">
        <v>782</v>
      </c>
      <c r="F3949" t="s">
        <v>783</v>
      </c>
      <c r="G3949">
        <v>175</v>
      </c>
      <c r="H3949" t="s">
        <v>792</v>
      </c>
    </row>
    <row r="3950" spans="1:8" x14ac:dyDescent="0.25">
      <c r="A3950" s="75">
        <v>41431</v>
      </c>
      <c r="B3950" s="76">
        <v>14075</v>
      </c>
      <c r="C3950" s="75">
        <v>41431</v>
      </c>
      <c r="D3950" t="s">
        <v>9</v>
      </c>
      <c r="E3950" t="s">
        <v>774</v>
      </c>
      <c r="F3950" t="s">
        <v>775</v>
      </c>
      <c r="G3950">
        <v>265</v>
      </c>
      <c r="H3950" t="s">
        <v>792</v>
      </c>
    </row>
    <row r="3951" spans="1:8" x14ac:dyDescent="0.25">
      <c r="A3951" s="75">
        <v>41431</v>
      </c>
      <c r="B3951" s="76">
        <v>14076</v>
      </c>
      <c r="C3951" s="75">
        <v>41431</v>
      </c>
      <c r="D3951" t="s">
        <v>6</v>
      </c>
      <c r="E3951" t="s">
        <v>773</v>
      </c>
      <c r="F3951" t="s">
        <v>786</v>
      </c>
      <c r="G3951">
        <v>490</v>
      </c>
      <c r="H3951" t="s">
        <v>792</v>
      </c>
    </row>
    <row r="3952" spans="1:8" x14ac:dyDescent="0.25">
      <c r="A3952" s="75">
        <v>41431</v>
      </c>
      <c r="B3952" s="76">
        <v>14077</v>
      </c>
      <c r="C3952" s="75">
        <v>41431</v>
      </c>
      <c r="D3952" t="s">
        <v>6</v>
      </c>
      <c r="E3952" t="s">
        <v>773</v>
      </c>
      <c r="F3952" t="s">
        <v>777</v>
      </c>
      <c r="G3952">
        <v>180</v>
      </c>
      <c r="H3952" t="s">
        <v>792</v>
      </c>
    </row>
    <row r="3953" spans="1:8" x14ac:dyDescent="0.25">
      <c r="A3953" s="75">
        <v>41431</v>
      </c>
      <c r="B3953" s="76">
        <v>14078</v>
      </c>
      <c r="C3953" s="75">
        <v>41431</v>
      </c>
      <c r="D3953" t="s">
        <v>8</v>
      </c>
      <c r="E3953" t="s">
        <v>782</v>
      </c>
      <c r="F3953" t="s">
        <v>783</v>
      </c>
      <c r="G3953">
        <v>550</v>
      </c>
      <c r="H3953" t="s">
        <v>792</v>
      </c>
    </row>
    <row r="3954" spans="1:8" x14ac:dyDescent="0.25">
      <c r="A3954" s="75">
        <v>41431</v>
      </c>
      <c r="B3954" s="76">
        <v>14079</v>
      </c>
      <c r="C3954" s="75">
        <v>41431</v>
      </c>
      <c r="D3954" t="s">
        <v>8</v>
      </c>
      <c r="E3954" t="s">
        <v>774</v>
      </c>
      <c r="F3954" t="s">
        <v>777</v>
      </c>
      <c r="G3954">
        <v>205</v>
      </c>
      <c r="H3954" t="s">
        <v>792</v>
      </c>
    </row>
    <row r="3955" spans="1:8" x14ac:dyDescent="0.25">
      <c r="A3955" s="75">
        <v>41431</v>
      </c>
      <c r="B3955" s="76">
        <v>14080</v>
      </c>
      <c r="C3955" s="75">
        <v>41431</v>
      </c>
      <c r="D3955" t="s">
        <v>7</v>
      </c>
      <c r="E3955" t="s">
        <v>782</v>
      </c>
      <c r="F3955" t="s">
        <v>781</v>
      </c>
      <c r="G3955">
        <v>150</v>
      </c>
      <c r="H3955" t="s">
        <v>792</v>
      </c>
    </row>
    <row r="3956" spans="1:8" x14ac:dyDescent="0.25">
      <c r="A3956" s="75">
        <v>41431</v>
      </c>
      <c r="B3956" s="76">
        <v>14081</v>
      </c>
      <c r="C3956" s="75">
        <v>41431</v>
      </c>
      <c r="D3956" t="s">
        <v>9</v>
      </c>
      <c r="E3956" t="s">
        <v>782</v>
      </c>
      <c r="F3956" t="s">
        <v>784</v>
      </c>
      <c r="G3956">
        <v>105</v>
      </c>
      <c r="H3956" t="s">
        <v>792</v>
      </c>
    </row>
    <row r="3957" spans="1:8" x14ac:dyDescent="0.25">
      <c r="A3957" s="75">
        <v>41431</v>
      </c>
      <c r="B3957" s="76">
        <v>14082</v>
      </c>
      <c r="C3957" s="75">
        <v>41431</v>
      </c>
      <c r="D3957" t="s">
        <v>6</v>
      </c>
      <c r="E3957" t="s">
        <v>780</v>
      </c>
      <c r="F3957" t="s">
        <v>779</v>
      </c>
      <c r="G3957">
        <v>175</v>
      </c>
      <c r="H3957" t="s">
        <v>792</v>
      </c>
    </row>
    <row r="3958" spans="1:8" x14ac:dyDescent="0.25">
      <c r="A3958" s="75">
        <v>41431</v>
      </c>
      <c r="B3958" s="76">
        <v>14083</v>
      </c>
      <c r="C3958" s="75">
        <v>41431</v>
      </c>
      <c r="D3958" t="s">
        <v>10</v>
      </c>
      <c r="E3958" t="s">
        <v>770</v>
      </c>
      <c r="F3958" t="s">
        <v>775</v>
      </c>
      <c r="G3958">
        <v>85</v>
      </c>
      <c r="H3958" t="s">
        <v>792</v>
      </c>
    </row>
    <row r="3959" spans="1:8" x14ac:dyDescent="0.25">
      <c r="A3959" s="75">
        <v>41431</v>
      </c>
      <c r="B3959" s="76">
        <v>14084</v>
      </c>
      <c r="C3959" s="75">
        <v>41431</v>
      </c>
      <c r="D3959" t="s">
        <v>9</v>
      </c>
      <c r="E3959" t="s">
        <v>774</v>
      </c>
      <c r="F3959" t="s">
        <v>777</v>
      </c>
      <c r="G3959">
        <v>110</v>
      </c>
      <c r="H3959" t="s">
        <v>792</v>
      </c>
    </row>
    <row r="3960" spans="1:8" x14ac:dyDescent="0.25">
      <c r="A3960" s="75">
        <v>41431</v>
      </c>
      <c r="B3960" s="76">
        <v>14085</v>
      </c>
      <c r="C3960" s="75">
        <v>41431</v>
      </c>
      <c r="D3960" t="s">
        <v>7</v>
      </c>
      <c r="E3960" t="s">
        <v>776</v>
      </c>
      <c r="F3960" t="s">
        <v>787</v>
      </c>
      <c r="G3960">
        <v>155</v>
      </c>
      <c r="H3960" t="s">
        <v>792</v>
      </c>
    </row>
    <row r="3961" spans="1:8" x14ac:dyDescent="0.25">
      <c r="A3961" s="75">
        <v>41431</v>
      </c>
      <c r="B3961" s="76">
        <v>14086</v>
      </c>
      <c r="C3961" s="75">
        <v>41431</v>
      </c>
      <c r="D3961" t="s">
        <v>10</v>
      </c>
      <c r="E3961" t="s">
        <v>778</v>
      </c>
      <c r="F3961" t="s">
        <v>784</v>
      </c>
      <c r="G3961">
        <v>145</v>
      </c>
      <c r="H3961" t="s">
        <v>792</v>
      </c>
    </row>
    <row r="3962" spans="1:8" x14ac:dyDescent="0.25">
      <c r="A3962" s="75">
        <v>41431</v>
      </c>
      <c r="B3962" s="76">
        <v>14087</v>
      </c>
      <c r="C3962" s="75">
        <v>41431</v>
      </c>
      <c r="D3962" t="s">
        <v>9</v>
      </c>
      <c r="E3962" t="s">
        <v>774</v>
      </c>
      <c r="F3962" t="s">
        <v>775</v>
      </c>
      <c r="G3962">
        <v>185</v>
      </c>
      <c r="H3962" t="s">
        <v>792</v>
      </c>
    </row>
    <row r="3963" spans="1:8" x14ac:dyDescent="0.25">
      <c r="A3963" s="75">
        <v>41432</v>
      </c>
      <c r="B3963" s="76">
        <v>14088</v>
      </c>
      <c r="C3963" s="75">
        <v>41439</v>
      </c>
      <c r="D3963" t="s">
        <v>8</v>
      </c>
      <c r="E3963" t="s">
        <v>774</v>
      </c>
      <c r="F3963" t="s">
        <v>785</v>
      </c>
      <c r="G3963">
        <v>550</v>
      </c>
      <c r="H3963" t="s">
        <v>792</v>
      </c>
    </row>
    <row r="3964" spans="1:8" x14ac:dyDescent="0.25">
      <c r="A3964" s="75">
        <v>41432</v>
      </c>
      <c r="B3964" s="76">
        <v>14089</v>
      </c>
      <c r="C3964" s="75">
        <v>41439</v>
      </c>
      <c r="D3964" t="s">
        <v>9</v>
      </c>
      <c r="E3964" t="s">
        <v>778</v>
      </c>
      <c r="F3964" t="s">
        <v>781</v>
      </c>
      <c r="G3964">
        <v>105</v>
      </c>
      <c r="H3964" t="s">
        <v>792</v>
      </c>
    </row>
    <row r="3965" spans="1:8" x14ac:dyDescent="0.25">
      <c r="A3965" s="75">
        <v>41432</v>
      </c>
      <c r="B3965" s="76">
        <v>14090</v>
      </c>
      <c r="C3965" s="75">
        <v>41439</v>
      </c>
      <c r="D3965" t="s">
        <v>8</v>
      </c>
      <c r="E3965" t="s">
        <v>778</v>
      </c>
      <c r="F3965" t="s">
        <v>786</v>
      </c>
      <c r="G3965">
        <v>215</v>
      </c>
      <c r="H3965" t="s">
        <v>792</v>
      </c>
    </row>
    <row r="3966" spans="1:8" x14ac:dyDescent="0.25">
      <c r="A3966" s="75">
        <v>41432</v>
      </c>
      <c r="B3966" s="76">
        <v>14091</v>
      </c>
      <c r="C3966" s="75">
        <v>41439</v>
      </c>
      <c r="D3966" t="s">
        <v>9</v>
      </c>
      <c r="E3966" t="s">
        <v>770</v>
      </c>
      <c r="F3966" t="s">
        <v>786</v>
      </c>
      <c r="G3966">
        <v>200</v>
      </c>
      <c r="H3966" t="s">
        <v>792</v>
      </c>
    </row>
    <row r="3967" spans="1:8" x14ac:dyDescent="0.25">
      <c r="A3967" s="75">
        <v>41432</v>
      </c>
      <c r="B3967" s="76">
        <v>14092</v>
      </c>
      <c r="C3967" s="75">
        <v>41439</v>
      </c>
      <c r="D3967" t="s">
        <v>9</v>
      </c>
      <c r="E3967" t="s">
        <v>780</v>
      </c>
      <c r="F3967" t="s">
        <v>784</v>
      </c>
      <c r="G3967">
        <v>265</v>
      </c>
      <c r="H3967" t="s">
        <v>792</v>
      </c>
    </row>
    <row r="3968" spans="1:8" x14ac:dyDescent="0.25">
      <c r="A3968" s="75">
        <v>41432</v>
      </c>
      <c r="B3968" s="76">
        <v>14093</v>
      </c>
      <c r="C3968" s="75">
        <v>41439</v>
      </c>
      <c r="D3968" t="s">
        <v>6</v>
      </c>
      <c r="E3968" t="s">
        <v>782</v>
      </c>
      <c r="F3968" t="s">
        <v>784</v>
      </c>
      <c r="G3968">
        <v>325</v>
      </c>
      <c r="H3968" t="s">
        <v>792</v>
      </c>
    </row>
    <row r="3969" spans="1:8" x14ac:dyDescent="0.25">
      <c r="A3969" s="75">
        <v>41432</v>
      </c>
      <c r="B3969" s="76">
        <v>14094</v>
      </c>
      <c r="C3969" s="75">
        <v>41439</v>
      </c>
      <c r="D3969" t="s">
        <v>9</v>
      </c>
      <c r="E3969" t="s">
        <v>780</v>
      </c>
      <c r="F3969" t="s">
        <v>784</v>
      </c>
      <c r="G3969">
        <v>265</v>
      </c>
      <c r="H3969" t="s">
        <v>792</v>
      </c>
    </row>
    <row r="3970" spans="1:8" x14ac:dyDescent="0.25">
      <c r="A3970" s="75">
        <v>41432</v>
      </c>
      <c r="B3970" s="76">
        <v>14095</v>
      </c>
      <c r="C3970" s="75">
        <v>41439</v>
      </c>
      <c r="D3970" t="s">
        <v>8</v>
      </c>
      <c r="E3970" t="s">
        <v>770</v>
      </c>
      <c r="F3970" t="s">
        <v>787</v>
      </c>
      <c r="G3970">
        <v>380</v>
      </c>
      <c r="H3970" t="s">
        <v>792</v>
      </c>
    </row>
    <row r="3971" spans="1:8" x14ac:dyDescent="0.25">
      <c r="A3971" s="75">
        <v>41432</v>
      </c>
      <c r="B3971" s="76">
        <v>14096</v>
      </c>
      <c r="C3971" s="75">
        <v>41439</v>
      </c>
      <c r="D3971" t="s">
        <v>8</v>
      </c>
      <c r="E3971" t="s">
        <v>778</v>
      </c>
      <c r="F3971" t="s">
        <v>777</v>
      </c>
      <c r="G3971">
        <v>380</v>
      </c>
      <c r="H3971" t="s">
        <v>792</v>
      </c>
    </row>
    <row r="3972" spans="1:8" x14ac:dyDescent="0.25">
      <c r="A3972" s="75">
        <v>41432</v>
      </c>
      <c r="B3972" s="76">
        <v>14097</v>
      </c>
      <c r="C3972" s="75">
        <v>41439</v>
      </c>
      <c r="D3972" t="s">
        <v>6</v>
      </c>
      <c r="E3972" t="s">
        <v>780</v>
      </c>
      <c r="F3972" t="s">
        <v>775</v>
      </c>
      <c r="G3972">
        <v>325</v>
      </c>
      <c r="H3972" t="s">
        <v>792</v>
      </c>
    </row>
    <row r="3973" spans="1:8" x14ac:dyDescent="0.25">
      <c r="A3973" s="75">
        <v>41432</v>
      </c>
      <c r="B3973" s="76">
        <v>14098</v>
      </c>
      <c r="C3973" s="75">
        <v>41439</v>
      </c>
      <c r="D3973" t="s">
        <v>7</v>
      </c>
      <c r="E3973" t="s">
        <v>776</v>
      </c>
      <c r="F3973" t="s">
        <v>781</v>
      </c>
      <c r="G3973">
        <v>400</v>
      </c>
      <c r="H3973" t="s">
        <v>792</v>
      </c>
    </row>
    <row r="3974" spans="1:8" x14ac:dyDescent="0.25">
      <c r="A3974" s="75">
        <v>41432</v>
      </c>
      <c r="B3974" s="76">
        <v>14099</v>
      </c>
      <c r="C3974" s="75">
        <v>41439</v>
      </c>
      <c r="D3974" t="s">
        <v>6</v>
      </c>
      <c r="E3974" t="s">
        <v>782</v>
      </c>
      <c r="F3974" t="s">
        <v>786</v>
      </c>
      <c r="G3974">
        <v>340</v>
      </c>
      <c r="H3974" t="s">
        <v>792</v>
      </c>
    </row>
    <row r="3975" spans="1:8" x14ac:dyDescent="0.25">
      <c r="A3975" s="75">
        <v>41432</v>
      </c>
      <c r="B3975" s="76">
        <v>14100</v>
      </c>
      <c r="C3975" s="75">
        <v>41439</v>
      </c>
      <c r="D3975" t="s">
        <v>9</v>
      </c>
      <c r="E3975" t="s">
        <v>776</v>
      </c>
      <c r="F3975" t="s">
        <v>783</v>
      </c>
      <c r="G3975">
        <v>185</v>
      </c>
      <c r="H3975" t="s">
        <v>792</v>
      </c>
    </row>
    <row r="3976" spans="1:8" x14ac:dyDescent="0.25">
      <c r="A3976" s="75">
        <v>41432</v>
      </c>
      <c r="B3976" s="76">
        <v>14101</v>
      </c>
      <c r="C3976" s="75">
        <v>41439</v>
      </c>
      <c r="D3976" t="s">
        <v>9</v>
      </c>
      <c r="E3976" t="s">
        <v>770</v>
      </c>
      <c r="F3976" t="s">
        <v>779</v>
      </c>
      <c r="G3976">
        <v>185</v>
      </c>
      <c r="H3976" t="s">
        <v>792</v>
      </c>
    </row>
    <row r="3977" spans="1:8" x14ac:dyDescent="0.25">
      <c r="A3977" s="75">
        <v>41432</v>
      </c>
      <c r="B3977" s="76">
        <v>14102</v>
      </c>
      <c r="C3977" s="75">
        <v>41439</v>
      </c>
      <c r="D3977" t="s">
        <v>8</v>
      </c>
      <c r="E3977" t="s">
        <v>780</v>
      </c>
      <c r="F3977" t="s">
        <v>787</v>
      </c>
      <c r="G3977">
        <v>205</v>
      </c>
      <c r="H3977" t="s">
        <v>792</v>
      </c>
    </row>
    <row r="3978" spans="1:8" x14ac:dyDescent="0.25">
      <c r="A3978" s="75">
        <v>41432</v>
      </c>
      <c r="B3978" s="76">
        <v>14103</v>
      </c>
      <c r="C3978" s="75">
        <v>41439</v>
      </c>
      <c r="D3978" t="s">
        <v>6</v>
      </c>
      <c r="E3978" t="s">
        <v>774</v>
      </c>
      <c r="F3978" t="s">
        <v>779</v>
      </c>
      <c r="G3978">
        <v>475</v>
      </c>
      <c r="H3978" t="s">
        <v>792</v>
      </c>
    </row>
    <row r="3979" spans="1:8" x14ac:dyDescent="0.25">
      <c r="A3979" s="75">
        <v>41432</v>
      </c>
      <c r="B3979" s="76">
        <v>14104</v>
      </c>
      <c r="C3979" s="75">
        <v>41439</v>
      </c>
      <c r="D3979" t="s">
        <v>6</v>
      </c>
      <c r="E3979" t="s">
        <v>782</v>
      </c>
      <c r="F3979" t="s">
        <v>787</v>
      </c>
      <c r="G3979">
        <v>480</v>
      </c>
      <c r="H3979" t="s">
        <v>792</v>
      </c>
    </row>
    <row r="3980" spans="1:8" x14ac:dyDescent="0.25">
      <c r="A3980" s="75">
        <v>41432</v>
      </c>
      <c r="B3980" s="76">
        <v>14105</v>
      </c>
      <c r="C3980" s="75">
        <v>41439</v>
      </c>
      <c r="D3980" t="s">
        <v>7</v>
      </c>
      <c r="E3980" t="s">
        <v>773</v>
      </c>
      <c r="F3980" t="s">
        <v>775</v>
      </c>
      <c r="G3980">
        <v>275</v>
      </c>
      <c r="H3980" t="s">
        <v>792</v>
      </c>
    </row>
    <row r="3981" spans="1:8" x14ac:dyDescent="0.25">
      <c r="A3981" s="75">
        <v>41432</v>
      </c>
      <c r="B3981" s="76">
        <v>14106</v>
      </c>
      <c r="C3981" s="75">
        <v>41439</v>
      </c>
      <c r="D3981" t="s">
        <v>6</v>
      </c>
      <c r="E3981" t="s">
        <v>774</v>
      </c>
      <c r="F3981" t="s">
        <v>784</v>
      </c>
      <c r="G3981">
        <v>475</v>
      </c>
      <c r="H3981" t="s">
        <v>792</v>
      </c>
    </row>
    <row r="3982" spans="1:8" x14ac:dyDescent="0.25">
      <c r="A3982" s="75">
        <v>41432</v>
      </c>
      <c r="B3982" s="76">
        <v>14107</v>
      </c>
      <c r="C3982" s="75">
        <v>41439</v>
      </c>
      <c r="D3982" t="s">
        <v>9</v>
      </c>
      <c r="E3982" t="s">
        <v>778</v>
      </c>
      <c r="F3982" t="s">
        <v>777</v>
      </c>
      <c r="G3982">
        <v>190</v>
      </c>
      <c r="H3982" t="s">
        <v>792</v>
      </c>
    </row>
    <row r="3983" spans="1:8" x14ac:dyDescent="0.25">
      <c r="A3983" s="75">
        <v>41433</v>
      </c>
      <c r="B3983" s="76">
        <v>14108</v>
      </c>
      <c r="C3983" s="75">
        <v>41434</v>
      </c>
      <c r="D3983" t="s">
        <v>8</v>
      </c>
      <c r="E3983" t="s">
        <v>778</v>
      </c>
      <c r="F3983" t="s">
        <v>785</v>
      </c>
      <c r="G3983">
        <v>375</v>
      </c>
      <c r="H3983" t="s">
        <v>792</v>
      </c>
    </row>
    <row r="3984" spans="1:8" x14ac:dyDescent="0.25">
      <c r="A3984" s="75">
        <v>41433</v>
      </c>
      <c r="B3984" s="76">
        <v>14109</v>
      </c>
      <c r="C3984" s="75">
        <v>41434</v>
      </c>
      <c r="D3984" t="s">
        <v>7</v>
      </c>
      <c r="E3984" t="s">
        <v>774</v>
      </c>
      <c r="F3984" t="s">
        <v>785</v>
      </c>
      <c r="G3984">
        <v>275</v>
      </c>
      <c r="H3984" t="s">
        <v>792</v>
      </c>
    </row>
    <row r="3985" spans="1:8" x14ac:dyDescent="0.25">
      <c r="A3985" s="75">
        <v>41433</v>
      </c>
      <c r="B3985" s="76">
        <v>14110</v>
      </c>
      <c r="C3985" s="75">
        <v>41434</v>
      </c>
      <c r="D3985" t="s">
        <v>7</v>
      </c>
      <c r="E3985" t="s">
        <v>782</v>
      </c>
      <c r="F3985" t="s">
        <v>775</v>
      </c>
      <c r="G3985">
        <v>150</v>
      </c>
      <c r="H3985" t="s">
        <v>792</v>
      </c>
    </row>
    <row r="3986" spans="1:8" x14ac:dyDescent="0.25">
      <c r="A3986" s="75">
        <v>41433</v>
      </c>
      <c r="B3986" s="76">
        <v>14111</v>
      </c>
      <c r="C3986" s="75">
        <v>41434</v>
      </c>
      <c r="D3986" t="s">
        <v>8</v>
      </c>
      <c r="E3986" t="s">
        <v>782</v>
      </c>
      <c r="F3986" t="s">
        <v>787</v>
      </c>
      <c r="G3986">
        <v>205</v>
      </c>
      <c r="H3986" t="s">
        <v>792</v>
      </c>
    </row>
    <row r="3987" spans="1:8" x14ac:dyDescent="0.25">
      <c r="A3987" s="75">
        <v>41433</v>
      </c>
      <c r="B3987" s="76">
        <v>14112</v>
      </c>
      <c r="C3987" s="75">
        <v>41434</v>
      </c>
      <c r="D3987" t="s">
        <v>6</v>
      </c>
      <c r="E3987" t="s">
        <v>774</v>
      </c>
      <c r="F3987" t="s">
        <v>775</v>
      </c>
      <c r="G3987">
        <v>475</v>
      </c>
      <c r="H3987" t="s">
        <v>792</v>
      </c>
    </row>
    <row r="3988" spans="1:8" x14ac:dyDescent="0.25">
      <c r="A3988" s="75">
        <v>41433</v>
      </c>
      <c r="B3988" s="76">
        <v>14113</v>
      </c>
      <c r="C3988" s="75">
        <v>41434</v>
      </c>
      <c r="D3988" t="s">
        <v>9</v>
      </c>
      <c r="E3988" t="s">
        <v>776</v>
      </c>
      <c r="F3988" t="s">
        <v>784</v>
      </c>
      <c r="G3988">
        <v>265</v>
      </c>
      <c r="H3988" t="s">
        <v>792</v>
      </c>
    </row>
    <row r="3989" spans="1:8" x14ac:dyDescent="0.25">
      <c r="A3989" s="75">
        <v>41433</v>
      </c>
      <c r="B3989" s="76">
        <v>14114</v>
      </c>
      <c r="C3989" s="75">
        <v>41434</v>
      </c>
      <c r="D3989" t="s">
        <v>7</v>
      </c>
      <c r="E3989" t="s">
        <v>778</v>
      </c>
      <c r="F3989" t="s">
        <v>783</v>
      </c>
      <c r="G3989">
        <v>400</v>
      </c>
      <c r="H3989" t="s">
        <v>792</v>
      </c>
    </row>
    <row r="3990" spans="1:8" x14ac:dyDescent="0.25">
      <c r="A3990" s="75">
        <v>41433</v>
      </c>
      <c r="B3990" s="76">
        <v>14115</v>
      </c>
      <c r="C3990" s="75">
        <v>41434</v>
      </c>
      <c r="D3990" t="s">
        <v>9</v>
      </c>
      <c r="E3990" t="s">
        <v>780</v>
      </c>
      <c r="F3990" t="s">
        <v>775</v>
      </c>
      <c r="G3990">
        <v>105</v>
      </c>
      <c r="H3990" t="s">
        <v>792</v>
      </c>
    </row>
    <row r="3991" spans="1:8" x14ac:dyDescent="0.25">
      <c r="A3991" s="75">
        <v>41433</v>
      </c>
      <c r="B3991" s="76">
        <v>14116</v>
      </c>
      <c r="C3991" s="75">
        <v>41434</v>
      </c>
      <c r="D3991" t="s">
        <v>7</v>
      </c>
      <c r="E3991" t="s">
        <v>773</v>
      </c>
      <c r="F3991" t="s">
        <v>787</v>
      </c>
      <c r="G3991">
        <v>280</v>
      </c>
      <c r="H3991" t="s">
        <v>792</v>
      </c>
    </row>
    <row r="3992" spans="1:8" x14ac:dyDescent="0.25">
      <c r="A3992" s="75">
        <v>41433</v>
      </c>
      <c r="B3992" s="76">
        <v>14117</v>
      </c>
      <c r="C3992" s="75">
        <v>41434</v>
      </c>
      <c r="D3992" t="s">
        <v>6</v>
      </c>
      <c r="E3992" t="s">
        <v>778</v>
      </c>
      <c r="F3992" t="s">
        <v>785</v>
      </c>
      <c r="G3992">
        <v>325</v>
      </c>
      <c r="H3992" t="s">
        <v>792</v>
      </c>
    </row>
    <row r="3993" spans="1:8" x14ac:dyDescent="0.25">
      <c r="A3993" s="75">
        <v>41433</v>
      </c>
      <c r="B3993" s="76">
        <v>14118</v>
      </c>
      <c r="C3993" s="75">
        <v>41434</v>
      </c>
      <c r="D3993" t="s">
        <v>10</v>
      </c>
      <c r="E3993" t="s">
        <v>780</v>
      </c>
      <c r="F3993" t="s">
        <v>784</v>
      </c>
      <c r="G3993">
        <v>205</v>
      </c>
      <c r="H3993" t="s">
        <v>792</v>
      </c>
    </row>
    <row r="3994" spans="1:8" x14ac:dyDescent="0.25">
      <c r="A3994" s="75">
        <v>41433</v>
      </c>
      <c r="B3994" s="76">
        <v>14119</v>
      </c>
      <c r="C3994" s="75">
        <v>41434</v>
      </c>
      <c r="D3994" t="s">
        <v>9</v>
      </c>
      <c r="E3994" t="s">
        <v>774</v>
      </c>
      <c r="F3994" t="s">
        <v>781</v>
      </c>
      <c r="G3994">
        <v>265</v>
      </c>
      <c r="H3994" t="s">
        <v>792</v>
      </c>
    </row>
    <row r="3995" spans="1:8" x14ac:dyDescent="0.25">
      <c r="A3995" s="75">
        <v>41433</v>
      </c>
      <c r="B3995" s="76">
        <v>14120</v>
      </c>
      <c r="C3995" s="75">
        <v>41434</v>
      </c>
      <c r="D3995" t="s">
        <v>8</v>
      </c>
      <c r="E3995" t="s">
        <v>778</v>
      </c>
      <c r="F3995" t="s">
        <v>771</v>
      </c>
      <c r="G3995">
        <v>550</v>
      </c>
      <c r="H3995" t="s">
        <v>792</v>
      </c>
    </row>
    <row r="3996" spans="1:8" x14ac:dyDescent="0.25">
      <c r="A3996" s="75">
        <v>41433</v>
      </c>
      <c r="B3996" s="76">
        <v>14121</v>
      </c>
      <c r="C3996" s="75">
        <v>41434</v>
      </c>
      <c r="D3996" t="s">
        <v>7</v>
      </c>
      <c r="E3996" t="s">
        <v>774</v>
      </c>
      <c r="F3996" t="s">
        <v>779</v>
      </c>
      <c r="G3996">
        <v>275</v>
      </c>
      <c r="H3996" t="s">
        <v>792</v>
      </c>
    </row>
    <row r="3997" spans="1:8" x14ac:dyDescent="0.25">
      <c r="A3997" s="75">
        <v>41433</v>
      </c>
      <c r="B3997" s="76">
        <v>14122</v>
      </c>
      <c r="C3997" s="75">
        <v>41434</v>
      </c>
      <c r="D3997" t="s">
        <v>7</v>
      </c>
      <c r="E3997" t="s">
        <v>778</v>
      </c>
      <c r="F3997" t="s">
        <v>779</v>
      </c>
      <c r="G3997">
        <v>400</v>
      </c>
      <c r="H3997" t="s">
        <v>792</v>
      </c>
    </row>
    <row r="3998" spans="1:8" x14ac:dyDescent="0.25">
      <c r="A3998" s="75">
        <v>41433</v>
      </c>
      <c r="B3998" s="76">
        <v>14123</v>
      </c>
      <c r="C3998" s="75">
        <v>41434</v>
      </c>
      <c r="D3998" t="s">
        <v>7</v>
      </c>
      <c r="E3998" t="s">
        <v>782</v>
      </c>
      <c r="F3998" t="s">
        <v>787</v>
      </c>
      <c r="G3998">
        <v>155</v>
      </c>
      <c r="H3998" t="s">
        <v>792</v>
      </c>
    </row>
    <row r="3999" spans="1:8" x14ac:dyDescent="0.25">
      <c r="A3999" s="75">
        <v>41433</v>
      </c>
      <c r="B3999" s="76">
        <v>14124</v>
      </c>
      <c r="C3999" s="75">
        <v>41434</v>
      </c>
      <c r="D3999" t="s">
        <v>10</v>
      </c>
      <c r="E3999" t="s">
        <v>774</v>
      </c>
      <c r="F3999" t="s">
        <v>784</v>
      </c>
      <c r="G3999">
        <v>145</v>
      </c>
      <c r="H3999" t="s">
        <v>792</v>
      </c>
    </row>
    <row r="4000" spans="1:8" x14ac:dyDescent="0.25">
      <c r="A4000" s="75">
        <v>41433</v>
      </c>
      <c r="B4000" s="76">
        <v>14125</v>
      </c>
      <c r="C4000" s="75">
        <v>41434</v>
      </c>
      <c r="D4000" t="s">
        <v>7</v>
      </c>
      <c r="E4000" t="s">
        <v>773</v>
      </c>
      <c r="F4000" t="s">
        <v>771</v>
      </c>
      <c r="G4000">
        <v>275</v>
      </c>
      <c r="H4000" t="s">
        <v>792</v>
      </c>
    </row>
    <row r="4001" spans="1:8" x14ac:dyDescent="0.25">
      <c r="A4001" s="75">
        <v>41433</v>
      </c>
      <c r="B4001" s="76">
        <v>14126</v>
      </c>
      <c r="C4001" s="75">
        <v>41434</v>
      </c>
      <c r="D4001" t="s">
        <v>6</v>
      </c>
      <c r="E4001" t="s">
        <v>774</v>
      </c>
      <c r="F4001" t="s">
        <v>783</v>
      </c>
      <c r="G4001">
        <v>475</v>
      </c>
      <c r="H4001" t="s">
        <v>792</v>
      </c>
    </row>
    <row r="4002" spans="1:8" x14ac:dyDescent="0.25">
      <c r="A4002" s="75">
        <v>41433</v>
      </c>
      <c r="B4002" s="76">
        <v>14127</v>
      </c>
      <c r="C4002" s="75">
        <v>41434</v>
      </c>
      <c r="D4002" t="s">
        <v>8</v>
      </c>
      <c r="E4002" t="s">
        <v>770</v>
      </c>
      <c r="F4002" t="s">
        <v>785</v>
      </c>
      <c r="G4002">
        <v>550</v>
      </c>
      <c r="H4002" t="s">
        <v>792</v>
      </c>
    </row>
    <row r="4003" spans="1:8" x14ac:dyDescent="0.25">
      <c r="A4003" s="75">
        <v>41433</v>
      </c>
      <c r="B4003" s="76">
        <v>14128</v>
      </c>
      <c r="C4003" s="75">
        <v>41434</v>
      </c>
      <c r="D4003" t="s">
        <v>7</v>
      </c>
      <c r="E4003" t="s">
        <v>774</v>
      </c>
      <c r="F4003" t="s">
        <v>783</v>
      </c>
      <c r="G4003">
        <v>150</v>
      </c>
      <c r="H4003" t="s">
        <v>792</v>
      </c>
    </row>
    <row r="4004" spans="1:8" x14ac:dyDescent="0.25">
      <c r="A4004" s="75">
        <v>41433</v>
      </c>
      <c r="B4004" s="76">
        <v>14129</v>
      </c>
      <c r="C4004" s="75">
        <v>41434</v>
      </c>
      <c r="D4004" t="s">
        <v>7</v>
      </c>
      <c r="E4004" t="s">
        <v>774</v>
      </c>
      <c r="F4004" t="s">
        <v>783</v>
      </c>
      <c r="G4004">
        <v>275</v>
      </c>
      <c r="H4004" t="s">
        <v>792</v>
      </c>
    </row>
    <row r="4005" spans="1:8" x14ac:dyDescent="0.25">
      <c r="A4005" s="75">
        <v>41433</v>
      </c>
      <c r="B4005" s="76">
        <v>14130</v>
      </c>
      <c r="C4005" s="75">
        <v>41434</v>
      </c>
      <c r="D4005" t="s">
        <v>7</v>
      </c>
      <c r="E4005" t="s">
        <v>776</v>
      </c>
      <c r="F4005" t="s">
        <v>784</v>
      </c>
      <c r="G4005">
        <v>275</v>
      </c>
      <c r="H4005" t="s">
        <v>792</v>
      </c>
    </row>
    <row r="4006" spans="1:8" x14ac:dyDescent="0.25">
      <c r="A4006" s="75">
        <v>41433</v>
      </c>
      <c r="B4006" s="76">
        <v>14131</v>
      </c>
      <c r="C4006" s="75">
        <v>41434</v>
      </c>
      <c r="D4006" t="s">
        <v>9</v>
      </c>
      <c r="E4006" t="s">
        <v>770</v>
      </c>
      <c r="F4006" t="s">
        <v>777</v>
      </c>
      <c r="G4006">
        <v>190</v>
      </c>
      <c r="H4006" t="s">
        <v>792</v>
      </c>
    </row>
    <row r="4007" spans="1:8" x14ac:dyDescent="0.25">
      <c r="A4007" s="75">
        <v>41433</v>
      </c>
      <c r="B4007" s="76">
        <v>14132</v>
      </c>
      <c r="C4007" s="75">
        <v>41434</v>
      </c>
      <c r="D4007" t="s">
        <v>10</v>
      </c>
      <c r="E4007" t="s">
        <v>782</v>
      </c>
      <c r="F4007" t="s">
        <v>785</v>
      </c>
      <c r="G4007">
        <v>145</v>
      </c>
      <c r="H4007" t="s">
        <v>792</v>
      </c>
    </row>
    <row r="4008" spans="1:8" x14ac:dyDescent="0.25">
      <c r="A4008" s="75">
        <v>41433</v>
      </c>
      <c r="B4008" s="76">
        <v>14133</v>
      </c>
      <c r="C4008" s="75">
        <v>41434</v>
      </c>
      <c r="D4008" t="s">
        <v>8</v>
      </c>
      <c r="E4008" t="s">
        <v>778</v>
      </c>
      <c r="F4008" t="s">
        <v>781</v>
      </c>
      <c r="G4008">
        <v>200</v>
      </c>
      <c r="H4008" t="s">
        <v>792</v>
      </c>
    </row>
    <row r="4009" spans="1:8" x14ac:dyDescent="0.25">
      <c r="A4009" s="75">
        <v>41434</v>
      </c>
      <c r="B4009" s="76">
        <v>14134</v>
      </c>
      <c r="C4009" s="75">
        <v>41434</v>
      </c>
      <c r="D4009" t="s">
        <v>10</v>
      </c>
      <c r="E4009" t="s">
        <v>774</v>
      </c>
      <c r="F4009" t="s">
        <v>777</v>
      </c>
      <c r="G4009">
        <v>210</v>
      </c>
      <c r="H4009" t="s">
        <v>792</v>
      </c>
    </row>
    <row r="4010" spans="1:8" x14ac:dyDescent="0.25">
      <c r="A4010" s="75">
        <v>41434</v>
      </c>
      <c r="B4010" s="76">
        <v>14135</v>
      </c>
      <c r="C4010" s="75">
        <v>41434</v>
      </c>
      <c r="D4010" t="s">
        <v>6</v>
      </c>
      <c r="E4010" t="s">
        <v>770</v>
      </c>
      <c r="F4010" t="s">
        <v>771</v>
      </c>
      <c r="G4010">
        <v>175</v>
      </c>
      <c r="H4010" t="s">
        <v>792</v>
      </c>
    </row>
    <row r="4011" spans="1:8" x14ac:dyDescent="0.25">
      <c r="A4011" s="75">
        <v>41434</v>
      </c>
      <c r="B4011" s="76">
        <v>14136</v>
      </c>
      <c r="C4011" s="75">
        <v>41434</v>
      </c>
      <c r="D4011" t="s">
        <v>10</v>
      </c>
      <c r="E4011" t="s">
        <v>780</v>
      </c>
      <c r="F4011" t="s">
        <v>787</v>
      </c>
      <c r="G4011">
        <v>210</v>
      </c>
      <c r="H4011" t="s">
        <v>792</v>
      </c>
    </row>
    <row r="4012" spans="1:8" x14ac:dyDescent="0.25">
      <c r="A4012" s="75">
        <v>41434</v>
      </c>
      <c r="B4012" s="76">
        <v>14137</v>
      </c>
      <c r="C4012" s="75">
        <v>41434</v>
      </c>
      <c r="D4012" t="s">
        <v>9</v>
      </c>
      <c r="E4012" t="s">
        <v>782</v>
      </c>
      <c r="F4012" t="s">
        <v>775</v>
      </c>
      <c r="G4012">
        <v>185</v>
      </c>
      <c r="H4012" t="s">
        <v>792</v>
      </c>
    </row>
    <row r="4013" spans="1:8" x14ac:dyDescent="0.25">
      <c r="A4013" s="75">
        <v>41434</v>
      </c>
      <c r="B4013" s="76">
        <v>14138</v>
      </c>
      <c r="C4013" s="75">
        <v>41434</v>
      </c>
      <c r="D4013" t="s">
        <v>7</v>
      </c>
      <c r="E4013" t="s">
        <v>773</v>
      </c>
      <c r="F4013" t="s">
        <v>781</v>
      </c>
      <c r="G4013">
        <v>150</v>
      </c>
      <c r="H4013" t="s">
        <v>792</v>
      </c>
    </row>
    <row r="4014" spans="1:8" x14ac:dyDescent="0.25">
      <c r="A4014" s="75">
        <v>41434</v>
      </c>
      <c r="B4014" s="76">
        <v>14139</v>
      </c>
      <c r="C4014" s="75">
        <v>41434</v>
      </c>
      <c r="D4014" t="s">
        <v>7</v>
      </c>
      <c r="E4014" t="s">
        <v>776</v>
      </c>
      <c r="F4014" t="s">
        <v>785</v>
      </c>
      <c r="G4014">
        <v>400</v>
      </c>
      <c r="H4014" t="s">
        <v>792</v>
      </c>
    </row>
    <row r="4015" spans="1:8" x14ac:dyDescent="0.25">
      <c r="A4015" s="75">
        <v>41434</v>
      </c>
      <c r="B4015" s="76">
        <v>14140</v>
      </c>
      <c r="C4015" s="75">
        <v>41434</v>
      </c>
      <c r="D4015" t="s">
        <v>9</v>
      </c>
      <c r="E4015" t="s">
        <v>780</v>
      </c>
      <c r="F4015" t="s">
        <v>775</v>
      </c>
      <c r="G4015">
        <v>105</v>
      </c>
      <c r="H4015" t="s">
        <v>792</v>
      </c>
    </row>
    <row r="4016" spans="1:8" x14ac:dyDescent="0.25">
      <c r="A4016" s="75">
        <v>41434</v>
      </c>
      <c r="B4016" s="76">
        <v>14141</v>
      </c>
      <c r="C4016" s="75">
        <v>41434</v>
      </c>
      <c r="D4016" t="s">
        <v>9</v>
      </c>
      <c r="E4016" t="s">
        <v>776</v>
      </c>
      <c r="F4016" t="s">
        <v>785</v>
      </c>
      <c r="G4016">
        <v>185</v>
      </c>
      <c r="H4016" t="s">
        <v>792</v>
      </c>
    </row>
    <row r="4017" spans="1:8" x14ac:dyDescent="0.25">
      <c r="A4017" s="75">
        <v>41434</v>
      </c>
      <c r="B4017" s="76">
        <v>14142</v>
      </c>
      <c r="C4017" s="75">
        <v>41434</v>
      </c>
      <c r="D4017" t="s">
        <v>10</v>
      </c>
      <c r="E4017" t="s">
        <v>774</v>
      </c>
      <c r="F4017" t="s">
        <v>779</v>
      </c>
      <c r="G4017">
        <v>85</v>
      </c>
      <c r="H4017" t="s">
        <v>792</v>
      </c>
    </row>
    <row r="4018" spans="1:8" x14ac:dyDescent="0.25">
      <c r="A4018" s="75">
        <v>41434</v>
      </c>
      <c r="B4018" s="76">
        <v>14143</v>
      </c>
      <c r="C4018" s="75">
        <v>41434</v>
      </c>
      <c r="D4018" t="s">
        <v>9</v>
      </c>
      <c r="E4018" t="s">
        <v>773</v>
      </c>
      <c r="F4018" t="s">
        <v>775</v>
      </c>
      <c r="G4018">
        <v>105</v>
      </c>
      <c r="H4018" t="s">
        <v>792</v>
      </c>
    </row>
    <row r="4019" spans="1:8" x14ac:dyDescent="0.25">
      <c r="A4019" s="75">
        <v>41434</v>
      </c>
      <c r="B4019" s="76">
        <v>14144</v>
      </c>
      <c r="C4019" s="75">
        <v>41434</v>
      </c>
      <c r="D4019" t="s">
        <v>7</v>
      </c>
      <c r="E4019" t="s">
        <v>782</v>
      </c>
      <c r="F4019" t="s">
        <v>771</v>
      </c>
      <c r="G4019">
        <v>150</v>
      </c>
      <c r="H4019" t="s">
        <v>792</v>
      </c>
    </row>
    <row r="4020" spans="1:8" x14ac:dyDescent="0.25">
      <c r="A4020" s="75">
        <v>41434</v>
      </c>
      <c r="B4020" s="76">
        <v>14145</v>
      </c>
      <c r="C4020" s="75">
        <v>41434</v>
      </c>
      <c r="D4020" t="s">
        <v>6</v>
      </c>
      <c r="E4020" t="s">
        <v>780</v>
      </c>
      <c r="F4020" t="s">
        <v>775</v>
      </c>
      <c r="G4020">
        <v>175</v>
      </c>
      <c r="H4020" t="s">
        <v>792</v>
      </c>
    </row>
    <row r="4021" spans="1:8" x14ac:dyDescent="0.25">
      <c r="A4021" s="75">
        <v>41434</v>
      </c>
      <c r="B4021" s="76">
        <v>14146</v>
      </c>
      <c r="C4021" s="75">
        <v>41434</v>
      </c>
      <c r="D4021" t="s">
        <v>10</v>
      </c>
      <c r="E4021" t="s">
        <v>774</v>
      </c>
      <c r="F4021" t="s">
        <v>787</v>
      </c>
      <c r="G4021">
        <v>210</v>
      </c>
      <c r="H4021" t="s">
        <v>792</v>
      </c>
    </row>
    <row r="4022" spans="1:8" x14ac:dyDescent="0.25">
      <c r="A4022" s="75">
        <v>41434</v>
      </c>
      <c r="B4022" s="76">
        <v>14147</v>
      </c>
      <c r="C4022" s="75">
        <v>41434</v>
      </c>
      <c r="D4022" t="s">
        <v>8</v>
      </c>
      <c r="E4022" t="s">
        <v>776</v>
      </c>
      <c r="F4022" t="s">
        <v>771</v>
      </c>
      <c r="G4022">
        <v>550</v>
      </c>
      <c r="H4022" t="s">
        <v>792</v>
      </c>
    </row>
    <row r="4023" spans="1:8" x14ac:dyDescent="0.25">
      <c r="A4023" s="75">
        <v>41434</v>
      </c>
      <c r="B4023" s="76">
        <v>14148</v>
      </c>
      <c r="C4023" s="75">
        <v>41434</v>
      </c>
      <c r="D4023" t="s">
        <v>6</v>
      </c>
      <c r="E4023" t="s">
        <v>773</v>
      </c>
      <c r="F4023" t="s">
        <v>784</v>
      </c>
      <c r="G4023">
        <v>175</v>
      </c>
      <c r="H4023" t="s">
        <v>792</v>
      </c>
    </row>
    <row r="4024" spans="1:8" x14ac:dyDescent="0.25">
      <c r="A4024" s="75">
        <v>41434</v>
      </c>
      <c r="B4024" s="76">
        <v>14149</v>
      </c>
      <c r="C4024" s="75">
        <v>41434</v>
      </c>
      <c r="D4024" t="s">
        <v>10</v>
      </c>
      <c r="E4024" t="s">
        <v>770</v>
      </c>
      <c r="F4024" t="s">
        <v>784</v>
      </c>
      <c r="G4024">
        <v>85</v>
      </c>
      <c r="H4024" t="s">
        <v>792</v>
      </c>
    </row>
    <row r="4025" spans="1:8" x14ac:dyDescent="0.25">
      <c r="A4025" s="75">
        <v>41434</v>
      </c>
      <c r="B4025" s="76">
        <v>14150</v>
      </c>
      <c r="C4025" s="75">
        <v>41434</v>
      </c>
      <c r="D4025" t="s">
        <v>6</v>
      </c>
      <c r="E4025" t="s">
        <v>773</v>
      </c>
      <c r="F4025" t="s">
        <v>784</v>
      </c>
      <c r="G4025">
        <v>175</v>
      </c>
      <c r="H4025" t="s">
        <v>792</v>
      </c>
    </row>
    <row r="4026" spans="1:8" x14ac:dyDescent="0.25">
      <c r="A4026" s="75">
        <v>41434</v>
      </c>
      <c r="B4026" s="76">
        <v>14151</v>
      </c>
      <c r="C4026" s="75">
        <v>41434</v>
      </c>
      <c r="D4026" t="s">
        <v>7</v>
      </c>
      <c r="E4026" t="s">
        <v>770</v>
      </c>
      <c r="F4026" t="s">
        <v>775</v>
      </c>
      <c r="G4026">
        <v>150</v>
      </c>
      <c r="H4026" t="s">
        <v>792</v>
      </c>
    </row>
    <row r="4027" spans="1:8" x14ac:dyDescent="0.25">
      <c r="A4027" s="75">
        <v>41434</v>
      </c>
      <c r="B4027" s="76">
        <v>14152</v>
      </c>
      <c r="C4027" s="75">
        <v>41434</v>
      </c>
      <c r="D4027" t="s">
        <v>10</v>
      </c>
      <c r="E4027" t="s">
        <v>778</v>
      </c>
      <c r="F4027" t="s">
        <v>777</v>
      </c>
      <c r="G4027">
        <v>150</v>
      </c>
      <c r="H4027" t="s">
        <v>792</v>
      </c>
    </row>
    <row r="4028" spans="1:8" x14ac:dyDescent="0.25">
      <c r="A4028" s="75">
        <v>41434</v>
      </c>
      <c r="B4028" s="76">
        <v>14153</v>
      </c>
      <c r="C4028" s="75">
        <v>41434</v>
      </c>
      <c r="D4028" t="s">
        <v>10</v>
      </c>
      <c r="E4028" t="s">
        <v>773</v>
      </c>
      <c r="F4028" t="s">
        <v>771</v>
      </c>
      <c r="G4028">
        <v>205</v>
      </c>
      <c r="H4028" t="s">
        <v>792</v>
      </c>
    </row>
    <row r="4029" spans="1:8" x14ac:dyDescent="0.25">
      <c r="A4029" s="75">
        <v>41434</v>
      </c>
      <c r="B4029" s="76">
        <v>14154</v>
      </c>
      <c r="C4029" s="75">
        <v>41434</v>
      </c>
      <c r="D4029" t="s">
        <v>9</v>
      </c>
      <c r="E4029" t="s">
        <v>774</v>
      </c>
      <c r="F4029" t="s">
        <v>771</v>
      </c>
      <c r="G4029">
        <v>185</v>
      </c>
      <c r="H4029" t="s">
        <v>792</v>
      </c>
    </row>
    <row r="4030" spans="1:8" x14ac:dyDescent="0.25">
      <c r="A4030" s="75">
        <v>41434</v>
      </c>
      <c r="B4030" s="76">
        <v>14155</v>
      </c>
      <c r="C4030" s="75">
        <v>41434</v>
      </c>
      <c r="D4030" t="s">
        <v>10</v>
      </c>
      <c r="E4030" t="s">
        <v>773</v>
      </c>
      <c r="F4030" t="s">
        <v>771</v>
      </c>
      <c r="G4030">
        <v>145</v>
      </c>
      <c r="H4030" t="s">
        <v>792</v>
      </c>
    </row>
    <row r="4031" spans="1:8" x14ac:dyDescent="0.25">
      <c r="A4031" s="75">
        <v>41434</v>
      </c>
      <c r="B4031" s="76">
        <v>14156</v>
      </c>
      <c r="C4031" s="75">
        <v>41434</v>
      </c>
      <c r="D4031" t="s">
        <v>7</v>
      </c>
      <c r="E4031" t="s">
        <v>774</v>
      </c>
      <c r="F4031" t="s">
        <v>775</v>
      </c>
      <c r="G4031">
        <v>275</v>
      </c>
      <c r="H4031" t="s">
        <v>792</v>
      </c>
    </row>
    <row r="4032" spans="1:8" x14ac:dyDescent="0.25">
      <c r="A4032" s="75">
        <v>41434</v>
      </c>
      <c r="B4032" s="76">
        <v>14157</v>
      </c>
      <c r="C4032" s="75">
        <v>41434</v>
      </c>
      <c r="D4032" t="s">
        <v>7</v>
      </c>
      <c r="E4032" t="s">
        <v>780</v>
      </c>
      <c r="F4032" t="s">
        <v>784</v>
      </c>
      <c r="G4032">
        <v>150</v>
      </c>
      <c r="H4032" t="s">
        <v>792</v>
      </c>
    </row>
    <row r="4033" spans="1:8" x14ac:dyDescent="0.25">
      <c r="A4033" s="75">
        <v>41434</v>
      </c>
      <c r="B4033" s="76">
        <v>14158</v>
      </c>
      <c r="C4033" s="75">
        <v>41434</v>
      </c>
      <c r="D4033" t="s">
        <v>10</v>
      </c>
      <c r="E4033" t="s">
        <v>780</v>
      </c>
      <c r="F4033" t="s">
        <v>786</v>
      </c>
      <c r="G4033">
        <v>220</v>
      </c>
      <c r="H4033" t="s">
        <v>792</v>
      </c>
    </row>
    <row r="4034" spans="1:8" x14ac:dyDescent="0.25">
      <c r="A4034" s="75">
        <v>41434</v>
      </c>
      <c r="B4034" s="76">
        <v>14159</v>
      </c>
      <c r="C4034" s="75">
        <v>41434</v>
      </c>
      <c r="D4034" t="s">
        <v>6</v>
      </c>
      <c r="E4034" t="s">
        <v>770</v>
      </c>
      <c r="F4034" t="s">
        <v>785</v>
      </c>
      <c r="G4034">
        <v>175</v>
      </c>
      <c r="H4034" t="s">
        <v>792</v>
      </c>
    </row>
    <row r="4035" spans="1:8" x14ac:dyDescent="0.25">
      <c r="A4035" s="75">
        <v>41434</v>
      </c>
      <c r="B4035" s="76">
        <v>14160</v>
      </c>
      <c r="C4035" s="75">
        <v>41434</v>
      </c>
      <c r="D4035" t="s">
        <v>8</v>
      </c>
      <c r="E4035" t="s">
        <v>774</v>
      </c>
      <c r="F4035" t="s">
        <v>771</v>
      </c>
      <c r="G4035">
        <v>375</v>
      </c>
      <c r="H4035" t="s">
        <v>792</v>
      </c>
    </row>
    <row r="4036" spans="1:8" x14ac:dyDescent="0.25">
      <c r="A4036" s="75">
        <v>41434</v>
      </c>
      <c r="B4036" s="76">
        <v>14161</v>
      </c>
      <c r="C4036" s="75">
        <v>41434</v>
      </c>
      <c r="D4036" t="s">
        <v>10</v>
      </c>
      <c r="E4036" t="s">
        <v>770</v>
      </c>
      <c r="F4036" t="s">
        <v>783</v>
      </c>
      <c r="G4036">
        <v>205</v>
      </c>
      <c r="H4036" t="s">
        <v>792</v>
      </c>
    </row>
    <row r="4037" spans="1:8" x14ac:dyDescent="0.25">
      <c r="A4037" s="75">
        <v>41434</v>
      </c>
      <c r="B4037" s="76">
        <v>14162</v>
      </c>
      <c r="C4037" s="75">
        <v>41434</v>
      </c>
      <c r="D4037" t="s">
        <v>8</v>
      </c>
      <c r="E4037" t="s">
        <v>776</v>
      </c>
      <c r="F4037" t="s">
        <v>785</v>
      </c>
      <c r="G4037">
        <v>375</v>
      </c>
      <c r="H4037" t="s">
        <v>792</v>
      </c>
    </row>
    <row r="4038" spans="1:8" x14ac:dyDescent="0.25">
      <c r="A4038" s="75">
        <v>41435</v>
      </c>
      <c r="B4038" s="76">
        <v>14163</v>
      </c>
      <c r="C4038" s="75">
        <v>41435</v>
      </c>
      <c r="D4038" t="s">
        <v>9</v>
      </c>
      <c r="E4038" t="s">
        <v>776</v>
      </c>
      <c r="F4038" t="s">
        <v>781</v>
      </c>
      <c r="G4038">
        <v>185</v>
      </c>
      <c r="H4038" t="s">
        <v>792</v>
      </c>
    </row>
    <row r="4039" spans="1:8" x14ac:dyDescent="0.25">
      <c r="A4039" s="75">
        <v>41435</v>
      </c>
      <c r="B4039" s="76">
        <v>14164</v>
      </c>
      <c r="C4039" s="75">
        <v>41435</v>
      </c>
      <c r="D4039" t="s">
        <v>7</v>
      </c>
      <c r="E4039" t="s">
        <v>770</v>
      </c>
      <c r="F4039" t="s">
        <v>783</v>
      </c>
      <c r="G4039">
        <v>150</v>
      </c>
      <c r="H4039" t="s">
        <v>792</v>
      </c>
    </row>
    <row r="4040" spans="1:8" x14ac:dyDescent="0.25">
      <c r="A4040" s="75">
        <v>41435</v>
      </c>
      <c r="B4040" s="76">
        <v>14165</v>
      </c>
      <c r="C4040" s="75">
        <v>41435</v>
      </c>
      <c r="D4040" t="s">
        <v>6</v>
      </c>
      <c r="E4040" t="s">
        <v>776</v>
      </c>
      <c r="F4040" t="s">
        <v>781</v>
      </c>
      <c r="G4040">
        <v>175</v>
      </c>
      <c r="H4040" t="s">
        <v>792</v>
      </c>
    </row>
    <row r="4041" spans="1:8" x14ac:dyDescent="0.25">
      <c r="A4041" s="75">
        <v>41435</v>
      </c>
      <c r="B4041" s="76">
        <v>14166</v>
      </c>
      <c r="C4041" s="75">
        <v>41435</v>
      </c>
      <c r="D4041" t="s">
        <v>9</v>
      </c>
      <c r="E4041" t="s">
        <v>774</v>
      </c>
      <c r="F4041" t="s">
        <v>777</v>
      </c>
      <c r="G4041">
        <v>190</v>
      </c>
      <c r="H4041" t="s">
        <v>792</v>
      </c>
    </row>
    <row r="4042" spans="1:8" x14ac:dyDescent="0.25">
      <c r="A4042" s="75">
        <v>41435</v>
      </c>
      <c r="B4042" s="76">
        <v>14167</v>
      </c>
      <c r="C4042" s="75">
        <v>41435</v>
      </c>
      <c r="D4042" t="s">
        <v>8</v>
      </c>
      <c r="E4042" t="s">
        <v>773</v>
      </c>
      <c r="F4042" t="s">
        <v>779</v>
      </c>
      <c r="G4042">
        <v>200</v>
      </c>
      <c r="H4042" t="s">
        <v>792</v>
      </c>
    </row>
    <row r="4043" spans="1:8" x14ac:dyDescent="0.25">
      <c r="A4043" s="75">
        <v>41435</v>
      </c>
      <c r="B4043" s="76">
        <v>14168</v>
      </c>
      <c r="C4043" s="75">
        <v>41435</v>
      </c>
      <c r="D4043" t="s">
        <v>6</v>
      </c>
      <c r="E4043" t="s">
        <v>782</v>
      </c>
      <c r="F4043" t="s">
        <v>777</v>
      </c>
      <c r="G4043">
        <v>180</v>
      </c>
      <c r="H4043" t="s">
        <v>792</v>
      </c>
    </row>
    <row r="4044" spans="1:8" x14ac:dyDescent="0.25">
      <c r="A4044" s="75">
        <v>41435</v>
      </c>
      <c r="B4044" s="76">
        <v>14169</v>
      </c>
      <c r="C4044" s="75">
        <v>41435</v>
      </c>
      <c r="D4044" t="s">
        <v>7</v>
      </c>
      <c r="E4044" t="s">
        <v>776</v>
      </c>
      <c r="F4044" t="s">
        <v>779</v>
      </c>
      <c r="G4044">
        <v>275</v>
      </c>
      <c r="H4044" t="s">
        <v>792</v>
      </c>
    </row>
    <row r="4045" spans="1:8" x14ac:dyDescent="0.25">
      <c r="A4045" s="75">
        <v>41435</v>
      </c>
      <c r="B4045" s="76">
        <v>14170</v>
      </c>
      <c r="C4045" s="75">
        <v>41435</v>
      </c>
      <c r="D4045" t="s">
        <v>8</v>
      </c>
      <c r="E4045" t="s">
        <v>773</v>
      </c>
      <c r="F4045" t="s">
        <v>786</v>
      </c>
      <c r="G4045">
        <v>390</v>
      </c>
      <c r="H4045" t="s">
        <v>792</v>
      </c>
    </row>
    <row r="4046" spans="1:8" x14ac:dyDescent="0.25">
      <c r="A4046" s="75">
        <v>41435</v>
      </c>
      <c r="B4046" s="76">
        <v>14171</v>
      </c>
      <c r="C4046" s="75">
        <v>41435</v>
      </c>
      <c r="D4046" t="s">
        <v>7</v>
      </c>
      <c r="E4046" t="s">
        <v>782</v>
      </c>
      <c r="F4046" t="s">
        <v>785</v>
      </c>
      <c r="G4046">
        <v>275</v>
      </c>
      <c r="H4046" t="s">
        <v>792</v>
      </c>
    </row>
    <row r="4047" spans="1:8" x14ac:dyDescent="0.25">
      <c r="A4047" s="75">
        <v>41435</v>
      </c>
      <c r="B4047" s="76">
        <v>14172</v>
      </c>
      <c r="C4047" s="75">
        <v>41435</v>
      </c>
      <c r="D4047" t="s">
        <v>8</v>
      </c>
      <c r="E4047" t="s">
        <v>774</v>
      </c>
      <c r="F4047" t="s">
        <v>779</v>
      </c>
      <c r="G4047">
        <v>375</v>
      </c>
      <c r="H4047" t="s">
        <v>792</v>
      </c>
    </row>
    <row r="4048" spans="1:8" x14ac:dyDescent="0.25">
      <c r="A4048" s="75">
        <v>41435</v>
      </c>
      <c r="B4048" s="76">
        <v>14173</v>
      </c>
      <c r="C4048" s="75">
        <v>41435</v>
      </c>
      <c r="D4048" t="s">
        <v>6</v>
      </c>
      <c r="E4048" t="s">
        <v>770</v>
      </c>
      <c r="F4048" t="s">
        <v>777</v>
      </c>
      <c r="G4048">
        <v>330</v>
      </c>
      <c r="H4048" t="s">
        <v>792</v>
      </c>
    </row>
    <row r="4049" spans="1:8" x14ac:dyDescent="0.25">
      <c r="A4049" s="75">
        <v>41435</v>
      </c>
      <c r="B4049" s="76">
        <v>14174</v>
      </c>
      <c r="C4049" s="75">
        <v>41435</v>
      </c>
      <c r="D4049" t="s">
        <v>9</v>
      </c>
      <c r="E4049" t="s">
        <v>780</v>
      </c>
      <c r="F4049" t="s">
        <v>783</v>
      </c>
      <c r="G4049">
        <v>265</v>
      </c>
      <c r="H4049" t="s">
        <v>792</v>
      </c>
    </row>
    <row r="4050" spans="1:8" x14ac:dyDescent="0.25">
      <c r="A4050" s="75">
        <v>41435</v>
      </c>
      <c r="B4050" s="76">
        <v>14175</v>
      </c>
      <c r="C4050" s="75">
        <v>41435</v>
      </c>
      <c r="D4050" t="s">
        <v>10</v>
      </c>
      <c r="E4050" t="s">
        <v>780</v>
      </c>
      <c r="F4050" t="s">
        <v>775</v>
      </c>
      <c r="G4050">
        <v>85</v>
      </c>
      <c r="H4050" t="s">
        <v>792</v>
      </c>
    </row>
    <row r="4051" spans="1:8" x14ac:dyDescent="0.25">
      <c r="A4051" s="75">
        <v>41435</v>
      </c>
      <c r="B4051" s="76">
        <v>14176</v>
      </c>
      <c r="C4051" s="75">
        <v>41435</v>
      </c>
      <c r="D4051" t="s">
        <v>9</v>
      </c>
      <c r="E4051" t="s">
        <v>776</v>
      </c>
      <c r="F4051" t="s">
        <v>786</v>
      </c>
      <c r="G4051">
        <v>200</v>
      </c>
      <c r="H4051" t="s">
        <v>792</v>
      </c>
    </row>
    <row r="4052" spans="1:8" x14ac:dyDescent="0.25">
      <c r="A4052" s="75">
        <v>41435</v>
      </c>
      <c r="B4052" s="76">
        <v>14177</v>
      </c>
      <c r="C4052" s="75">
        <v>41435</v>
      </c>
      <c r="D4052" t="s">
        <v>8</v>
      </c>
      <c r="E4052" t="s">
        <v>778</v>
      </c>
      <c r="F4052" t="s">
        <v>779</v>
      </c>
      <c r="G4052">
        <v>375</v>
      </c>
      <c r="H4052" t="s">
        <v>792</v>
      </c>
    </row>
    <row r="4053" spans="1:8" x14ac:dyDescent="0.25">
      <c r="A4053" s="75">
        <v>41435</v>
      </c>
      <c r="B4053" s="76">
        <v>14178</v>
      </c>
      <c r="C4053" s="75">
        <v>41435</v>
      </c>
      <c r="D4053" t="s">
        <v>7</v>
      </c>
      <c r="E4053" t="s">
        <v>776</v>
      </c>
      <c r="F4053" t="s">
        <v>787</v>
      </c>
      <c r="G4053">
        <v>155</v>
      </c>
      <c r="H4053" t="s">
        <v>792</v>
      </c>
    </row>
    <row r="4054" spans="1:8" x14ac:dyDescent="0.25">
      <c r="A4054" s="75">
        <v>41435</v>
      </c>
      <c r="B4054" s="76">
        <v>14179</v>
      </c>
      <c r="C4054" s="75">
        <v>41435</v>
      </c>
      <c r="D4054" t="s">
        <v>8</v>
      </c>
      <c r="E4054" t="s">
        <v>778</v>
      </c>
      <c r="F4054" t="s">
        <v>771</v>
      </c>
      <c r="G4054">
        <v>550</v>
      </c>
      <c r="H4054" t="s">
        <v>792</v>
      </c>
    </row>
    <row r="4055" spans="1:8" x14ac:dyDescent="0.25">
      <c r="A4055" s="75">
        <v>41435</v>
      </c>
      <c r="B4055" s="76">
        <v>14180</v>
      </c>
      <c r="C4055" s="75">
        <v>41435</v>
      </c>
      <c r="D4055" t="s">
        <v>7</v>
      </c>
      <c r="E4055" t="s">
        <v>773</v>
      </c>
      <c r="F4055" t="s">
        <v>775</v>
      </c>
      <c r="G4055">
        <v>150</v>
      </c>
      <c r="H4055" t="s">
        <v>792</v>
      </c>
    </row>
    <row r="4056" spans="1:8" x14ac:dyDescent="0.25">
      <c r="A4056" s="75">
        <v>41435</v>
      </c>
      <c r="B4056" s="76">
        <v>14181</v>
      </c>
      <c r="C4056" s="75">
        <v>41435</v>
      </c>
      <c r="D4056" t="s">
        <v>6</v>
      </c>
      <c r="E4056" t="s">
        <v>774</v>
      </c>
      <c r="F4056" t="s">
        <v>783</v>
      </c>
      <c r="G4056">
        <v>475</v>
      </c>
      <c r="H4056" t="s">
        <v>792</v>
      </c>
    </row>
    <row r="4057" spans="1:8" x14ac:dyDescent="0.25">
      <c r="A4057" s="75">
        <v>41435</v>
      </c>
      <c r="B4057" s="76">
        <v>14182</v>
      </c>
      <c r="C4057" s="75">
        <v>41435</v>
      </c>
      <c r="D4057" t="s">
        <v>6</v>
      </c>
      <c r="E4057" t="s">
        <v>782</v>
      </c>
      <c r="F4057" t="s">
        <v>779</v>
      </c>
      <c r="G4057">
        <v>175</v>
      </c>
      <c r="H4057" t="s">
        <v>792</v>
      </c>
    </row>
    <row r="4058" spans="1:8" x14ac:dyDescent="0.25">
      <c r="A4058" s="75">
        <v>41435</v>
      </c>
      <c r="B4058" s="76">
        <v>14183</v>
      </c>
      <c r="C4058" s="75">
        <v>41435</v>
      </c>
      <c r="D4058" t="s">
        <v>7</v>
      </c>
      <c r="E4058" t="s">
        <v>773</v>
      </c>
      <c r="F4058" t="s">
        <v>783</v>
      </c>
      <c r="G4058">
        <v>150</v>
      </c>
      <c r="H4058" t="s">
        <v>792</v>
      </c>
    </row>
    <row r="4059" spans="1:8" x14ac:dyDescent="0.25">
      <c r="A4059" s="75">
        <v>41435</v>
      </c>
      <c r="B4059" s="76">
        <v>14184</v>
      </c>
      <c r="C4059" s="75">
        <v>41435</v>
      </c>
      <c r="D4059" t="s">
        <v>7</v>
      </c>
      <c r="E4059" t="s">
        <v>778</v>
      </c>
      <c r="F4059" t="s">
        <v>775</v>
      </c>
      <c r="G4059">
        <v>400</v>
      </c>
      <c r="H4059" t="s">
        <v>792</v>
      </c>
    </row>
    <row r="4060" spans="1:8" x14ac:dyDescent="0.25">
      <c r="A4060" s="75">
        <v>41435</v>
      </c>
      <c r="B4060" s="76">
        <v>14185</v>
      </c>
      <c r="C4060" s="75">
        <v>41435</v>
      </c>
      <c r="D4060" t="s">
        <v>7</v>
      </c>
      <c r="E4060" t="s">
        <v>774</v>
      </c>
      <c r="F4060" t="s">
        <v>787</v>
      </c>
      <c r="G4060">
        <v>155</v>
      </c>
      <c r="H4060" t="s">
        <v>792</v>
      </c>
    </row>
    <row r="4061" spans="1:8" x14ac:dyDescent="0.25">
      <c r="A4061" s="75">
        <v>41435</v>
      </c>
      <c r="B4061" s="76">
        <v>14186</v>
      </c>
      <c r="C4061" s="75">
        <v>41435</v>
      </c>
      <c r="D4061" t="s">
        <v>6</v>
      </c>
      <c r="E4061" t="s">
        <v>773</v>
      </c>
      <c r="F4061" t="s">
        <v>786</v>
      </c>
      <c r="G4061">
        <v>340</v>
      </c>
      <c r="H4061" t="s">
        <v>792</v>
      </c>
    </row>
    <row r="4062" spans="1:8" x14ac:dyDescent="0.25">
      <c r="A4062" s="75">
        <v>41435</v>
      </c>
      <c r="B4062" s="76">
        <v>14187</v>
      </c>
      <c r="C4062" s="75">
        <v>41435</v>
      </c>
      <c r="D4062" t="s">
        <v>7</v>
      </c>
      <c r="E4062" t="s">
        <v>770</v>
      </c>
      <c r="F4062" t="s">
        <v>783</v>
      </c>
      <c r="G4062">
        <v>275</v>
      </c>
      <c r="H4062" t="s">
        <v>792</v>
      </c>
    </row>
    <row r="4063" spans="1:8" x14ac:dyDescent="0.25">
      <c r="A4063" s="75">
        <v>41435</v>
      </c>
      <c r="B4063" s="76">
        <v>14188</v>
      </c>
      <c r="C4063" s="75">
        <v>41435</v>
      </c>
      <c r="D4063" t="s">
        <v>7</v>
      </c>
      <c r="E4063" t="s">
        <v>773</v>
      </c>
      <c r="F4063" t="s">
        <v>781</v>
      </c>
      <c r="G4063">
        <v>150</v>
      </c>
      <c r="H4063" t="s">
        <v>792</v>
      </c>
    </row>
    <row r="4064" spans="1:8" x14ac:dyDescent="0.25">
      <c r="A4064" s="75">
        <v>41435</v>
      </c>
      <c r="B4064" s="76">
        <v>14189</v>
      </c>
      <c r="C4064" s="75">
        <v>41435</v>
      </c>
      <c r="D4064" t="s">
        <v>6</v>
      </c>
      <c r="E4064" t="s">
        <v>780</v>
      </c>
      <c r="F4064" t="s">
        <v>777</v>
      </c>
      <c r="G4064">
        <v>480</v>
      </c>
      <c r="H4064" t="s">
        <v>792</v>
      </c>
    </row>
    <row r="4065" spans="1:8" x14ac:dyDescent="0.25">
      <c r="A4065" s="75">
        <v>41435</v>
      </c>
      <c r="B4065" s="76">
        <v>14190</v>
      </c>
      <c r="C4065" s="75">
        <v>41435</v>
      </c>
      <c r="D4065" t="s">
        <v>9</v>
      </c>
      <c r="E4065" t="s">
        <v>770</v>
      </c>
      <c r="F4065" t="s">
        <v>784</v>
      </c>
      <c r="G4065">
        <v>185</v>
      </c>
      <c r="H4065" t="s">
        <v>792</v>
      </c>
    </row>
    <row r="4066" spans="1:8" x14ac:dyDescent="0.25">
      <c r="A4066" s="75">
        <v>41435</v>
      </c>
      <c r="B4066" s="76">
        <v>14191</v>
      </c>
      <c r="C4066" s="75">
        <v>41435</v>
      </c>
      <c r="D4066" t="s">
        <v>10</v>
      </c>
      <c r="E4066" t="s">
        <v>774</v>
      </c>
      <c r="F4066" t="s">
        <v>784</v>
      </c>
      <c r="G4066">
        <v>145</v>
      </c>
      <c r="H4066" t="s">
        <v>792</v>
      </c>
    </row>
    <row r="4067" spans="1:8" x14ac:dyDescent="0.25">
      <c r="A4067" s="75">
        <v>41435</v>
      </c>
      <c r="B4067" s="76">
        <v>14192</v>
      </c>
      <c r="C4067" s="75">
        <v>41435</v>
      </c>
      <c r="D4067" t="s">
        <v>6</v>
      </c>
      <c r="E4067" t="s">
        <v>776</v>
      </c>
      <c r="F4067" t="s">
        <v>775</v>
      </c>
      <c r="G4067">
        <v>175</v>
      </c>
      <c r="H4067" t="s">
        <v>792</v>
      </c>
    </row>
    <row r="4068" spans="1:8" x14ac:dyDescent="0.25">
      <c r="A4068" s="75">
        <v>41435</v>
      </c>
      <c r="B4068" s="76">
        <v>14193</v>
      </c>
      <c r="C4068" s="75">
        <v>41435</v>
      </c>
      <c r="D4068" t="s">
        <v>6</v>
      </c>
      <c r="E4068" t="s">
        <v>782</v>
      </c>
      <c r="F4068" t="s">
        <v>777</v>
      </c>
      <c r="G4068">
        <v>180</v>
      </c>
      <c r="H4068" t="s">
        <v>792</v>
      </c>
    </row>
    <row r="4069" spans="1:8" x14ac:dyDescent="0.25">
      <c r="A4069" s="75">
        <v>41435</v>
      </c>
      <c r="B4069" s="76">
        <v>14194</v>
      </c>
      <c r="C4069" s="75">
        <v>41435</v>
      </c>
      <c r="D4069" t="s">
        <v>7</v>
      </c>
      <c r="E4069" t="s">
        <v>778</v>
      </c>
      <c r="F4069" t="s">
        <v>787</v>
      </c>
      <c r="G4069">
        <v>405</v>
      </c>
      <c r="H4069" t="s">
        <v>792</v>
      </c>
    </row>
    <row r="4070" spans="1:8" x14ac:dyDescent="0.25">
      <c r="A4070" s="75">
        <v>41435</v>
      </c>
      <c r="B4070" s="76">
        <v>14195</v>
      </c>
      <c r="C4070" s="75">
        <v>41435</v>
      </c>
      <c r="D4070" t="s">
        <v>7</v>
      </c>
      <c r="E4070" t="s">
        <v>776</v>
      </c>
      <c r="F4070" t="s">
        <v>786</v>
      </c>
      <c r="G4070">
        <v>415</v>
      </c>
      <c r="H4070" t="s">
        <v>792</v>
      </c>
    </row>
    <row r="4071" spans="1:8" x14ac:dyDescent="0.25">
      <c r="A4071" s="75">
        <v>41435</v>
      </c>
      <c r="B4071" s="76">
        <v>14196</v>
      </c>
      <c r="C4071" s="75">
        <v>41435</v>
      </c>
      <c r="D4071" t="s">
        <v>10</v>
      </c>
      <c r="E4071" t="s">
        <v>776</v>
      </c>
      <c r="F4071" t="s">
        <v>771</v>
      </c>
      <c r="G4071">
        <v>205</v>
      </c>
      <c r="H4071" t="s">
        <v>792</v>
      </c>
    </row>
    <row r="4072" spans="1:8" x14ac:dyDescent="0.25">
      <c r="A4072" s="75">
        <v>41435</v>
      </c>
      <c r="B4072" s="76">
        <v>14197</v>
      </c>
      <c r="C4072" s="75">
        <v>41435</v>
      </c>
      <c r="D4072" t="s">
        <v>6</v>
      </c>
      <c r="E4072" t="s">
        <v>776</v>
      </c>
      <c r="F4072" t="s">
        <v>775</v>
      </c>
      <c r="G4072">
        <v>175</v>
      </c>
      <c r="H4072" t="s">
        <v>792</v>
      </c>
    </row>
    <row r="4073" spans="1:8" x14ac:dyDescent="0.25">
      <c r="A4073" s="75">
        <v>41435</v>
      </c>
      <c r="B4073" s="76">
        <v>14198</v>
      </c>
      <c r="C4073" s="75">
        <v>41435</v>
      </c>
      <c r="D4073" t="s">
        <v>9</v>
      </c>
      <c r="E4073" t="s">
        <v>778</v>
      </c>
      <c r="F4073" t="s">
        <v>783</v>
      </c>
      <c r="G4073">
        <v>265</v>
      </c>
      <c r="H4073" t="s">
        <v>792</v>
      </c>
    </row>
    <row r="4074" spans="1:8" x14ac:dyDescent="0.25">
      <c r="A4074" s="75">
        <v>41435</v>
      </c>
      <c r="B4074" s="76">
        <v>14199</v>
      </c>
      <c r="C4074" s="75">
        <v>41435</v>
      </c>
      <c r="D4074" t="s">
        <v>8</v>
      </c>
      <c r="E4074" t="s">
        <v>770</v>
      </c>
      <c r="F4074" t="s">
        <v>783</v>
      </c>
      <c r="G4074">
        <v>200</v>
      </c>
      <c r="H4074" t="s">
        <v>792</v>
      </c>
    </row>
    <row r="4075" spans="1:8" x14ac:dyDescent="0.25">
      <c r="A4075" s="75">
        <v>41435</v>
      </c>
      <c r="B4075" s="76">
        <v>14200</v>
      </c>
      <c r="C4075" s="75">
        <v>41435</v>
      </c>
      <c r="D4075" t="s">
        <v>9</v>
      </c>
      <c r="E4075" t="s">
        <v>776</v>
      </c>
      <c r="F4075" t="s">
        <v>784</v>
      </c>
      <c r="G4075">
        <v>105</v>
      </c>
      <c r="H4075" t="s">
        <v>792</v>
      </c>
    </row>
    <row r="4076" spans="1:8" x14ac:dyDescent="0.25">
      <c r="A4076" s="75">
        <v>41435</v>
      </c>
      <c r="B4076" s="76">
        <v>14201</v>
      </c>
      <c r="C4076" s="75">
        <v>41435</v>
      </c>
      <c r="D4076" t="s">
        <v>10</v>
      </c>
      <c r="E4076" t="s">
        <v>774</v>
      </c>
      <c r="F4076" t="s">
        <v>785</v>
      </c>
      <c r="G4076">
        <v>145</v>
      </c>
      <c r="H4076" t="s">
        <v>792</v>
      </c>
    </row>
    <row r="4077" spans="1:8" x14ac:dyDescent="0.25">
      <c r="A4077" s="75">
        <v>41435</v>
      </c>
      <c r="B4077" s="76">
        <v>14202</v>
      </c>
      <c r="C4077" s="75">
        <v>41435</v>
      </c>
      <c r="D4077" t="s">
        <v>6</v>
      </c>
      <c r="E4077" t="s">
        <v>776</v>
      </c>
      <c r="F4077" t="s">
        <v>781</v>
      </c>
      <c r="G4077">
        <v>175</v>
      </c>
      <c r="H4077" t="s">
        <v>792</v>
      </c>
    </row>
    <row r="4078" spans="1:8" x14ac:dyDescent="0.25">
      <c r="A4078" s="75">
        <v>41435</v>
      </c>
      <c r="B4078" s="76">
        <v>14203</v>
      </c>
      <c r="C4078" s="75">
        <v>41435</v>
      </c>
      <c r="D4078" t="s">
        <v>10</v>
      </c>
      <c r="E4078" t="s">
        <v>770</v>
      </c>
      <c r="F4078" t="s">
        <v>775</v>
      </c>
      <c r="G4078">
        <v>145</v>
      </c>
      <c r="H4078" t="s">
        <v>792</v>
      </c>
    </row>
    <row r="4079" spans="1:8" x14ac:dyDescent="0.25">
      <c r="A4079" s="75">
        <v>41435</v>
      </c>
      <c r="B4079" s="76">
        <v>14204</v>
      </c>
      <c r="C4079" s="75">
        <v>41435</v>
      </c>
      <c r="D4079" t="s">
        <v>6</v>
      </c>
      <c r="E4079" t="s">
        <v>780</v>
      </c>
      <c r="F4079" t="s">
        <v>771</v>
      </c>
      <c r="G4079">
        <v>475</v>
      </c>
      <c r="H4079" t="s">
        <v>792</v>
      </c>
    </row>
    <row r="4080" spans="1:8" x14ac:dyDescent="0.25">
      <c r="A4080" s="75">
        <v>41436</v>
      </c>
      <c r="B4080" s="76">
        <v>14205</v>
      </c>
      <c r="C4080" s="75">
        <v>41436</v>
      </c>
      <c r="D4080" t="s">
        <v>10</v>
      </c>
      <c r="E4080" t="s">
        <v>773</v>
      </c>
      <c r="F4080" t="s">
        <v>785</v>
      </c>
      <c r="G4080">
        <v>145</v>
      </c>
      <c r="H4080" t="s">
        <v>792</v>
      </c>
    </row>
    <row r="4081" spans="1:8" x14ac:dyDescent="0.25">
      <c r="A4081" s="75">
        <v>41436</v>
      </c>
      <c r="B4081" s="76">
        <v>14206</v>
      </c>
      <c r="C4081" s="75">
        <v>41436</v>
      </c>
      <c r="D4081" t="s">
        <v>8</v>
      </c>
      <c r="E4081" t="s">
        <v>780</v>
      </c>
      <c r="F4081" t="s">
        <v>783</v>
      </c>
      <c r="G4081">
        <v>375</v>
      </c>
      <c r="H4081" t="s">
        <v>792</v>
      </c>
    </row>
    <row r="4082" spans="1:8" x14ac:dyDescent="0.25">
      <c r="A4082" s="75">
        <v>41436</v>
      </c>
      <c r="B4082" s="76">
        <v>14207</v>
      </c>
      <c r="C4082" s="75">
        <v>41436</v>
      </c>
      <c r="D4082" t="s">
        <v>6</v>
      </c>
      <c r="E4082" t="s">
        <v>773</v>
      </c>
      <c r="F4082" t="s">
        <v>786</v>
      </c>
      <c r="G4082">
        <v>490</v>
      </c>
      <c r="H4082" t="s">
        <v>792</v>
      </c>
    </row>
    <row r="4083" spans="1:8" x14ac:dyDescent="0.25">
      <c r="A4083" s="75">
        <v>41436</v>
      </c>
      <c r="B4083" s="76">
        <v>14208</v>
      </c>
      <c r="C4083" s="75">
        <v>41436</v>
      </c>
      <c r="D4083" t="s">
        <v>6</v>
      </c>
      <c r="E4083" t="s">
        <v>774</v>
      </c>
      <c r="F4083" t="s">
        <v>787</v>
      </c>
      <c r="G4083">
        <v>330</v>
      </c>
      <c r="H4083" t="s">
        <v>792</v>
      </c>
    </row>
    <row r="4084" spans="1:8" x14ac:dyDescent="0.25">
      <c r="A4084" s="75">
        <v>41436</v>
      </c>
      <c r="B4084" s="76">
        <v>14209</v>
      </c>
      <c r="C4084" s="75">
        <v>41436</v>
      </c>
      <c r="D4084" t="s">
        <v>10</v>
      </c>
      <c r="E4084" t="s">
        <v>774</v>
      </c>
      <c r="F4084" t="s">
        <v>785</v>
      </c>
      <c r="G4084">
        <v>145</v>
      </c>
      <c r="H4084" t="s">
        <v>792</v>
      </c>
    </row>
    <row r="4085" spans="1:8" x14ac:dyDescent="0.25">
      <c r="A4085" s="75">
        <v>41436</v>
      </c>
      <c r="B4085" s="76">
        <v>14210</v>
      </c>
      <c r="C4085" s="75">
        <v>41436</v>
      </c>
      <c r="D4085" t="s">
        <v>6</v>
      </c>
      <c r="E4085" t="s">
        <v>773</v>
      </c>
      <c r="F4085" t="s">
        <v>783</v>
      </c>
      <c r="G4085">
        <v>175</v>
      </c>
      <c r="H4085" t="s">
        <v>792</v>
      </c>
    </row>
    <row r="4086" spans="1:8" x14ac:dyDescent="0.25">
      <c r="A4086" s="75">
        <v>41436</v>
      </c>
      <c r="B4086" s="76">
        <v>14211</v>
      </c>
      <c r="C4086" s="75">
        <v>41436</v>
      </c>
      <c r="D4086" t="s">
        <v>9</v>
      </c>
      <c r="E4086" t="s">
        <v>780</v>
      </c>
      <c r="F4086" t="s">
        <v>775</v>
      </c>
      <c r="G4086">
        <v>265</v>
      </c>
      <c r="H4086" t="s">
        <v>792</v>
      </c>
    </row>
    <row r="4087" spans="1:8" x14ac:dyDescent="0.25">
      <c r="A4087" s="75">
        <v>41436</v>
      </c>
      <c r="B4087" s="76">
        <v>14212</v>
      </c>
      <c r="C4087" s="75">
        <v>41436</v>
      </c>
      <c r="D4087" t="s">
        <v>8</v>
      </c>
      <c r="E4087" t="s">
        <v>774</v>
      </c>
      <c r="F4087" t="s">
        <v>781</v>
      </c>
      <c r="G4087">
        <v>375</v>
      </c>
      <c r="H4087" t="s">
        <v>792</v>
      </c>
    </row>
    <row r="4088" spans="1:8" x14ac:dyDescent="0.25">
      <c r="A4088" s="75">
        <v>41436</v>
      </c>
      <c r="B4088" s="76">
        <v>14213</v>
      </c>
      <c r="C4088" s="75">
        <v>41436</v>
      </c>
      <c r="D4088" t="s">
        <v>10</v>
      </c>
      <c r="E4088" t="s">
        <v>773</v>
      </c>
      <c r="F4088" t="s">
        <v>783</v>
      </c>
      <c r="G4088">
        <v>85</v>
      </c>
      <c r="H4088" t="s">
        <v>792</v>
      </c>
    </row>
    <row r="4089" spans="1:8" x14ac:dyDescent="0.25">
      <c r="A4089" s="75">
        <v>41436</v>
      </c>
      <c r="B4089" s="76">
        <v>14214</v>
      </c>
      <c r="C4089" s="75">
        <v>41436</v>
      </c>
      <c r="D4089" t="s">
        <v>8</v>
      </c>
      <c r="E4089" t="s">
        <v>770</v>
      </c>
      <c r="F4089" t="s">
        <v>786</v>
      </c>
      <c r="G4089">
        <v>390</v>
      </c>
      <c r="H4089" t="s">
        <v>792</v>
      </c>
    </row>
    <row r="4090" spans="1:8" x14ac:dyDescent="0.25">
      <c r="A4090" s="75">
        <v>41436</v>
      </c>
      <c r="B4090" s="76">
        <v>14215</v>
      </c>
      <c r="C4090" s="75">
        <v>41436</v>
      </c>
      <c r="D4090" t="s">
        <v>10</v>
      </c>
      <c r="E4090" t="s">
        <v>778</v>
      </c>
      <c r="F4090" t="s">
        <v>783</v>
      </c>
      <c r="G4090">
        <v>205</v>
      </c>
      <c r="H4090" t="s">
        <v>792</v>
      </c>
    </row>
    <row r="4091" spans="1:8" x14ac:dyDescent="0.25">
      <c r="A4091" s="75">
        <v>41436</v>
      </c>
      <c r="B4091" s="76">
        <v>14216</v>
      </c>
      <c r="C4091" s="75">
        <v>41436</v>
      </c>
      <c r="D4091" t="s">
        <v>6</v>
      </c>
      <c r="E4091" t="s">
        <v>782</v>
      </c>
      <c r="F4091" t="s">
        <v>771</v>
      </c>
      <c r="G4091">
        <v>475</v>
      </c>
      <c r="H4091" t="s">
        <v>792</v>
      </c>
    </row>
    <row r="4092" spans="1:8" x14ac:dyDescent="0.25">
      <c r="A4092" s="75">
        <v>41436</v>
      </c>
      <c r="B4092" s="76">
        <v>14217</v>
      </c>
      <c r="C4092" s="75">
        <v>41436</v>
      </c>
      <c r="D4092" t="s">
        <v>8</v>
      </c>
      <c r="E4092" t="s">
        <v>778</v>
      </c>
      <c r="F4092" t="s">
        <v>783</v>
      </c>
      <c r="G4092">
        <v>200</v>
      </c>
      <c r="H4092" t="s">
        <v>792</v>
      </c>
    </row>
    <row r="4093" spans="1:8" x14ac:dyDescent="0.25">
      <c r="A4093" s="75">
        <v>41436</v>
      </c>
      <c r="B4093" s="76">
        <v>14218</v>
      </c>
      <c r="C4093" s="75">
        <v>41436</v>
      </c>
      <c r="D4093" t="s">
        <v>8</v>
      </c>
      <c r="E4093" t="s">
        <v>782</v>
      </c>
      <c r="F4093" t="s">
        <v>784</v>
      </c>
      <c r="G4093">
        <v>550</v>
      </c>
      <c r="H4093" t="s">
        <v>792</v>
      </c>
    </row>
    <row r="4094" spans="1:8" x14ac:dyDescent="0.25">
      <c r="A4094" s="75">
        <v>41436</v>
      </c>
      <c r="B4094" s="76">
        <v>14219</v>
      </c>
      <c r="C4094" s="75">
        <v>41436</v>
      </c>
      <c r="D4094" t="s">
        <v>6</v>
      </c>
      <c r="E4094" t="s">
        <v>773</v>
      </c>
      <c r="F4094" t="s">
        <v>787</v>
      </c>
      <c r="G4094">
        <v>480</v>
      </c>
      <c r="H4094" t="s">
        <v>792</v>
      </c>
    </row>
    <row r="4095" spans="1:8" x14ac:dyDescent="0.25">
      <c r="A4095" s="75">
        <v>41436</v>
      </c>
      <c r="B4095" s="76">
        <v>14220</v>
      </c>
      <c r="C4095" s="75">
        <v>41436</v>
      </c>
      <c r="D4095" t="s">
        <v>9</v>
      </c>
      <c r="E4095" t="s">
        <v>778</v>
      </c>
      <c r="F4095" t="s">
        <v>784</v>
      </c>
      <c r="G4095">
        <v>265</v>
      </c>
      <c r="H4095" t="s">
        <v>792</v>
      </c>
    </row>
    <row r="4096" spans="1:8" x14ac:dyDescent="0.25">
      <c r="A4096" s="75">
        <v>41436</v>
      </c>
      <c r="B4096" s="76">
        <v>14221</v>
      </c>
      <c r="C4096" s="75">
        <v>41436</v>
      </c>
      <c r="D4096" t="s">
        <v>8</v>
      </c>
      <c r="E4096" t="s">
        <v>770</v>
      </c>
      <c r="F4096" t="s">
        <v>775</v>
      </c>
      <c r="G4096">
        <v>200</v>
      </c>
      <c r="H4096" t="s">
        <v>792</v>
      </c>
    </row>
    <row r="4097" spans="1:8" x14ac:dyDescent="0.25">
      <c r="A4097" s="75">
        <v>41436</v>
      </c>
      <c r="B4097" s="76">
        <v>14222</v>
      </c>
      <c r="C4097" s="75">
        <v>41436</v>
      </c>
      <c r="D4097" t="s">
        <v>8</v>
      </c>
      <c r="E4097" t="s">
        <v>780</v>
      </c>
      <c r="F4097" t="s">
        <v>777</v>
      </c>
      <c r="G4097">
        <v>555</v>
      </c>
      <c r="H4097" t="s">
        <v>792</v>
      </c>
    </row>
    <row r="4098" spans="1:8" x14ac:dyDescent="0.25">
      <c r="A4098" s="75">
        <v>41436</v>
      </c>
      <c r="B4098" s="76">
        <v>14223</v>
      </c>
      <c r="C4098" s="75">
        <v>41436</v>
      </c>
      <c r="D4098" t="s">
        <v>9</v>
      </c>
      <c r="E4098" t="s">
        <v>780</v>
      </c>
      <c r="F4098" t="s">
        <v>777</v>
      </c>
      <c r="G4098">
        <v>110</v>
      </c>
      <c r="H4098" t="s">
        <v>792</v>
      </c>
    </row>
    <row r="4099" spans="1:8" x14ac:dyDescent="0.25">
      <c r="A4099" s="75">
        <v>41436</v>
      </c>
      <c r="B4099" s="76">
        <v>14224</v>
      </c>
      <c r="C4099" s="75">
        <v>41436</v>
      </c>
      <c r="D4099" t="s">
        <v>8</v>
      </c>
      <c r="E4099" t="s">
        <v>782</v>
      </c>
      <c r="F4099" t="s">
        <v>783</v>
      </c>
      <c r="G4099">
        <v>200</v>
      </c>
      <c r="H4099" t="s">
        <v>792</v>
      </c>
    </row>
    <row r="4100" spans="1:8" x14ac:dyDescent="0.25">
      <c r="A4100" s="75">
        <v>41436</v>
      </c>
      <c r="B4100" s="76">
        <v>14225</v>
      </c>
      <c r="C4100" s="75">
        <v>41436</v>
      </c>
      <c r="D4100" t="s">
        <v>9</v>
      </c>
      <c r="E4100" t="s">
        <v>774</v>
      </c>
      <c r="F4100" t="s">
        <v>779</v>
      </c>
      <c r="G4100">
        <v>265</v>
      </c>
      <c r="H4100" t="s">
        <v>792</v>
      </c>
    </row>
    <row r="4101" spans="1:8" x14ac:dyDescent="0.25">
      <c r="A4101" s="75">
        <v>41436</v>
      </c>
      <c r="B4101" s="76">
        <v>14226</v>
      </c>
      <c r="C4101" s="75">
        <v>41436</v>
      </c>
      <c r="D4101" t="s">
        <v>10</v>
      </c>
      <c r="E4101" t="s">
        <v>774</v>
      </c>
      <c r="F4101" t="s">
        <v>784</v>
      </c>
      <c r="G4101">
        <v>85</v>
      </c>
      <c r="H4101" t="s">
        <v>792</v>
      </c>
    </row>
    <row r="4102" spans="1:8" x14ac:dyDescent="0.25">
      <c r="A4102" s="75">
        <v>41436</v>
      </c>
      <c r="B4102" s="76">
        <v>14227</v>
      </c>
      <c r="C4102" s="75">
        <v>41436</v>
      </c>
      <c r="D4102" t="s">
        <v>9</v>
      </c>
      <c r="E4102" t="s">
        <v>774</v>
      </c>
      <c r="F4102" t="s">
        <v>779</v>
      </c>
      <c r="G4102">
        <v>185</v>
      </c>
      <c r="H4102" t="s">
        <v>792</v>
      </c>
    </row>
    <row r="4103" spans="1:8" x14ac:dyDescent="0.25">
      <c r="A4103" s="75">
        <v>41436</v>
      </c>
      <c r="B4103" s="76">
        <v>14228</v>
      </c>
      <c r="C4103" s="75">
        <v>41436</v>
      </c>
      <c r="D4103" t="s">
        <v>10</v>
      </c>
      <c r="E4103" t="s">
        <v>778</v>
      </c>
      <c r="F4103" t="s">
        <v>783</v>
      </c>
      <c r="G4103">
        <v>205</v>
      </c>
      <c r="H4103" t="s">
        <v>792</v>
      </c>
    </row>
    <row r="4104" spans="1:8" x14ac:dyDescent="0.25">
      <c r="A4104" s="75">
        <v>41437</v>
      </c>
      <c r="B4104" s="76">
        <v>14229</v>
      </c>
      <c r="C4104" s="75">
        <v>41437</v>
      </c>
      <c r="D4104" t="s">
        <v>7</v>
      </c>
      <c r="E4104" t="s">
        <v>780</v>
      </c>
      <c r="F4104" t="s">
        <v>779</v>
      </c>
      <c r="G4104">
        <v>400</v>
      </c>
      <c r="H4104" t="s">
        <v>792</v>
      </c>
    </row>
    <row r="4105" spans="1:8" x14ac:dyDescent="0.25">
      <c r="A4105" s="75">
        <v>41437</v>
      </c>
      <c r="B4105" s="76">
        <v>14230</v>
      </c>
      <c r="C4105" s="75">
        <v>41437</v>
      </c>
      <c r="D4105" t="s">
        <v>7</v>
      </c>
      <c r="E4105" t="s">
        <v>782</v>
      </c>
      <c r="F4105" t="s">
        <v>784</v>
      </c>
      <c r="G4105">
        <v>275</v>
      </c>
      <c r="H4105" t="s">
        <v>792</v>
      </c>
    </row>
    <row r="4106" spans="1:8" x14ac:dyDescent="0.25">
      <c r="A4106" s="75">
        <v>41437</v>
      </c>
      <c r="B4106" s="76">
        <v>14231</v>
      </c>
      <c r="C4106" s="75">
        <v>41437</v>
      </c>
      <c r="D4106" t="s">
        <v>8</v>
      </c>
      <c r="E4106" t="s">
        <v>780</v>
      </c>
      <c r="F4106" t="s">
        <v>786</v>
      </c>
      <c r="G4106">
        <v>565</v>
      </c>
      <c r="H4106" t="s">
        <v>792</v>
      </c>
    </row>
    <row r="4107" spans="1:8" x14ac:dyDescent="0.25">
      <c r="A4107" s="75">
        <v>41437</v>
      </c>
      <c r="B4107" s="76">
        <v>14232</v>
      </c>
      <c r="C4107" s="75">
        <v>41437</v>
      </c>
      <c r="D4107" t="s">
        <v>10</v>
      </c>
      <c r="E4107" t="s">
        <v>782</v>
      </c>
      <c r="F4107" t="s">
        <v>781</v>
      </c>
      <c r="G4107">
        <v>145</v>
      </c>
      <c r="H4107" t="s">
        <v>792</v>
      </c>
    </row>
    <row r="4108" spans="1:8" x14ac:dyDescent="0.25">
      <c r="A4108" s="75">
        <v>41437</v>
      </c>
      <c r="B4108" s="76">
        <v>14233</v>
      </c>
      <c r="C4108" s="75">
        <v>41437</v>
      </c>
      <c r="D4108" t="s">
        <v>10</v>
      </c>
      <c r="E4108" t="s">
        <v>778</v>
      </c>
      <c r="F4108" t="s">
        <v>771</v>
      </c>
      <c r="G4108">
        <v>145</v>
      </c>
      <c r="H4108" t="s">
        <v>792</v>
      </c>
    </row>
    <row r="4109" spans="1:8" x14ac:dyDescent="0.25">
      <c r="A4109" s="75">
        <v>41437</v>
      </c>
      <c r="B4109" s="76">
        <v>14234</v>
      </c>
      <c r="C4109" s="75">
        <v>41437</v>
      </c>
      <c r="D4109" t="s">
        <v>9</v>
      </c>
      <c r="E4109" t="s">
        <v>773</v>
      </c>
      <c r="F4109" t="s">
        <v>777</v>
      </c>
      <c r="G4109">
        <v>110</v>
      </c>
      <c r="H4109" t="s">
        <v>792</v>
      </c>
    </row>
    <row r="4110" spans="1:8" x14ac:dyDescent="0.25">
      <c r="A4110" s="75">
        <v>41437</v>
      </c>
      <c r="B4110" s="76">
        <v>14235</v>
      </c>
      <c r="C4110" s="75">
        <v>41437</v>
      </c>
      <c r="D4110" t="s">
        <v>9</v>
      </c>
      <c r="E4110" t="s">
        <v>780</v>
      </c>
      <c r="F4110" t="s">
        <v>775</v>
      </c>
      <c r="G4110">
        <v>265</v>
      </c>
      <c r="H4110" t="s">
        <v>792</v>
      </c>
    </row>
    <row r="4111" spans="1:8" x14ac:dyDescent="0.25">
      <c r="A4111" s="75">
        <v>41437</v>
      </c>
      <c r="B4111" s="76">
        <v>14236</v>
      </c>
      <c r="C4111" s="75">
        <v>41437</v>
      </c>
      <c r="D4111" t="s">
        <v>7</v>
      </c>
      <c r="E4111" t="s">
        <v>780</v>
      </c>
      <c r="F4111" t="s">
        <v>779</v>
      </c>
      <c r="G4111">
        <v>275</v>
      </c>
      <c r="H4111" t="s">
        <v>792</v>
      </c>
    </row>
    <row r="4112" spans="1:8" x14ac:dyDescent="0.25">
      <c r="A4112" s="75">
        <v>41437</v>
      </c>
      <c r="B4112" s="76">
        <v>14237</v>
      </c>
      <c r="C4112" s="75">
        <v>41437</v>
      </c>
      <c r="D4112" t="s">
        <v>8</v>
      </c>
      <c r="E4112" t="s">
        <v>773</v>
      </c>
      <c r="F4112" t="s">
        <v>779</v>
      </c>
      <c r="G4112">
        <v>200</v>
      </c>
      <c r="H4112" t="s">
        <v>792</v>
      </c>
    </row>
    <row r="4113" spans="1:8" x14ac:dyDescent="0.25">
      <c r="A4113" s="75">
        <v>41437</v>
      </c>
      <c r="B4113" s="76">
        <v>14238</v>
      </c>
      <c r="C4113" s="75">
        <v>41437</v>
      </c>
      <c r="D4113" t="s">
        <v>7</v>
      </c>
      <c r="E4113" t="s">
        <v>774</v>
      </c>
      <c r="F4113" t="s">
        <v>783</v>
      </c>
      <c r="G4113">
        <v>400</v>
      </c>
      <c r="H4113" t="s">
        <v>792</v>
      </c>
    </row>
    <row r="4114" spans="1:8" x14ac:dyDescent="0.25">
      <c r="A4114" s="75">
        <v>41437</v>
      </c>
      <c r="B4114" s="76">
        <v>14239</v>
      </c>
      <c r="C4114" s="75">
        <v>41437</v>
      </c>
      <c r="D4114" t="s">
        <v>9</v>
      </c>
      <c r="E4114" t="s">
        <v>778</v>
      </c>
      <c r="F4114" t="s">
        <v>779</v>
      </c>
      <c r="G4114">
        <v>185</v>
      </c>
      <c r="H4114" t="s">
        <v>792</v>
      </c>
    </row>
    <row r="4115" spans="1:8" x14ac:dyDescent="0.25">
      <c r="A4115" s="75">
        <v>41437</v>
      </c>
      <c r="B4115" s="76">
        <v>14240</v>
      </c>
      <c r="C4115" s="75">
        <v>41437</v>
      </c>
      <c r="D4115" t="s">
        <v>6</v>
      </c>
      <c r="E4115" t="s">
        <v>770</v>
      </c>
      <c r="F4115" t="s">
        <v>783</v>
      </c>
      <c r="G4115">
        <v>175</v>
      </c>
      <c r="H4115" t="s">
        <v>792</v>
      </c>
    </row>
    <row r="4116" spans="1:8" x14ac:dyDescent="0.25">
      <c r="A4116" s="75">
        <v>41437</v>
      </c>
      <c r="B4116" s="76">
        <v>14241</v>
      </c>
      <c r="C4116" s="75">
        <v>41437</v>
      </c>
      <c r="D4116" t="s">
        <v>10</v>
      </c>
      <c r="E4116" t="s">
        <v>770</v>
      </c>
      <c r="F4116" t="s">
        <v>786</v>
      </c>
      <c r="G4116">
        <v>100</v>
      </c>
      <c r="H4116" t="s">
        <v>792</v>
      </c>
    </row>
    <row r="4117" spans="1:8" x14ac:dyDescent="0.25">
      <c r="A4117" s="75">
        <v>41437</v>
      </c>
      <c r="B4117" s="76">
        <v>14242</v>
      </c>
      <c r="C4117" s="75">
        <v>41437</v>
      </c>
      <c r="D4117" t="s">
        <v>8</v>
      </c>
      <c r="E4117" t="s">
        <v>774</v>
      </c>
      <c r="F4117" t="s">
        <v>781</v>
      </c>
      <c r="G4117">
        <v>375</v>
      </c>
      <c r="H4117" t="s">
        <v>792</v>
      </c>
    </row>
    <row r="4118" spans="1:8" x14ac:dyDescent="0.25">
      <c r="A4118" s="75">
        <v>41437</v>
      </c>
      <c r="B4118" s="76">
        <v>14243</v>
      </c>
      <c r="C4118" s="75">
        <v>41437</v>
      </c>
      <c r="D4118" t="s">
        <v>6</v>
      </c>
      <c r="E4118" t="s">
        <v>776</v>
      </c>
      <c r="F4118" t="s">
        <v>786</v>
      </c>
      <c r="G4118">
        <v>340</v>
      </c>
      <c r="H4118" t="s">
        <v>792</v>
      </c>
    </row>
    <row r="4119" spans="1:8" x14ac:dyDescent="0.25">
      <c r="A4119" s="75">
        <v>41437</v>
      </c>
      <c r="B4119" s="76">
        <v>14244</v>
      </c>
      <c r="C4119" s="75">
        <v>41437</v>
      </c>
      <c r="D4119" t="s">
        <v>7</v>
      </c>
      <c r="E4119" t="s">
        <v>780</v>
      </c>
      <c r="F4119" t="s">
        <v>775</v>
      </c>
      <c r="G4119">
        <v>150</v>
      </c>
      <c r="H4119" t="s">
        <v>792</v>
      </c>
    </row>
    <row r="4120" spans="1:8" x14ac:dyDescent="0.25">
      <c r="A4120" s="75">
        <v>41437</v>
      </c>
      <c r="B4120" s="76">
        <v>14245</v>
      </c>
      <c r="C4120" s="75">
        <v>41437</v>
      </c>
      <c r="D4120" t="s">
        <v>7</v>
      </c>
      <c r="E4120" t="s">
        <v>774</v>
      </c>
      <c r="F4120" t="s">
        <v>777</v>
      </c>
      <c r="G4120">
        <v>280</v>
      </c>
      <c r="H4120" t="s">
        <v>792</v>
      </c>
    </row>
    <row r="4121" spans="1:8" x14ac:dyDescent="0.25">
      <c r="A4121" s="75">
        <v>41437</v>
      </c>
      <c r="B4121" s="76">
        <v>14246</v>
      </c>
      <c r="C4121" s="75">
        <v>41437</v>
      </c>
      <c r="D4121" t="s">
        <v>9</v>
      </c>
      <c r="E4121" t="s">
        <v>778</v>
      </c>
      <c r="F4121" t="s">
        <v>784</v>
      </c>
      <c r="G4121">
        <v>185</v>
      </c>
      <c r="H4121" t="s">
        <v>792</v>
      </c>
    </row>
    <row r="4122" spans="1:8" x14ac:dyDescent="0.25">
      <c r="A4122" s="75">
        <v>41437</v>
      </c>
      <c r="B4122" s="76">
        <v>14247</v>
      </c>
      <c r="C4122" s="75">
        <v>41437</v>
      </c>
      <c r="D4122" t="s">
        <v>6</v>
      </c>
      <c r="E4122" t="s">
        <v>778</v>
      </c>
      <c r="F4122" t="s">
        <v>787</v>
      </c>
      <c r="G4122">
        <v>180</v>
      </c>
      <c r="H4122" t="s">
        <v>792</v>
      </c>
    </row>
    <row r="4123" spans="1:8" x14ac:dyDescent="0.25">
      <c r="A4123" s="75">
        <v>41437</v>
      </c>
      <c r="B4123" s="76">
        <v>14248</v>
      </c>
      <c r="C4123" s="75">
        <v>41437</v>
      </c>
      <c r="D4123" t="s">
        <v>7</v>
      </c>
      <c r="E4123" t="s">
        <v>782</v>
      </c>
      <c r="F4123" t="s">
        <v>783</v>
      </c>
      <c r="G4123">
        <v>400</v>
      </c>
      <c r="H4123" t="s">
        <v>792</v>
      </c>
    </row>
    <row r="4124" spans="1:8" x14ac:dyDescent="0.25">
      <c r="A4124" s="75">
        <v>41437</v>
      </c>
      <c r="B4124" s="76">
        <v>14249</v>
      </c>
      <c r="C4124" s="75">
        <v>41437</v>
      </c>
      <c r="D4124" t="s">
        <v>9</v>
      </c>
      <c r="E4124" t="s">
        <v>778</v>
      </c>
      <c r="F4124" t="s">
        <v>786</v>
      </c>
      <c r="G4124">
        <v>200</v>
      </c>
      <c r="H4124" t="s">
        <v>792</v>
      </c>
    </row>
    <row r="4125" spans="1:8" x14ac:dyDescent="0.25">
      <c r="A4125" s="75">
        <v>41437</v>
      </c>
      <c r="B4125" s="76">
        <v>14250</v>
      </c>
      <c r="C4125" s="75">
        <v>41437</v>
      </c>
      <c r="D4125" t="s">
        <v>10</v>
      </c>
      <c r="E4125" t="s">
        <v>770</v>
      </c>
      <c r="F4125" t="s">
        <v>777</v>
      </c>
      <c r="G4125">
        <v>210</v>
      </c>
      <c r="H4125" t="s">
        <v>792</v>
      </c>
    </row>
    <row r="4126" spans="1:8" x14ac:dyDescent="0.25">
      <c r="A4126" s="75">
        <v>41437</v>
      </c>
      <c r="B4126" s="76">
        <v>14251</v>
      </c>
      <c r="C4126" s="75">
        <v>41437</v>
      </c>
      <c r="D4126" t="s">
        <v>9</v>
      </c>
      <c r="E4126" t="s">
        <v>782</v>
      </c>
      <c r="F4126" t="s">
        <v>786</v>
      </c>
      <c r="G4126">
        <v>120</v>
      </c>
      <c r="H4126" t="s">
        <v>792</v>
      </c>
    </row>
    <row r="4127" spans="1:8" x14ac:dyDescent="0.25">
      <c r="A4127" s="75">
        <v>41437</v>
      </c>
      <c r="B4127" s="76">
        <v>14252</v>
      </c>
      <c r="C4127" s="75">
        <v>41437</v>
      </c>
      <c r="D4127" t="s">
        <v>7</v>
      </c>
      <c r="E4127" t="s">
        <v>776</v>
      </c>
      <c r="F4127" t="s">
        <v>786</v>
      </c>
      <c r="G4127">
        <v>415</v>
      </c>
      <c r="H4127" t="s">
        <v>792</v>
      </c>
    </row>
    <row r="4128" spans="1:8" x14ac:dyDescent="0.25">
      <c r="A4128" s="75">
        <v>41438</v>
      </c>
      <c r="B4128" s="76">
        <v>14253</v>
      </c>
      <c r="C4128" s="75">
        <v>41438</v>
      </c>
      <c r="D4128" t="s">
        <v>10</v>
      </c>
      <c r="E4128" t="s">
        <v>773</v>
      </c>
      <c r="F4128" t="s">
        <v>781</v>
      </c>
      <c r="G4128">
        <v>145</v>
      </c>
      <c r="H4128" t="s">
        <v>792</v>
      </c>
    </row>
    <row r="4129" spans="1:8" x14ac:dyDescent="0.25">
      <c r="A4129" s="75">
        <v>41438</v>
      </c>
      <c r="B4129" s="76">
        <v>14254</v>
      </c>
      <c r="C4129" s="75">
        <v>41438</v>
      </c>
      <c r="D4129" t="s">
        <v>6</v>
      </c>
      <c r="E4129" t="s">
        <v>782</v>
      </c>
      <c r="F4129" t="s">
        <v>771</v>
      </c>
      <c r="G4129">
        <v>175</v>
      </c>
      <c r="H4129" t="s">
        <v>792</v>
      </c>
    </row>
    <row r="4130" spans="1:8" x14ac:dyDescent="0.25">
      <c r="A4130" s="75">
        <v>41438</v>
      </c>
      <c r="B4130" s="76">
        <v>14255</v>
      </c>
      <c r="C4130" s="75">
        <v>41438</v>
      </c>
      <c r="D4130" t="s">
        <v>10</v>
      </c>
      <c r="E4130" t="s">
        <v>780</v>
      </c>
      <c r="F4130" t="s">
        <v>785</v>
      </c>
      <c r="G4130">
        <v>145</v>
      </c>
      <c r="H4130" t="s">
        <v>792</v>
      </c>
    </row>
    <row r="4131" spans="1:8" x14ac:dyDescent="0.25">
      <c r="A4131" s="75">
        <v>41438</v>
      </c>
      <c r="B4131" s="76">
        <v>14256</v>
      </c>
      <c r="C4131" s="75">
        <v>41438</v>
      </c>
      <c r="D4131" t="s">
        <v>10</v>
      </c>
      <c r="E4131" t="s">
        <v>770</v>
      </c>
      <c r="F4131" t="s">
        <v>783</v>
      </c>
      <c r="G4131">
        <v>205</v>
      </c>
      <c r="H4131" t="s">
        <v>792</v>
      </c>
    </row>
    <row r="4132" spans="1:8" x14ac:dyDescent="0.25">
      <c r="A4132" s="75">
        <v>41438</v>
      </c>
      <c r="B4132" s="76">
        <v>14257</v>
      </c>
      <c r="C4132" s="75">
        <v>41438</v>
      </c>
      <c r="D4132" t="s">
        <v>8</v>
      </c>
      <c r="E4132" t="s">
        <v>778</v>
      </c>
      <c r="F4132" t="s">
        <v>777</v>
      </c>
      <c r="G4132">
        <v>205</v>
      </c>
      <c r="H4132" t="s">
        <v>792</v>
      </c>
    </row>
    <row r="4133" spans="1:8" x14ac:dyDescent="0.25">
      <c r="A4133" s="75">
        <v>41438</v>
      </c>
      <c r="B4133" s="76">
        <v>14258</v>
      </c>
      <c r="C4133" s="75">
        <v>41438</v>
      </c>
      <c r="D4133" t="s">
        <v>7</v>
      </c>
      <c r="E4133" t="s">
        <v>780</v>
      </c>
      <c r="F4133" t="s">
        <v>787</v>
      </c>
      <c r="G4133">
        <v>155</v>
      </c>
      <c r="H4133" t="s">
        <v>792</v>
      </c>
    </row>
    <row r="4134" spans="1:8" x14ac:dyDescent="0.25">
      <c r="A4134" s="75">
        <v>41438</v>
      </c>
      <c r="B4134" s="76">
        <v>14259</v>
      </c>
      <c r="C4134" s="75">
        <v>41438</v>
      </c>
      <c r="D4134" t="s">
        <v>6</v>
      </c>
      <c r="E4134" t="s">
        <v>782</v>
      </c>
      <c r="F4134" t="s">
        <v>775</v>
      </c>
      <c r="G4134">
        <v>475</v>
      </c>
      <c r="H4134" t="s">
        <v>792</v>
      </c>
    </row>
    <row r="4135" spans="1:8" x14ac:dyDescent="0.25">
      <c r="A4135" s="75">
        <v>41438</v>
      </c>
      <c r="B4135" s="76">
        <v>14260</v>
      </c>
      <c r="C4135" s="75">
        <v>41438</v>
      </c>
      <c r="D4135" t="s">
        <v>6</v>
      </c>
      <c r="E4135" t="s">
        <v>774</v>
      </c>
      <c r="F4135" t="s">
        <v>777</v>
      </c>
      <c r="G4135">
        <v>180</v>
      </c>
      <c r="H4135" t="s">
        <v>792</v>
      </c>
    </row>
    <row r="4136" spans="1:8" x14ac:dyDescent="0.25">
      <c r="A4136" s="75">
        <v>41438</v>
      </c>
      <c r="B4136" s="76">
        <v>14261</v>
      </c>
      <c r="C4136" s="75">
        <v>41438</v>
      </c>
      <c r="D4136" t="s">
        <v>8</v>
      </c>
      <c r="E4136" t="s">
        <v>770</v>
      </c>
      <c r="F4136" t="s">
        <v>775</v>
      </c>
      <c r="G4136">
        <v>375</v>
      </c>
      <c r="H4136" t="s">
        <v>792</v>
      </c>
    </row>
    <row r="4137" spans="1:8" x14ac:dyDescent="0.25">
      <c r="A4137" s="75">
        <v>41438</v>
      </c>
      <c r="B4137" s="76">
        <v>14262</v>
      </c>
      <c r="C4137" s="75">
        <v>41438</v>
      </c>
      <c r="D4137" t="s">
        <v>9</v>
      </c>
      <c r="E4137" t="s">
        <v>776</v>
      </c>
      <c r="F4137" t="s">
        <v>784</v>
      </c>
      <c r="G4137">
        <v>185</v>
      </c>
      <c r="H4137" t="s">
        <v>792</v>
      </c>
    </row>
    <row r="4138" spans="1:8" x14ac:dyDescent="0.25">
      <c r="A4138" s="75">
        <v>41438</v>
      </c>
      <c r="B4138" s="76">
        <v>14263</v>
      </c>
      <c r="C4138" s="75">
        <v>41438</v>
      </c>
      <c r="D4138" t="s">
        <v>7</v>
      </c>
      <c r="E4138" t="s">
        <v>776</v>
      </c>
      <c r="F4138" t="s">
        <v>781</v>
      </c>
      <c r="G4138">
        <v>150</v>
      </c>
      <c r="H4138" t="s">
        <v>792</v>
      </c>
    </row>
    <row r="4139" spans="1:8" x14ac:dyDescent="0.25">
      <c r="A4139" s="75">
        <v>41438</v>
      </c>
      <c r="B4139" s="76">
        <v>14264</v>
      </c>
      <c r="C4139" s="75">
        <v>41438</v>
      </c>
      <c r="D4139" t="s">
        <v>7</v>
      </c>
      <c r="E4139" t="s">
        <v>774</v>
      </c>
      <c r="F4139" t="s">
        <v>777</v>
      </c>
      <c r="G4139">
        <v>280</v>
      </c>
      <c r="H4139" t="s">
        <v>792</v>
      </c>
    </row>
    <row r="4140" spans="1:8" x14ac:dyDescent="0.25">
      <c r="A4140" s="75">
        <v>41438</v>
      </c>
      <c r="B4140" s="76">
        <v>14265</v>
      </c>
      <c r="C4140" s="75">
        <v>41438</v>
      </c>
      <c r="D4140" t="s">
        <v>9</v>
      </c>
      <c r="E4140" t="s">
        <v>780</v>
      </c>
      <c r="F4140" t="s">
        <v>781</v>
      </c>
      <c r="G4140">
        <v>185</v>
      </c>
      <c r="H4140" t="s">
        <v>792</v>
      </c>
    </row>
    <row r="4141" spans="1:8" x14ac:dyDescent="0.25">
      <c r="A4141" s="75">
        <v>41438</v>
      </c>
      <c r="B4141" s="76">
        <v>14266</v>
      </c>
      <c r="C4141" s="75">
        <v>41438</v>
      </c>
      <c r="D4141" t="s">
        <v>6</v>
      </c>
      <c r="E4141" t="s">
        <v>773</v>
      </c>
      <c r="F4141" t="s">
        <v>781</v>
      </c>
      <c r="G4141">
        <v>475</v>
      </c>
      <c r="H4141" t="s">
        <v>792</v>
      </c>
    </row>
    <row r="4142" spans="1:8" x14ac:dyDescent="0.25">
      <c r="A4142" s="75">
        <v>41438</v>
      </c>
      <c r="B4142" s="76">
        <v>14267</v>
      </c>
      <c r="C4142" s="75">
        <v>41438</v>
      </c>
      <c r="D4142" t="s">
        <v>10</v>
      </c>
      <c r="E4142" t="s">
        <v>782</v>
      </c>
      <c r="F4142" t="s">
        <v>771</v>
      </c>
      <c r="G4142">
        <v>205</v>
      </c>
      <c r="H4142" t="s">
        <v>792</v>
      </c>
    </row>
    <row r="4143" spans="1:8" x14ac:dyDescent="0.25">
      <c r="A4143" s="75">
        <v>41438</v>
      </c>
      <c r="B4143" s="76">
        <v>14268</v>
      </c>
      <c r="C4143" s="75">
        <v>41438</v>
      </c>
      <c r="D4143" t="s">
        <v>8</v>
      </c>
      <c r="E4143" t="s">
        <v>780</v>
      </c>
      <c r="F4143" t="s">
        <v>786</v>
      </c>
      <c r="G4143">
        <v>390</v>
      </c>
      <c r="H4143" t="s">
        <v>792</v>
      </c>
    </row>
    <row r="4144" spans="1:8" x14ac:dyDescent="0.25">
      <c r="A4144" s="75">
        <v>41438</v>
      </c>
      <c r="B4144" s="76">
        <v>14269</v>
      </c>
      <c r="C4144" s="75">
        <v>41438</v>
      </c>
      <c r="D4144" t="s">
        <v>7</v>
      </c>
      <c r="E4144" t="s">
        <v>780</v>
      </c>
      <c r="F4144" t="s">
        <v>775</v>
      </c>
      <c r="G4144">
        <v>150</v>
      </c>
      <c r="H4144" t="s">
        <v>792</v>
      </c>
    </row>
    <row r="4145" spans="1:8" x14ac:dyDescent="0.25">
      <c r="A4145" s="75">
        <v>41438</v>
      </c>
      <c r="B4145" s="76">
        <v>14270</v>
      </c>
      <c r="C4145" s="75">
        <v>41438</v>
      </c>
      <c r="D4145" t="s">
        <v>7</v>
      </c>
      <c r="E4145" t="s">
        <v>778</v>
      </c>
      <c r="F4145" t="s">
        <v>783</v>
      </c>
      <c r="G4145">
        <v>400</v>
      </c>
      <c r="H4145" t="s">
        <v>792</v>
      </c>
    </row>
    <row r="4146" spans="1:8" x14ac:dyDescent="0.25">
      <c r="A4146" s="75">
        <v>41438</v>
      </c>
      <c r="B4146" s="76">
        <v>14271</v>
      </c>
      <c r="C4146" s="75">
        <v>41438</v>
      </c>
      <c r="D4146" t="s">
        <v>9</v>
      </c>
      <c r="E4146" t="s">
        <v>770</v>
      </c>
      <c r="F4146" t="s">
        <v>785</v>
      </c>
      <c r="G4146">
        <v>105</v>
      </c>
      <c r="H4146" t="s">
        <v>792</v>
      </c>
    </row>
    <row r="4147" spans="1:8" x14ac:dyDescent="0.25">
      <c r="A4147" s="75">
        <v>41438</v>
      </c>
      <c r="B4147" s="76">
        <v>14272</v>
      </c>
      <c r="C4147" s="75">
        <v>41438</v>
      </c>
      <c r="D4147" t="s">
        <v>10</v>
      </c>
      <c r="E4147" t="s">
        <v>778</v>
      </c>
      <c r="F4147" t="s">
        <v>785</v>
      </c>
      <c r="G4147">
        <v>85</v>
      </c>
      <c r="H4147" t="s">
        <v>792</v>
      </c>
    </row>
    <row r="4148" spans="1:8" x14ac:dyDescent="0.25">
      <c r="A4148" s="75">
        <v>41438</v>
      </c>
      <c r="B4148" s="76">
        <v>14273</v>
      </c>
      <c r="C4148" s="75">
        <v>41438</v>
      </c>
      <c r="D4148" t="s">
        <v>10</v>
      </c>
      <c r="E4148" t="s">
        <v>778</v>
      </c>
      <c r="F4148" t="s">
        <v>771</v>
      </c>
      <c r="G4148">
        <v>205</v>
      </c>
      <c r="H4148" t="s">
        <v>792</v>
      </c>
    </row>
    <row r="4149" spans="1:8" x14ac:dyDescent="0.25">
      <c r="A4149" s="75">
        <v>41438</v>
      </c>
      <c r="B4149" s="76">
        <v>14274</v>
      </c>
      <c r="C4149" s="75">
        <v>41438</v>
      </c>
      <c r="D4149" t="s">
        <v>10</v>
      </c>
      <c r="E4149" t="s">
        <v>773</v>
      </c>
      <c r="F4149" t="s">
        <v>775</v>
      </c>
      <c r="G4149">
        <v>145</v>
      </c>
      <c r="H4149" t="s">
        <v>792</v>
      </c>
    </row>
    <row r="4150" spans="1:8" x14ac:dyDescent="0.25">
      <c r="A4150" s="75">
        <v>41438</v>
      </c>
      <c r="B4150" s="76">
        <v>14275</v>
      </c>
      <c r="C4150" s="75">
        <v>41438</v>
      </c>
      <c r="D4150" t="s">
        <v>9</v>
      </c>
      <c r="E4150" t="s">
        <v>776</v>
      </c>
      <c r="F4150" t="s">
        <v>779</v>
      </c>
      <c r="G4150">
        <v>265</v>
      </c>
      <c r="H4150" t="s">
        <v>792</v>
      </c>
    </row>
    <row r="4151" spans="1:8" x14ac:dyDescent="0.25">
      <c r="A4151" s="75">
        <v>41438</v>
      </c>
      <c r="B4151" s="76">
        <v>14276</v>
      </c>
      <c r="C4151" s="75">
        <v>41438</v>
      </c>
      <c r="D4151" t="s">
        <v>7</v>
      </c>
      <c r="E4151" t="s">
        <v>776</v>
      </c>
      <c r="F4151" t="s">
        <v>775</v>
      </c>
      <c r="G4151">
        <v>400</v>
      </c>
      <c r="H4151" t="s">
        <v>792</v>
      </c>
    </row>
    <row r="4152" spans="1:8" x14ac:dyDescent="0.25">
      <c r="A4152" s="75">
        <v>41439</v>
      </c>
      <c r="B4152" s="76">
        <v>14277</v>
      </c>
      <c r="C4152" s="75">
        <v>41446</v>
      </c>
      <c r="D4152" t="s">
        <v>7</v>
      </c>
      <c r="E4152" t="s">
        <v>770</v>
      </c>
      <c r="F4152" t="s">
        <v>771</v>
      </c>
      <c r="G4152">
        <v>400</v>
      </c>
      <c r="H4152" t="s">
        <v>792</v>
      </c>
    </row>
    <row r="4153" spans="1:8" x14ac:dyDescent="0.25">
      <c r="A4153" s="75">
        <v>41439</v>
      </c>
      <c r="B4153" s="76">
        <v>14278</v>
      </c>
      <c r="C4153" s="75">
        <v>41446</v>
      </c>
      <c r="D4153" t="s">
        <v>8</v>
      </c>
      <c r="E4153" t="s">
        <v>776</v>
      </c>
      <c r="F4153" t="s">
        <v>777</v>
      </c>
      <c r="G4153">
        <v>555</v>
      </c>
      <c r="H4153" t="s">
        <v>792</v>
      </c>
    </row>
    <row r="4154" spans="1:8" x14ac:dyDescent="0.25">
      <c r="A4154" s="75">
        <v>41439</v>
      </c>
      <c r="B4154" s="76">
        <v>14279</v>
      </c>
      <c r="C4154" s="75">
        <v>41446</v>
      </c>
      <c r="D4154" t="s">
        <v>10</v>
      </c>
      <c r="E4154" t="s">
        <v>778</v>
      </c>
      <c r="F4154" t="s">
        <v>787</v>
      </c>
      <c r="G4154">
        <v>150</v>
      </c>
      <c r="H4154" t="s">
        <v>792</v>
      </c>
    </row>
    <row r="4155" spans="1:8" x14ac:dyDescent="0.25">
      <c r="A4155" s="75">
        <v>41439</v>
      </c>
      <c r="B4155" s="76">
        <v>14280</v>
      </c>
      <c r="C4155" s="75">
        <v>41446</v>
      </c>
      <c r="D4155" t="s">
        <v>8</v>
      </c>
      <c r="E4155" t="s">
        <v>774</v>
      </c>
      <c r="F4155" t="s">
        <v>771</v>
      </c>
      <c r="G4155">
        <v>375</v>
      </c>
      <c r="H4155" t="s">
        <v>792</v>
      </c>
    </row>
    <row r="4156" spans="1:8" x14ac:dyDescent="0.25">
      <c r="A4156" s="75">
        <v>41439</v>
      </c>
      <c r="B4156" s="76">
        <v>14281</v>
      </c>
      <c r="C4156" s="75">
        <v>41446</v>
      </c>
      <c r="D4156" t="s">
        <v>7</v>
      </c>
      <c r="E4156" t="s">
        <v>776</v>
      </c>
      <c r="F4156" t="s">
        <v>777</v>
      </c>
      <c r="G4156">
        <v>155</v>
      </c>
      <c r="H4156" t="s">
        <v>792</v>
      </c>
    </row>
    <row r="4157" spans="1:8" x14ac:dyDescent="0.25">
      <c r="A4157" s="75">
        <v>41439</v>
      </c>
      <c r="B4157" s="76">
        <v>14282</v>
      </c>
      <c r="C4157" s="75">
        <v>41446</v>
      </c>
      <c r="D4157" t="s">
        <v>7</v>
      </c>
      <c r="E4157" t="s">
        <v>778</v>
      </c>
      <c r="F4157" t="s">
        <v>785</v>
      </c>
      <c r="G4157">
        <v>275</v>
      </c>
      <c r="H4157" t="s">
        <v>792</v>
      </c>
    </row>
    <row r="4158" spans="1:8" x14ac:dyDescent="0.25">
      <c r="A4158" s="75">
        <v>41439</v>
      </c>
      <c r="B4158" s="76">
        <v>14283</v>
      </c>
      <c r="C4158" s="75">
        <v>41446</v>
      </c>
      <c r="D4158" t="s">
        <v>8</v>
      </c>
      <c r="E4158" t="s">
        <v>776</v>
      </c>
      <c r="F4158" t="s">
        <v>777</v>
      </c>
      <c r="G4158">
        <v>555</v>
      </c>
      <c r="H4158" t="s">
        <v>792</v>
      </c>
    </row>
    <row r="4159" spans="1:8" x14ac:dyDescent="0.25">
      <c r="A4159" s="75">
        <v>41439</v>
      </c>
      <c r="B4159" s="76">
        <v>14284</v>
      </c>
      <c r="C4159" s="75">
        <v>41446</v>
      </c>
      <c r="D4159" t="s">
        <v>9</v>
      </c>
      <c r="E4159" t="s">
        <v>774</v>
      </c>
      <c r="F4159" t="s">
        <v>777</v>
      </c>
      <c r="G4159">
        <v>190</v>
      </c>
      <c r="H4159" t="s">
        <v>792</v>
      </c>
    </row>
    <row r="4160" spans="1:8" x14ac:dyDescent="0.25">
      <c r="A4160" s="75">
        <v>41439</v>
      </c>
      <c r="B4160" s="76">
        <v>14285</v>
      </c>
      <c r="C4160" s="75">
        <v>41446</v>
      </c>
      <c r="D4160" t="s">
        <v>9</v>
      </c>
      <c r="E4160" t="s">
        <v>782</v>
      </c>
      <c r="F4160" t="s">
        <v>779</v>
      </c>
      <c r="G4160">
        <v>185</v>
      </c>
      <c r="H4160" t="s">
        <v>792</v>
      </c>
    </row>
    <row r="4161" spans="1:8" x14ac:dyDescent="0.25">
      <c r="A4161" s="75">
        <v>41439</v>
      </c>
      <c r="B4161" s="76">
        <v>14286</v>
      </c>
      <c r="C4161" s="75">
        <v>41446</v>
      </c>
      <c r="D4161" t="s">
        <v>7</v>
      </c>
      <c r="E4161" t="s">
        <v>776</v>
      </c>
      <c r="F4161" t="s">
        <v>784</v>
      </c>
      <c r="G4161">
        <v>400</v>
      </c>
      <c r="H4161" t="s">
        <v>792</v>
      </c>
    </row>
    <row r="4162" spans="1:8" x14ac:dyDescent="0.25">
      <c r="A4162" s="75">
        <v>41439</v>
      </c>
      <c r="B4162" s="76">
        <v>14287</v>
      </c>
      <c r="C4162" s="75">
        <v>41446</v>
      </c>
      <c r="D4162" t="s">
        <v>10</v>
      </c>
      <c r="E4162" t="s">
        <v>776</v>
      </c>
      <c r="F4162" t="s">
        <v>784</v>
      </c>
      <c r="G4162">
        <v>205</v>
      </c>
      <c r="H4162" t="s">
        <v>792</v>
      </c>
    </row>
    <row r="4163" spans="1:8" x14ac:dyDescent="0.25">
      <c r="A4163" s="75">
        <v>41439</v>
      </c>
      <c r="B4163" s="76">
        <v>14288</v>
      </c>
      <c r="C4163" s="75">
        <v>41446</v>
      </c>
      <c r="D4163" t="s">
        <v>6</v>
      </c>
      <c r="E4163" t="s">
        <v>773</v>
      </c>
      <c r="F4163" t="s">
        <v>775</v>
      </c>
      <c r="G4163">
        <v>175</v>
      </c>
      <c r="H4163" t="s">
        <v>792</v>
      </c>
    </row>
    <row r="4164" spans="1:8" x14ac:dyDescent="0.25">
      <c r="A4164" s="75">
        <v>41439</v>
      </c>
      <c r="B4164" s="76">
        <v>14289</v>
      </c>
      <c r="C4164" s="75">
        <v>41446</v>
      </c>
      <c r="D4164" t="s">
        <v>10</v>
      </c>
      <c r="E4164" t="s">
        <v>778</v>
      </c>
      <c r="F4164" t="s">
        <v>775</v>
      </c>
      <c r="G4164">
        <v>205</v>
      </c>
      <c r="H4164" t="s">
        <v>792</v>
      </c>
    </row>
    <row r="4165" spans="1:8" x14ac:dyDescent="0.25">
      <c r="A4165" s="75">
        <v>41439</v>
      </c>
      <c r="B4165" s="76">
        <v>14290</v>
      </c>
      <c r="C4165" s="75">
        <v>41446</v>
      </c>
      <c r="D4165" t="s">
        <v>7</v>
      </c>
      <c r="E4165" t="s">
        <v>782</v>
      </c>
      <c r="F4165" t="s">
        <v>784</v>
      </c>
      <c r="G4165">
        <v>275</v>
      </c>
      <c r="H4165" t="s">
        <v>792</v>
      </c>
    </row>
    <row r="4166" spans="1:8" x14ac:dyDescent="0.25">
      <c r="A4166" s="75">
        <v>41439</v>
      </c>
      <c r="B4166" s="76">
        <v>14291</v>
      </c>
      <c r="C4166" s="75">
        <v>41446</v>
      </c>
      <c r="D4166" t="s">
        <v>10</v>
      </c>
      <c r="E4166" t="s">
        <v>780</v>
      </c>
      <c r="F4166" t="s">
        <v>779</v>
      </c>
      <c r="G4166">
        <v>145</v>
      </c>
      <c r="H4166" t="s">
        <v>792</v>
      </c>
    </row>
    <row r="4167" spans="1:8" x14ac:dyDescent="0.25">
      <c r="A4167" s="75">
        <v>41439</v>
      </c>
      <c r="B4167" s="76">
        <v>14292</v>
      </c>
      <c r="C4167" s="75">
        <v>41446</v>
      </c>
      <c r="D4167" t="s">
        <v>8</v>
      </c>
      <c r="E4167" t="s">
        <v>774</v>
      </c>
      <c r="F4167" t="s">
        <v>777</v>
      </c>
      <c r="G4167">
        <v>555</v>
      </c>
      <c r="H4167" t="s">
        <v>792</v>
      </c>
    </row>
    <row r="4168" spans="1:8" x14ac:dyDescent="0.25">
      <c r="A4168" s="75">
        <v>41439</v>
      </c>
      <c r="B4168" s="76">
        <v>14293</v>
      </c>
      <c r="C4168" s="75">
        <v>41446</v>
      </c>
      <c r="D4168" t="s">
        <v>10</v>
      </c>
      <c r="E4168" t="s">
        <v>773</v>
      </c>
      <c r="F4168" t="s">
        <v>785</v>
      </c>
      <c r="G4168">
        <v>145</v>
      </c>
      <c r="H4168" t="s">
        <v>792</v>
      </c>
    </row>
    <row r="4169" spans="1:8" x14ac:dyDescent="0.25">
      <c r="A4169" s="75">
        <v>41439</v>
      </c>
      <c r="B4169" s="76">
        <v>14294</v>
      </c>
      <c r="C4169" s="75">
        <v>41446</v>
      </c>
      <c r="D4169" t="s">
        <v>8</v>
      </c>
      <c r="E4169" t="s">
        <v>773</v>
      </c>
      <c r="F4169" t="s">
        <v>787</v>
      </c>
      <c r="G4169">
        <v>205</v>
      </c>
      <c r="H4169" t="s">
        <v>792</v>
      </c>
    </row>
    <row r="4170" spans="1:8" x14ac:dyDescent="0.25">
      <c r="A4170" s="75">
        <v>41439</v>
      </c>
      <c r="B4170" s="76">
        <v>14295</v>
      </c>
      <c r="C4170" s="75">
        <v>41446</v>
      </c>
      <c r="D4170" t="s">
        <v>6</v>
      </c>
      <c r="E4170" t="s">
        <v>774</v>
      </c>
      <c r="F4170" t="s">
        <v>777</v>
      </c>
      <c r="G4170">
        <v>180</v>
      </c>
      <c r="H4170" t="s">
        <v>792</v>
      </c>
    </row>
    <row r="4171" spans="1:8" x14ac:dyDescent="0.25">
      <c r="A4171" s="75">
        <v>41439</v>
      </c>
      <c r="B4171" s="76">
        <v>14296</v>
      </c>
      <c r="C4171" s="75">
        <v>41446</v>
      </c>
      <c r="D4171" t="s">
        <v>6</v>
      </c>
      <c r="E4171" t="s">
        <v>776</v>
      </c>
      <c r="F4171" t="s">
        <v>781</v>
      </c>
      <c r="G4171">
        <v>475</v>
      </c>
      <c r="H4171" t="s">
        <v>792</v>
      </c>
    </row>
    <row r="4172" spans="1:8" x14ac:dyDescent="0.25">
      <c r="A4172" s="75">
        <v>41439</v>
      </c>
      <c r="B4172" s="76">
        <v>14297</v>
      </c>
      <c r="C4172" s="75">
        <v>41446</v>
      </c>
      <c r="D4172" t="s">
        <v>7</v>
      </c>
      <c r="E4172" t="s">
        <v>782</v>
      </c>
      <c r="F4172" t="s">
        <v>779</v>
      </c>
      <c r="G4172">
        <v>400</v>
      </c>
      <c r="H4172" t="s">
        <v>792</v>
      </c>
    </row>
    <row r="4173" spans="1:8" x14ac:dyDescent="0.25">
      <c r="A4173" s="75">
        <v>41439</v>
      </c>
      <c r="B4173" s="76">
        <v>14298</v>
      </c>
      <c r="C4173" s="75">
        <v>41446</v>
      </c>
      <c r="D4173" t="s">
        <v>6</v>
      </c>
      <c r="E4173" t="s">
        <v>776</v>
      </c>
      <c r="F4173" t="s">
        <v>784</v>
      </c>
      <c r="G4173">
        <v>175</v>
      </c>
      <c r="H4173" t="s">
        <v>792</v>
      </c>
    </row>
    <row r="4174" spans="1:8" x14ac:dyDescent="0.25">
      <c r="A4174" s="75">
        <v>41439</v>
      </c>
      <c r="B4174" s="76">
        <v>14299</v>
      </c>
      <c r="C4174" s="75">
        <v>41446</v>
      </c>
      <c r="D4174" t="s">
        <v>10</v>
      </c>
      <c r="E4174" t="s">
        <v>780</v>
      </c>
      <c r="F4174" t="s">
        <v>775</v>
      </c>
      <c r="G4174">
        <v>205</v>
      </c>
      <c r="H4174" t="s">
        <v>792</v>
      </c>
    </row>
    <row r="4175" spans="1:8" x14ac:dyDescent="0.25">
      <c r="A4175" s="75">
        <v>41439</v>
      </c>
      <c r="B4175" s="76">
        <v>14300</v>
      </c>
      <c r="C4175" s="75">
        <v>41446</v>
      </c>
      <c r="D4175" t="s">
        <v>10</v>
      </c>
      <c r="E4175" t="s">
        <v>782</v>
      </c>
      <c r="F4175" t="s">
        <v>785</v>
      </c>
      <c r="G4175">
        <v>205</v>
      </c>
      <c r="H4175" t="s">
        <v>792</v>
      </c>
    </row>
    <row r="4176" spans="1:8" x14ac:dyDescent="0.25">
      <c r="A4176" s="75">
        <v>41439</v>
      </c>
      <c r="B4176" s="76">
        <v>14301</v>
      </c>
      <c r="C4176" s="75">
        <v>41446</v>
      </c>
      <c r="D4176" t="s">
        <v>6</v>
      </c>
      <c r="E4176" t="s">
        <v>773</v>
      </c>
      <c r="F4176" t="s">
        <v>779</v>
      </c>
      <c r="G4176">
        <v>475</v>
      </c>
      <c r="H4176" t="s">
        <v>792</v>
      </c>
    </row>
    <row r="4177" spans="1:8" x14ac:dyDescent="0.25">
      <c r="A4177" s="75">
        <v>41440</v>
      </c>
      <c r="B4177" s="76">
        <v>14302</v>
      </c>
      <c r="C4177" s="75">
        <v>41441</v>
      </c>
      <c r="D4177" t="s">
        <v>6</v>
      </c>
      <c r="E4177" t="s">
        <v>776</v>
      </c>
      <c r="F4177" t="s">
        <v>779</v>
      </c>
      <c r="G4177">
        <v>475</v>
      </c>
      <c r="H4177" t="s">
        <v>792</v>
      </c>
    </row>
    <row r="4178" spans="1:8" x14ac:dyDescent="0.25">
      <c r="A4178" s="75">
        <v>41440</v>
      </c>
      <c r="B4178" s="76">
        <v>14303</v>
      </c>
      <c r="C4178" s="75">
        <v>41441</v>
      </c>
      <c r="D4178" t="s">
        <v>10</v>
      </c>
      <c r="E4178" t="s">
        <v>774</v>
      </c>
      <c r="F4178" t="s">
        <v>787</v>
      </c>
      <c r="G4178">
        <v>150</v>
      </c>
      <c r="H4178" t="s">
        <v>792</v>
      </c>
    </row>
    <row r="4179" spans="1:8" x14ac:dyDescent="0.25">
      <c r="A4179" s="75">
        <v>41440</v>
      </c>
      <c r="B4179" s="76">
        <v>14304</v>
      </c>
      <c r="C4179" s="75">
        <v>41441</v>
      </c>
      <c r="D4179" t="s">
        <v>9</v>
      </c>
      <c r="E4179" t="s">
        <v>774</v>
      </c>
      <c r="F4179" t="s">
        <v>785</v>
      </c>
      <c r="G4179">
        <v>105</v>
      </c>
      <c r="H4179" t="s">
        <v>792</v>
      </c>
    </row>
    <row r="4180" spans="1:8" x14ac:dyDescent="0.25">
      <c r="A4180" s="75">
        <v>41440</v>
      </c>
      <c r="B4180" s="76">
        <v>14305</v>
      </c>
      <c r="C4180" s="75">
        <v>41441</v>
      </c>
      <c r="D4180" t="s">
        <v>7</v>
      </c>
      <c r="E4180" t="s">
        <v>770</v>
      </c>
      <c r="F4180" t="s">
        <v>785</v>
      </c>
      <c r="G4180">
        <v>275</v>
      </c>
      <c r="H4180" t="s">
        <v>792</v>
      </c>
    </row>
    <row r="4181" spans="1:8" x14ac:dyDescent="0.25">
      <c r="A4181" s="75">
        <v>41440</v>
      </c>
      <c r="B4181" s="76">
        <v>14306</v>
      </c>
      <c r="C4181" s="75">
        <v>41441</v>
      </c>
      <c r="D4181" t="s">
        <v>10</v>
      </c>
      <c r="E4181" t="s">
        <v>778</v>
      </c>
      <c r="F4181" t="s">
        <v>783</v>
      </c>
      <c r="G4181">
        <v>145</v>
      </c>
      <c r="H4181" t="s">
        <v>792</v>
      </c>
    </row>
    <row r="4182" spans="1:8" x14ac:dyDescent="0.25">
      <c r="A4182" s="75">
        <v>41440</v>
      </c>
      <c r="B4182" s="76">
        <v>14307</v>
      </c>
      <c r="C4182" s="75">
        <v>41441</v>
      </c>
      <c r="D4182" t="s">
        <v>9</v>
      </c>
      <c r="E4182" t="s">
        <v>776</v>
      </c>
      <c r="F4182" t="s">
        <v>785</v>
      </c>
      <c r="G4182">
        <v>185</v>
      </c>
      <c r="H4182" t="s">
        <v>792</v>
      </c>
    </row>
    <row r="4183" spans="1:8" x14ac:dyDescent="0.25">
      <c r="A4183" s="75">
        <v>41440</v>
      </c>
      <c r="B4183" s="76">
        <v>14308</v>
      </c>
      <c r="C4183" s="75">
        <v>41441</v>
      </c>
      <c r="D4183" t="s">
        <v>7</v>
      </c>
      <c r="E4183" t="s">
        <v>774</v>
      </c>
      <c r="F4183" t="s">
        <v>784</v>
      </c>
      <c r="G4183">
        <v>275</v>
      </c>
      <c r="H4183" t="s">
        <v>792</v>
      </c>
    </row>
    <row r="4184" spans="1:8" x14ac:dyDescent="0.25">
      <c r="A4184" s="75">
        <v>41440</v>
      </c>
      <c r="B4184" s="76">
        <v>14309</v>
      </c>
      <c r="C4184" s="75">
        <v>41441</v>
      </c>
      <c r="D4184" t="s">
        <v>9</v>
      </c>
      <c r="E4184" t="s">
        <v>780</v>
      </c>
      <c r="F4184" t="s">
        <v>784</v>
      </c>
      <c r="G4184">
        <v>185</v>
      </c>
      <c r="H4184" t="s">
        <v>792</v>
      </c>
    </row>
    <row r="4185" spans="1:8" x14ac:dyDescent="0.25">
      <c r="A4185" s="75">
        <v>41440</v>
      </c>
      <c r="B4185" s="76">
        <v>14310</v>
      </c>
      <c r="C4185" s="75">
        <v>41441</v>
      </c>
      <c r="D4185" t="s">
        <v>9</v>
      </c>
      <c r="E4185" t="s">
        <v>776</v>
      </c>
      <c r="F4185" t="s">
        <v>783</v>
      </c>
      <c r="G4185">
        <v>265</v>
      </c>
      <c r="H4185" t="s">
        <v>792</v>
      </c>
    </row>
    <row r="4186" spans="1:8" x14ac:dyDescent="0.25">
      <c r="A4186" s="75">
        <v>41440</v>
      </c>
      <c r="B4186" s="76">
        <v>14311</v>
      </c>
      <c r="C4186" s="75">
        <v>41441</v>
      </c>
      <c r="D4186" t="s">
        <v>6</v>
      </c>
      <c r="E4186" t="s">
        <v>773</v>
      </c>
      <c r="F4186" t="s">
        <v>783</v>
      </c>
      <c r="G4186">
        <v>475</v>
      </c>
      <c r="H4186" t="s">
        <v>792</v>
      </c>
    </row>
    <row r="4187" spans="1:8" x14ac:dyDescent="0.25">
      <c r="A4187" s="75">
        <v>41440</v>
      </c>
      <c r="B4187" s="76">
        <v>14312</v>
      </c>
      <c r="C4187" s="75">
        <v>41441</v>
      </c>
      <c r="D4187" t="s">
        <v>10</v>
      </c>
      <c r="E4187" t="s">
        <v>780</v>
      </c>
      <c r="F4187" t="s">
        <v>783</v>
      </c>
      <c r="G4187">
        <v>85</v>
      </c>
      <c r="H4187" t="s">
        <v>792</v>
      </c>
    </row>
    <row r="4188" spans="1:8" x14ac:dyDescent="0.25">
      <c r="A4188" s="75">
        <v>41440</v>
      </c>
      <c r="B4188" s="76">
        <v>14313</v>
      </c>
      <c r="C4188" s="75">
        <v>41441</v>
      </c>
      <c r="D4188" t="s">
        <v>10</v>
      </c>
      <c r="E4188" t="s">
        <v>776</v>
      </c>
      <c r="F4188" t="s">
        <v>781</v>
      </c>
      <c r="G4188">
        <v>205</v>
      </c>
      <c r="H4188" t="s">
        <v>792</v>
      </c>
    </row>
    <row r="4189" spans="1:8" x14ac:dyDescent="0.25">
      <c r="A4189" s="75">
        <v>41440</v>
      </c>
      <c r="B4189" s="76">
        <v>14314</v>
      </c>
      <c r="C4189" s="75">
        <v>41441</v>
      </c>
      <c r="D4189" t="s">
        <v>8</v>
      </c>
      <c r="E4189" t="s">
        <v>774</v>
      </c>
      <c r="F4189" t="s">
        <v>787</v>
      </c>
      <c r="G4189">
        <v>555</v>
      </c>
      <c r="H4189" t="s">
        <v>792</v>
      </c>
    </row>
    <row r="4190" spans="1:8" x14ac:dyDescent="0.25">
      <c r="A4190" s="75">
        <v>41440</v>
      </c>
      <c r="B4190" s="76">
        <v>14315</v>
      </c>
      <c r="C4190" s="75">
        <v>41441</v>
      </c>
      <c r="D4190" t="s">
        <v>9</v>
      </c>
      <c r="E4190" t="s">
        <v>782</v>
      </c>
      <c r="F4190" t="s">
        <v>787</v>
      </c>
      <c r="G4190">
        <v>270</v>
      </c>
      <c r="H4190" t="s">
        <v>792</v>
      </c>
    </row>
    <row r="4191" spans="1:8" x14ac:dyDescent="0.25">
      <c r="A4191" s="75">
        <v>41440</v>
      </c>
      <c r="B4191" s="76">
        <v>14316</v>
      </c>
      <c r="C4191" s="75">
        <v>41441</v>
      </c>
      <c r="D4191" t="s">
        <v>9</v>
      </c>
      <c r="E4191" t="s">
        <v>778</v>
      </c>
      <c r="F4191" t="s">
        <v>771</v>
      </c>
      <c r="G4191">
        <v>105</v>
      </c>
      <c r="H4191" t="s">
        <v>792</v>
      </c>
    </row>
    <row r="4192" spans="1:8" x14ac:dyDescent="0.25">
      <c r="A4192" s="75">
        <v>41440</v>
      </c>
      <c r="B4192" s="76">
        <v>14317</v>
      </c>
      <c r="C4192" s="75">
        <v>41441</v>
      </c>
      <c r="D4192" t="s">
        <v>7</v>
      </c>
      <c r="E4192" t="s">
        <v>776</v>
      </c>
      <c r="F4192" t="s">
        <v>786</v>
      </c>
      <c r="G4192">
        <v>415</v>
      </c>
      <c r="H4192" t="s">
        <v>792</v>
      </c>
    </row>
    <row r="4193" spans="1:8" x14ac:dyDescent="0.25">
      <c r="A4193" s="75">
        <v>41440</v>
      </c>
      <c r="B4193" s="76">
        <v>14318</v>
      </c>
      <c r="C4193" s="75">
        <v>41441</v>
      </c>
      <c r="D4193" t="s">
        <v>7</v>
      </c>
      <c r="E4193" t="s">
        <v>780</v>
      </c>
      <c r="F4193" t="s">
        <v>787</v>
      </c>
      <c r="G4193">
        <v>155</v>
      </c>
      <c r="H4193" t="s">
        <v>792</v>
      </c>
    </row>
    <row r="4194" spans="1:8" x14ac:dyDescent="0.25">
      <c r="A4194" s="75">
        <v>41440</v>
      </c>
      <c r="B4194" s="76">
        <v>14319</v>
      </c>
      <c r="C4194" s="75">
        <v>41441</v>
      </c>
      <c r="D4194" t="s">
        <v>9</v>
      </c>
      <c r="E4194" t="s">
        <v>770</v>
      </c>
      <c r="F4194" t="s">
        <v>784</v>
      </c>
      <c r="G4194">
        <v>105</v>
      </c>
      <c r="H4194" t="s">
        <v>792</v>
      </c>
    </row>
    <row r="4195" spans="1:8" x14ac:dyDescent="0.25">
      <c r="A4195" s="75">
        <v>41441</v>
      </c>
      <c r="B4195" s="76">
        <v>14320</v>
      </c>
      <c r="C4195" s="75">
        <v>41441</v>
      </c>
      <c r="D4195" t="s">
        <v>6</v>
      </c>
      <c r="E4195" t="s">
        <v>780</v>
      </c>
      <c r="F4195" t="s">
        <v>781</v>
      </c>
      <c r="G4195">
        <v>175</v>
      </c>
      <c r="H4195" t="s">
        <v>792</v>
      </c>
    </row>
    <row r="4196" spans="1:8" x14ac:dyDescent="0.25">
      <c r="A4196" s="75">
        <v>41441</v>
      </c>
      <c r="B4196" s="76">
        <v>14321</v>
      </c>
      <c r="C4196" s="75">
        <v>41441</v>
      </c>
      <c r="D4196" t="s">
        <v>10</v>
      </c>
      <c r="E4196" t="s">
        <v>773</v>
      </c>
      <c r="F4196" t="s">
        <v>786</v>
      </c>
      <c r="G4196">
        <v>160</v>
      </c>
      <c r="H4196" t="s">
        <v>792</v>
      </c>
    </row>
    <row r="4197" spans="1:8" x14ac:dyDescent="0.25">
      <c r="A4197" s="75">
        <v>41441</v>
      </c>
      <c r="B4197" s="76">
        <v>14322</v>
      </c>
      <c r="C4197" s="75">
        <v>41441</v>
      </c>
      <c r="D4197" t="s">
        <v>9</v>
      </c>
      <c r="E4197" t="s">
        <v>780</v>
      </c>
      <c r="F4197" t="s">
        <v>786</v>
      </c>
      <c r="G4197">
        <v>280</v>
      </c>
      <c r="H4197" t="s">
        <v>792</v>
      </c>
    </row>
    <row r="4198" spans="1:8" x14ac:dyDescent="0.25">
      <c r="A4198" s="75">
        <v>41441</v>
      </c>
      <c r="B4198" s="76">
        <v>14323</v>
      </c>
      <c r="C4198" s="75">
        <v>41441</v>
      </c>
      <c r="D4198" t="s">
        <v>8</v>
      </c>
      <c r="E4198" t="s">
        <v>780</v>
      </c>
      <c r="F4198" t="s">
        <v>787</v>
      </c>
      <c r="G4198">
        <v>205</v>
      </c>
      <c r="H4198" t="s">
        <v>792</v>
      </c>
    </row>
    <row r="4199" spans="1:8" x14ac:dyDescent="0.25">
      <c r="A4199" s="75">
        <v>41441</v>
      </c>
      <c r="B4199" s="76">
        <v>14324</v>
      </c>
      <c r="C4199" s="75">
        <v>41441</v>
      </c>
      <c r="D4199" t="s">
        <v>10</v>
      </c>
      <c r="E4199" t="s">
        <v>774</v>
      </c>
      <c r="F4199" t="s">
        <v>771</v>
      </c>
      <c r="G4199">
        <v>205</v>
      </c>
      <c r="H4199" t="s">
        <v>792</v>
      </c>
    </row>
    <row r="4200" spans="1:8" x14ac:dyDescent="0.25">
      <c r="A4200" s="75">
        <v>41441</v>
      </c>
      <c r="B4200" s="76">
        <v>14325</v>
      </c>
      <c r="C4200" s="75">
        <v>41441</v>
      </c>
      <c r="D4200" t="s">
        <v>10</v>
      </c>
      <c r="E4200" t="s">
        <v>770</v>
      </c>
      <c r="F4200" t="s">
        <v>781</v>
      </c>
      <c r="G4200">
        <v>205</v>
      </c>
      <c r="H4200" t="s">
        <v>792</v>
      </c>
    </row>
    <row r="4201" spans="1:8" x14ac:dyDescent="0.25">
      <c r="A4201" s="75">
        <v>41441</v>
      </c>
      <c r="B4201" s="76">
        <v>14326</v>
      </c>
      <c r="C4201" s="75">
        <v>41441</v>
      </c>
      <c r="D4201" t="s">
        <v>7</v>
      </c>
      <c r="E4201" t="s">
        <v>778</v>
      </c>
      <c r="F4201" t="s">
        <v>781</v>
      </c>
      <c r="G4201">
        <v>400</v>
      </c>
      <c r="H4201" t="s">
        <v>792</v>
      </c>
    </row>
    <row r="4202" spans="1:8" x14ac:dyDescent="0.25">
      <c r="A4202" s="75">
        <v>41441</v>
      </c>
      <c r="B4202" s="76">
        <v>14327</v>
      </c>
      <c r="C4202" s="75">
        <v>41441</v>
      </c>
      <c r="D4202" t="s">
        <v>10</v>
      </c>
      <c r="E4202" t="s">
        <v>773</v>
      </c>
      <c r="F4202" t="s">
        <v>785</v>
      </c>
      <c r="G4202">
        <v>145</v>
      </c>
      <c r="H4202" t="s">
        <v>792</v>
      </c>
    </row>
    <row r="4203" spans="1:8" x14ac:dyDescent="0.25">
      <c r="A4203" s="75">
        <v>41441</v>
      </c>
      <c r="B4203" s="76">
        <v>14328</v>
      </c>
      <c r="C4203" s="75">
        <v>41441</v>
      </c>
      <c r="D4203" t="s">
        <v>6</v>
      </c>
      <c r="E4203" t="s">
        <v>770</v>
      </c>
      <c r="F4203" t="s">
        <v>771</v>
      </c>
      <c r="G4203">
        <v>475</v>
      </c>
      <c r="H4203" t="s">
        <v>792</v>
      </c>
    </row>
    <row r="4204" spans="1:8" x14ac:dyDescent="0.25">
      <c r="A4204" s="75">
        <v>41441</v>
      </c>
      <c r="B4204" s="76">
        <v>14329</v>
      </c>
      <c r="C4204" s="75">
        <v>41441</v>
      </c>
      <c r="D4204" t="s">
        <v>9</v>
      </c>
      <c r="E4204" t="s">
        <v>782</v>
      </c>
      <c r="F4204" t="s">
        <v>787</v>
      </c>
      <c r="G4204">
        <v>270</v>
      </c>
      <c r="H4204" t="s">
        <v>792</v>
      </c>
    </row>
    <row r="4205" spans="1:8" x14ac:dyDescent="0.25">
      <c r="A4205" s="75">
        <v>41441</v>
      </c>
      <c r="B4205" s="76">
        <v>14330</v>
      </c>
      <c r="C4205" s="75">
        <v>41441</v>
      </c>
      <c r="D4205" t="s">
        <v>10</v>
      </c>
      <c r="E4205" t="s">
        <v>773</v>
      </c>
      <c r="F4205" t="s">
        <v>779</v>
      </c>
      <c r="G4205">
        <v>85</v>
      </c>
      <c r="H4205" t="s">
        <v>792</v>
      </c>
    </row>
    <row r="4206" spans="1:8" x14ac:dyDescent="0.25">
      <c r="A4206" s="75">
        <v>41441</v>
      </c>
      <c r="B4206" s="76">
        <v>14331</v>
      </c>
      <c r="C4206" s="75">
        <v>41441</v>
      </c>
      <c r="D4206" t="s">
        <v>6</v>
      </c>
      <c r="E4206" t="s">
        <v>776</v>
      </c>
      <c r="F4206" t="s">
        <v>779</v>
      </c>
      <c r="G4206">
        <v>175</v>
      </c>
      <c r="H4206" t="s">
        <v>792</v>
      </c>
    </row>
    <row r="4207" spans="1:8" x14ac:dyDescent="0.25">
      <c r="A4207" s="75">
        <v>41441</v>
      </c>
      <c r="B4207" s="76">
        <v>14332</v>
      </c>
      <c r="C4207" s="75">
        <v>41441</v>
      </c>
      <c r="D4207" t="s">
        <v>7</v>
      </c>
      <c r="E4207" t="s">
        <v>774</v>
      </c>
      <c r="F4207" t="s">
        <v>786</v>
      </c>
      <c r="G4207">
        <v>290</v>
      </c>
      <c r="H4207" t="s">
        <v>792</v>
      </c>
    </row>
    <row r="4208" spans="1:8" x14ac:dyDescent="0.25">
      <c r="A4208" s="75">
        <v>41441</v>
      </c>
      <c r="B4208" s="76">
        <v>14333</v>
      </c>
      <c r="C4208" s="75">
        <v>41441</v>
      </c>
      <c r="D4208" t="s">
        <v>6</v>
      </c>
      <c r="E4208" t="s">
        <v>778</v>
      </c>
      <c r="F4208" t="s">
        <v>783</v>
      </c>
      <c r="G4208">
        <v>175</v>
      </c>
      <c r="H4208" t="s">
        <v>792</v>
      </c>
    </row>
    <row r="4209" spans="1:8" x14ac:dyDescent="0.25">
      <c r="A4209" s="75">
        <v>41441</v>
      </c>
      <c r="B4209" s="76">
        <v>14334</v>
      </c>
      <c r="C4209" s="75">
        <v>41441</v>
      </c>
      <c r="D4209" t="s">
        <v>6</v>
      </c>
      <c r="E4209" t="s">
        <v>782</v>
      </c>
      <c r="F4209" t="s">
        <v>786</v>
      </c>
      <c r="G4209">
        <v>190</v>
      </c>
      <c r="H4209" t="s">
        <v>792</v>
      </c>
    </row>
    <row r="4210" spans="1:8" x14ac:dyDescent="0.25">
      <c r="A4210" s="75">
        <v>41441</v>
      </c>
      <c r="B4210" s="76">
        <v>14335</v>
      </c>
      <c r="C4210" s="75">
        <v>41441</v>
      </c>
      <c r="D4210" t="s">
        <v>8</v>
      </c>
      <c r="E4210" t="s">
        <v>778</v>
      </c>
      <c r="F4210" t="s">
        <v>785</v>
      </c>
      <c r="G4210">
        <v>550</v>
      </c>
      <c r="H4210" t="s">
        <v>792</v>
      </c>
    </row>
    <row r="4211" spans="1:8" x14ac:dyDescent="0.25">
      <c r="A4211" s="75">
        <v>41441</v>
      </c>
      <c r="B4211" s="76">
        <v>14336</v>
      </c>
      <c r="C4211" s="75">
        <v>41441</v>
      </c>
      <c r="D4211" t="s">
        <v>6</v>
      </c>
      <c r="E4211" t="s">
        <v>770</v>
      </c>
      <c r="F4211" t="s">
        <v>781</v>
      </c>
      <c r="G4211">
        <v>175</v>
      </c>
      <c r="H4211" t="s">
        <v>792</v>
      </c>
    </row>
    <row r="4212" spans="1:8" x14ac:dyDescent="0.25">
      <c r="A4212" s="75">
        <v>41441</v>
      </c>
      <c r="B4212" s="76">
        <v>14337</v>
      </c>
      <c r="C4212" s="75">
        <v>41441</v>
      </c>
      <c r="D4212" t="s">
        <v>9</v>
      </c>
      <c r="E4212" t="s">
        <v>773</v>
      </c>
      <c r="F4212" t="s">
        <v>784</v>
      </c>
      <c r="G4212">
        <v>185</v>
      </c>
      <c r="H4212" t="s">
        <v>792</v>
      </c>
    </row>
    <row r="4213" spans="1:8" x14ac:dyDescent="0.25">
      <c r="A4213" s="75">
        <v>41441</v>
      </c>
      <c r="B4213" s="76">
        <v>14338</v>
      </c>
      <c r="C4213" s="75">
        <v>41441</v>
      </c>
      <c r="D4213" t="s">
        <v>9</v>
      </c>
      <c r="E4213" t="s">
        <v>780</v>
      </c>
      <c r="F4213" t="s">
        <v>784</v>
      </c>
      <c r="G4213">
        <v>265</v>
      </c>
      <c r="H4213" t="s">
        <v>792</v>
      </c>
    </row>
    <row r="4214" spans="1:8" x14ac:dyDescent="0.25">
      <c r="A4214" s="75">
        <v>41441</v>
      </c>
      <c r="B4214" s="76">
        <v>14339</v>
      </c>
      <c r="C4214" s="75">
        <v>41441</v>
      </c>
      <c r="D4214" t="s">
        <v>7</v>
      </c>
      <c r="E4214" t="s">
        <v>782</v>
      </c>
      <c r="F4214" t="s">
        <v>784</v>
      </c>
      <c r="G4214">
        <v>400</v>
      </c>
      <c r="H4214" t="s">
        <v>792</v>
      </c>
    </row>
    <row r="4215" spans="1:8" x14ac:dyDescent="0.25">
      <c r="A4215" s="75">
        <v>41441</v>
      </c>
      <c r="B4215" s="76">
        <v>14340</v>
      </c>
      <c r="C4215" s="75">
        <v>41441</v>
      </c>
      <c r="D4215" t="s">
        <v>6</v>
      </c>
      <c r="E4215" t="s">
        <v>774</v>
      </c>
      <c r="F4215" t="s">
        <v>779</v>
      </c>
      <c r="G4215">
        <v>475</v>
      </c>
      <c r="H4215" t="s">
        <v>792</v>
      </c>
    </row>
    <row r="4216" spans="1:8" x14ac:dyDescent="0.25">
      <c r="A4216" s="75">
        <v>41441</v>
      </c>
      <c r="B4216" s="76">
        <v>14341</v>
      </c>
      <c r="C4216" s="75">
        <v>41441</v>
      </c>
      <c r="D4216" t="s">
        <v>9</v>
      </c>
      <c r="E4216" t="s">
        <v>774</v>
      </c>
      <c r="F4216" t="s">
        <v>779</v>
      </c>
      <c r="G4216">
        <v>105</v>
      </c>
      <c r="H4216" t="s">
        <v>792</v>
      </c>
    </row>
    <row r="4217" spans="1:8" x14ac:dyDescent="0.25">
      <c r="A4217" s="75">
        <v>41441</v>
      </c>
      <c r="B4217" s="76">
        <v>14342</v>
      </c>
      <c r="C4217" s="75">
        <v>41441</v>
      </c>
      <c r="D4217" t="s">
        <v>7</v>
      </c>
      <c r="E4217" t="s">
        <v>778</v>
      </c>
      <c r="F4217" t="s">
        <v>779</v>
      </c>
      <c r="G4217">
        <v>150</v>
      </c>
      <c r="H4217" t="s">
        <v>792</v>
      </c>
    </row>
    <row r="4218" spans="1:8" x14ac:dyDescent="0.25">
      <c r="A4218" s="75">
        <v>41442</v>
      </c>
      <c r="B4218" s="76">
        <v>14343</v>
      </c>
      <c r="C4218" s="75">
        <v>41442</v>
      </c>
      <c r="D4218" t="s">
        <v>10</v>
      </c>
      <c r="E4218" t="s">
        <v>770</v>
      </c>
      <c r="F4218" t="s">
        <v>785</v>
      </c>
      <c r="G4218">
        <v>145</v>
      </c>
      <c r="H4218" t="s">
        <v>792</v>
      </c>
    </row>
    <row r="4219" spans="1:8" x14ac:dyDescent="0.25">
      <c r="A4219" s="75">
        <v>41442</v>
      </c>
      <c r="B4219" s="76">
        <v>14344</v>
      </c>
      <c r="C4219" s="75">
        <v>41442</v>
      </c>
      <c r="D4219" t="s">
        <v>10</v>
      </c>
      <c r="E4219" t="s">
        <v>770</v>
      </c>
      <c r="F4219" t="s">
        <v>783</v>
      </c>
      <c r="G4219">
        <v>85</v>
      </c>
      <c r="H4219" t="s">
        <v>792</v>
      </c>
    </row>
    <row r="4220" spans="1:8" x14ac:dyDescent="0.25">
      <c r="A4220" s="75">
        <v>41442</v>
      </c>
      <c r="B4220" s="76">
        <v>14345</v>
      </c>
      <c r="C4220" s="75">
        <v>41442</v>
      </c>
      <c r="D4220" t="s">
        <v>7</v>
      </c>
      <c r="E4220" t="s">
        <v>780</v>
      </c>
      <c r="F4220" t="s">
        <v>775</v>
      </c>
      <c r="G4220">
        <v>275</v>
      </c>
      <c r="H4220" t="s">
        <v>792</v>
      </c>
    </row>
    <row r="4221" spans="1:8" x14ac:dyDescent="0.25">
      <c r="A4221" s="75">
        <v>41442</v>
      </c>
      <c r="B4221" s="76">
        <v>14346</v>
      </c>
      <c r="C4221" s="75">
        <v>41442</v>
      </c>
      <c r="D4221" t="s">
        <v>9</v>
      </c>
      <c r="E4221" t="s">
        <v>776</v>
      </c>
      <c r="F4221" t="s">
        <v>781</v>
      </c>
      <c r="G4221">
        <v>265</v>
      </c>
      <c r="H4221" t="s">
        <v>792</v>
      </c>
    </row>
    <row r="4222" spans="1:8" x14ac:dyDescent="0.25">
      <c r="A4222" s="75">
        <v>41442</v>
      </c>
      <c r="B4222" s="76">
        <v>14347</v>
      </c>
      <c r="C4222" s="75">
        <v>41442</v>
      </c>
      <c r="D4222" t="s">
        <v>6</v>
      </c>
      <c r="E4222" t="s">
        <v>776</v>
      </c>
      <c r="F4222" t="s">
        <v>775</v>
      </c>
      <c r="G4222">
        <v>175</v>
      </c>
      <c r="H4222" t="s">
        <v>792</v>
      </c>
    </row>
    <row r="4223" spans="1:8" x14ac:dyDescent="0.25">
      <c r="A4223" s="75">
        <v>41442</v>
      </c>
      <c r="B4223" s="76">
        <v>14348</v>
      </c>
      <c r="C4223" s="75">
        <v>41442</v>
      </c>
      <c r="D4223" t="s">
        <v>6</v>
      </c>
      <c r="E4223" t="s">
        <v>778</v>
      </c>
      <c r="F4223" t="s">
        <v>777</v>
      </c>
      <c r="G4223">
        <v>480</v>
      </c>
      <c r="H4223" t="s">
        <v>792</v>
      </c>
    </row>
    <row r="4224" spans="1:8" x14ac:dyDescent="0.25">
      <c r="A4224" s="75">
        <v>41442</v>
      </c>
      <c r="B4224" s="76">
        <v>14349</v>
      </c>
      <c r="C4224" s="75">
        <v>41442</v>
      </c>
      <c r="D4224" t="s">
        <v>6</v>
      </c>
      <c r="E4224" t="s">
        <v>774</v>
      </c>
      <c r="F4224" t="s">
        <v>784</v>
      </c>
      <c r="G4224">
        <v>175</v>
      </c>
      <c r="H4224" t="s">
        <v>792</v>
      </c>
    </row>
    <row r="4225" spans="1:8" x14ac:dyDescent="0.25">
      <c r="A4225" s="75">
        <v>41442</v>
      </c>
      <c r="B4225" s="76">
        <v>14350</v>
      </c>
      <c r="C4225" s="75">
        <v>41442</v>
      </c>
      <c r="D4225" t="s">
        <v>8</v>
      </c>
      <c r="E4225" t="s">
        <v>773</v>
      </c>
      <c r="F4225" t="s">
        <v>785</v>
      </c>
      <c r="G4225">
        <v>200</v>
      </c>
      <c r="H4225" t="s">
        <v>792</v>
      </c>
    </row>
    <row r="4226" spans="1:8" x14ac:dyDescent="0.25">
      <c r="A4226" s="75">
        <v>41442</v>
      </c>
      <c r="B4226" s="76">
        <v>14351</v>
      </c>
      <c r="C4226" s="75">
        <v>41442</v>
      </c>
      <c r="D4226" t="s">
        <v>9</v>
      </c>
      <c r="E4226" t="s">
        <v>778</v>
      </c>
      <c r="F4226" t="s">
        <v>771</v>
      </c>
      <c r="G4226">
        <v>185</v>
      </c>
      <c r="H4226" t="s">
        <v>792</v>
      </c>
    </row>
    <row r="4227" spans="1:8" x14ac:dyDescent="0.25">
      <c r="A4227" s="75">
        <v>41442</v>
      </c>
      <c r="B4227" s="76">
        <v>14352</v>
      </c>
      <c r="C4227" s="75">
        <v>41442</v>
      </c>
      <c r="D4227" t="s">
        <v>6</v>
      </c>
      <c r="E4227" t="s">
        <v>776</v>
      </c>
      <c r="F4227" t="s">
        <v>783</v>
      </c>
      <c r="G4227">
        <v>175</v>
      </c>
      <c r="H4227" t="s">
        <v>792</v>
      </c>
    </row>
    <row r="4228" spans="1:8" x14ac:dyDescent="0.25">
      <c r="A4228" s="75">
        <v>41442</v>
      </c>
      <c r="B4228" s="76">
        <v>14353</v>
      </c>
      <c r="C4228" s="75">
        <v>41442</v>
      </c>
      <c r="D4228" t="s">
        <v>8</v>
      </c>
      <c r="E4228" t="s">
        <v>770</v>
      </c>
      <c r="F4228" t="s">
        <v>783</v>
      </c>
      <c r="G4228">
        <v>200</v>
      </c>
      <c r="H4228" t="s">
        <v>792</v>
      </c>
    </row>
    <row r="4229" spans="1:8" x14ac:dyDescent="0.25">
      <c r="A4229" s="75">
        <v>41442</v>
      </c>
      <c r="B4229" s="76">
        <v>14354</v>
      </c>
      <c r="C4229" s="75">
        <v>41442</v>
      </c>
      <c r="D4229" t="s">
        <v>10</v>
      </c>
      <c r="E4229" t="s">
        <v>774</v>
      </c>
      <c r="F4229" t="s">
        <v>771</v>
      </c>
      <c r="G4229">
        <v>145</v>
      </c>
      <c r="H4229" t="s">
        <v>792</v>
      </c>
    </row>
    <row r="4230" spans="1:8" x14ac:dyDescent="0.25">
      <c r="A4230" s="75">
        <v>41442</v>
      </c>
      <c r="B4230" s="76">
        <v>14355</v>
      </c>
      <c r="C4230" s="75">
        <v>41442</v>
      </c>
      <c r="D4230" t="s">
        <v>8</v>
      </c>
      <c r="E4230" t="s">
        <v>776</v>
      </c>
      <c r="F4230" t="s">
        <v>785</v>
      </c>
      <c r="G4230">
        <v>200</v>
      </c>
      <c r="H4230" t="s">
        <v>792</v>
      </c>
    </row>
    <row r="4231" spans="1:8" x14ac:dyDescent="0.25">
      <c r="A4231" s="75">
        <v>41442</v>
      </c>
      <c r="B4231" s="76">
        <v>14356</v>
      </c>
      <c r="C4231" s="75">
        <v>41442</v>
      </c>
      <c r="D4231" t="s">
        <v>10</v>
      </c>
      <c r="E4231" t="s">
        <v>778</v>
      </c>
      <c r="F4231" t="s">
        <v>775</v>
      </c>
      <c r="G4231">
        <v>85</v>
      </c>
      <c r="H4231" t="s">
        <v>792</v>
      </c>
    </row>
    <row r="4232" spans="1:8" x14ac:dyDescent="0.25">
      <c r="A4232" s="75">
        <v>41442</v>
      </c>
      <c r="B4232" s="76">
        <v>14357</v>
      </c>
      <c r="C4232" s="75">
        <v>41442</v>
      </c>
      <c r="D4232" t="s">
        <v>10</v>
      </c>
      <c r="E4232" t="s">
        <v>773</v>
      </c>
      <c r="F4232" t="s">
        <v>787</v>
      </c>
      <c r="G4232">
        <v>90</v>
      </c>
      <c r="H4232" t="s">
        <v>792</v>
      </c>
    </row>
    <row r="4233" spans="1:8" x14ac:dyDescent="0.25">
      <c r="A4233" s="75">
        <v>41442</v>
      </c>
      <c r="B4233" s="76">
        <v>14358</v>
      </c>
      <c r="C4233" s="75">
        <v>41442</v>
      </c>
      <c r="D4233" t="s">
        <v>6</v>
      </c>
      <c r="E4233" t="s">
        <v>770</v>
      </c>
      <c r="F4233" t="s">
        <v>775</v>
      </c>
      <c r="G4233">
        <v>475</v>
      </c>
      <c r="H4233" t="s">
        <v>792</v>
      </c>
    </row>
    <row r="4234" spans="1:8" x14ac:dyDescent="0.25">
      <c r="A4234" s="75">
        <v>41442</v>
      </c>
      <c r="B4234" s="76">
        <v>14359</v>
      </c>
      <c r="C4234" s="75">
        <v>41442</v>
      </c>
      <c r="D4234" t="s">
        <v>9</v>
      </c>
      <c r="E4234" t="s">
        <v>778</v>
      </c>
      <c r="F4234" t="s">
        <v>783</v>
      </c>
      <c r="G4234">
        <v>105</v>
      </c>
      <c r="H4234" t="s">
        <v>792</v>
      </c>
    </row>
    <row r="4235" spans="1:8" x14ac:dyDescent="0.25">
      <c r="A4235" s="75">
        <v>41442</v>
      </c>
      <c r="B4235" s="76">
        <v>14360</v>
      </c>
      <c r="C4235" s="75">
        <v>41442</v>
      </c>
      <c r="D4235" t="s">
        <v>10</v>
      </c>
      <c r="E4235" t="s">
        <v>773</v>
      </c>
      <c r="F4235" t="s">
        <v>784</v>
      </c>
      <c r="G4235">
        <v>205</v>
      </c>
      <c r="H4235" t="s">
        <v>792</v>
      </c>
    </row>
    <row r="4236" spans="1:8" x14ac:dyDescent="0.25">
      <c r="A4236" s="75">
        <v>41442</v>
      </c>
      <c r="B4236" s="76">
        <v>14361</v>
      </c>
      <c r="C4236" s="75">
        <v>41442</v>
      </c>
      <c r="D4236" t="s">
        <v>9</v>
      </c>
      <c r="E4236" t="s">
        <v>782</v>
      </c>
      <c r="F4236" t="s">
        <v>783</v>
      </c>
      <c r="G4236">
        <v>185</v>
      </c>
      <c r="H4236" t="s">
        <v>792</v>
      </c>
    </row>
    <row r="4237" spans="1:8" x14ac:dyDescent="0.25">
      <c r="A4237" s="75">
        <v>41442</v>
      </c>
      <c r="B4237" s="76">
        <v>14362</v>
      </c>
      <c r="C4237" s="75">
        <v>41442</v>
      </c>
      <c r="D4237" t="s">
        <v>10</v>
      </c>
      <c r="E4237" t="s">
        <v>778</v>
      </c>
      <c r="F4237" t="s">
        <v>786</v>
      </c>
      <c r="G4237">
        <v>100</v>
      </c>
      <c r="H4237" t="s">
        <v>792</v>
      </c>
    </row>
    <row r="4238" spans="1:8" x14ac:dyDescent="0.25">
      <c r="A4238" s="75">
        <v>41442</v>
      </c>
      <c r="B4238" s="76">
        <v>14363</v>
      </c>
      <c r="C4238" s="75">
        <v>41442</v>
      </c>
      <c r="D4238" t="s">
        <v>8</v>
      </c>
      <c r="E4238" t="s">
        <v>776</v>
      </c>
      <c r="F4238" t="s">
        <v>775</v>
      </c>
      <c r="G4238">
        <v>375</v>
      </c>
      <c r="H4238" t="s">
        <v>792</v>
      </c>
    </row>
    <row r="4239" spans="1:8" x14ac:dyDescent="0.25">
      <c r="A4239" s="75">
        <v>41442</v>
      </c>
      <c r="B4239" s="76">
        <v>14364</v>
      </c>
      <c r="C4239" s="75">
        <v>41442</v>
      </c>
      <c r="D4239" t="s">
        <v>10</v>
      </c>
      <c r="E4239" t="s">
        <v>782</v>
      </c>
      <c r="F4239" t="s">
        <v>787</v>
      </c>
      <c r="G4239">
        <v>90</v>
      </c>
      <c r="H4239" t="s">
        <v>792</v>
      </c>
    </row>
    <row r="4240" spans="1:8" x14ac:dyDescent="0.25">
      <c r="A4240" s="75">
        <v>41442</v>
      </c>
      <c r="B4240" s="76">
        <v>14365</v>
      </c>
      <c r="C4240" s="75">
        <v>41442</v>
      </c>
      <c r="D4240" t="s">
        <v>6</v>
      </c>
      <c r="E4240" t="s">
        <v>776</v>
      </c>
      <c r="F4240" t="s">
        <v>784</v>
      </c>
      <c r="G4240">
        <v>325</v>
      </c>
      <c r="H4240" t="s">
        <v>792</v>
      </c>
    </row>
    <row r="4241" spans="1:8" x14ac:dyDescent="0.25">
      <c r="A4241" s="75">
        <v>41442</v>
      </c>
      <c r="B4241" s="76">
        <v>14366</v>
      </c>
      <c r="C4241" s="75">
        <v>41442</v>
      </c>
      <c r="D4241" t="s">
        <v>8</v>
      </c>
      <c r="E4241" t="s">
        <v>780</v>
      </c>
      <c r="F4241" t="s">
        <v>779</v>
      </c>
      <c r="G4241">
        <v>550</v>
      </c>
      <c r="H4241" t="s">
        <v>792</v>
      </c>
    </row>
    <row r="4242" spans="1:8" x14ac:dyDescent="0.25">
      <c r="A4242" s="75">
        <v>41442</v>
      </c>
      <c r="B4242" s="76">
        <v>14367</v>
      </c>
      <c r="C4242" s="75">
        <v>41442</v>
      </c>
      <c r="D4242" t="s">
        <v>9</v>
      </c>
      <c r="E4242" t="s">
        <v>773</v>
      </c>
      <c r="F4242" t="s">
        <v>781</v>
      </c>
      <c r="G4242">
        <v>265</v>
      </c>
      <c r="H4242" t="s">
        <v>792</v>
      </c>
    </row>
    <row r="4243" spans="1:8" x14ac:dyDescent="0.25">
      <c r="A4243" s="75">
        <v>41442</v>
      </c>
      <c r="B4243" s="76">
        <v>14368</v>
      </c>
      <c r="C4243" s="75">
        <v>41442</v>
      </c>
      <c r="D4243" t="s">
        <v>9</v>
      </c>
      <c r="E4243" t="s">
        <v>774</v>
      </c>
      <c r="F4243" t="s">
        <v>785</v>
      </c>
      <c r="G4243">
        <v>265</v>
      </c>
      <c r="H4243" t="s">
        <v>792</v>
      </c>
    </row>
    <row r="4244" spans="1:8" x14ac:dyDescent="0.25">
      <c r="A4244" s="75">
        <v>41443</v>
      </c>
      <c r="B4244" s="76">
        <v>14369</v>
      </c>
      <c r="C4244" s="75">
        <v>41443</v>
      </c>
      <c r="D4244" t="s">
        <v>7</v>
      </c>
      <c r="E4244" t="s">
        <v>776</v>
      </c>
      <c r="F4244" t="s">
        <v>777</v>
      </c>
      <c r="G4244">
        <v>280</v>
      </c>
      <c r="H4244" t="s">
        <v>792</v>
      </c>
    </row>
    <row r="4245" spans="1:8" x14ac:dyDescent="0.25">
      <c r="A4245" s="75">
        <v>41443</v>
      </c>
      <c r="B4245" s="76">
        <v>14370</v>
      </c>
      <c r="C4245" s="75">
        <v>41443</v>
      </c>
      <c r="D4245" t="s">
        <v>8</v>
      </c>
      <c r="E4245" t="s">
        <v>774</v>
      </c>
      <c r="F4245" t="s">
        <v>786</v>
      </c>
      <c r="G4245">
        <v>565</v>
      </c>
      <c r="H4245" t="s">
        <v>792</v>
      </c>
    </row>
    <row r="4246" spans="1:8" x14ac:dyDescent="0.25">
      <c r="A4246" s="75">
        <v>41443</v>
      </c>
      <c r="B4246" s="76">
        <v>14371</v>
      </c>
      <c r="C4246" s="75">
        <v>41443</v>
      </c>
      <c r="D4246" t="s">
        <v>8</v>
      </c>
      <c r="E4246" t="s">
        <v>774</v>
      </c>
      <c r="F4246" t="s">
        <v>779</v>
      </c>
      <c r="G4246">
        <v>200</v>
      </c>
      <c r="H4246" t="s">
        <v>792</v>
      </c>
    </row>
    <row r="4247" spans="1:8" x14ac:dyDescent="0.25">
      <c r="A4247" s="75">
        <v>41443</v>
      </c>
      <c r="B4247" s="76">
        <v>14372</v>
      </c>
      <c r="C4247" s="75">
        <v>41443</v>
      </c>
      <c r="D4247" t="s">
        <v>10</v>
      </c>
      <c r="E4247" t="s">
        <v>770</v>
      </c>
      <c r="F4247" t="s">
        <v>777</v>
      </c>
      <c r="G4247">
        <v>150</v>
      </c>
      <c r="H4247" t="s">
        <v>792</v>
      </c>
    </row>
    <row r="4248" spans="1:8" x14ac:dyDescent="0.25">
      <c r="A4248" s="75">
        <v>41443</v>
      </c>
      <c r="B4248" s="76">
        <v>14373</v>
      </c>
      <c r="C4248" s="75">
        <v>41443</v>
      </c>
      <c r="D4248" t="s">
        <v>10</v>
      </c>
      <c r="E4248" t="s">
        <v>774</v>
      </c>
      <c r="F4248" t="s">
        <v>787</v>
      </c>
      <c r="G4248">
        <v>150</v>
      </c>
      <c r="H4248" t="s">
        <v>792</v>
      </c>
    </row>
    <row r="4249" spans="1:8" x14ac:dyDescent="0.25">
      <c r="A4249" s="75">
        <v>41443</v>
      </c>
      <c r="B4249" s="76">
        <v>14374</v>
      </c>
      <c r="C4249" s="75">
        <v>41443</v>
      </c>
      <c r="D4249" t="s">
        <v>9</v>
      </c>
      <c r="E4249" t="s">
        <v>780</v>
      </c>
      <c r="F4249" t="s">
        <v>771</v>
      </c>
      <c r="G4249">
        <v>185</v>
      </c>
      <c r="H4249" t="s">
        <v>792</v>
      </c>
    </row>
    <row r="4250" spans="1:8" x14ac:dyDescent="0.25">
      <c r="A4250" s="75">
        <v>41443</v>
      </c>
      <c r="B4250" s="76">
        <v>14375</v>
      </c>
      <c r="C4250" s="75">
        <v>41443</v>
      </c>
      <c r="D4250" t="s">
        <v>7</v>
      </c>
      <c r="E4250" t="s">
        <v>770</v>
      </c>
      <c r="F4250" t="s">
        <v>779</v>
      </c>
      <c r="G4250">
        <v>400</v>
      </c>
      <c r="H4250" t="s">
        <v>792</v>
      </c>
    </row>
    <row r="4251" spans="1:8" x14ac:dyDescent="0.25">
      <c r="A4251" s="75">
        <v>41443</v>
      </c>
      <c r="B4251" s="76">
        <v>14376</v>
      </c>
      <c r="C4251" s="75">
        <v>41443</v>
      </c>
      <c r="D4251" t="s">
        <v>10</v>
      </c>
      <c r="E4251" t="s">
        <v>782</v>
      </c>
      <c r="F4251" t="s">
        <v>781</v>
      </c>
      <c r="G4251">
        <v>205</v>
      </c>
      <c r="H4251" t="s">
        <v>792</v>
      </c>
    </row>
    <row r="4252" spans="1:8" x14ac:dyDescent="0.25">
      <c r="A4252" s="75">
        <v>41443</v>
      </c>
      <c r="B4252" s="76">
        <v>14377</v>
      </c>
      <c r="C4252" s="75">
        <v>41443</v>
      </c>
      <c r="D4252" t="s">
        <v>10</v>
      </c>
      <c r="E4252" t="s">
        <v>780</v>
      </c>
      <c r="F4252" t="s">
        <v>781</v>
      </c>
      <c r="G4252">
        <v>205</v>
      </c>
      <c r="H4252" t="s">
        <v>792</v>
      </c>
    </row>
    <row r="4253" spans="1:8" x14ac:dyDescent="0.25">
      <c r="A4253" s="75">
        <v>41443</v>
      </c>
      <c r="B4253" s="76">
        <v>14378</v>
      </c>
      <c r="C4253" s="75">
        <v>41443</v>
      </c>
      <c r="D4253" t="s">
        <v>6</v>
      </c>
      <c r="E4253" t="s">
        <v>774</v>
      </c>
      <c r="F4253" t="s">
        <v>777</v>
      </c>
      <c r="G4253">
        <v>330</v>
      </c>
      <c r="H4253" t="s">
        <v>792</v>
      </c>
    </row>
    <row r="4254" spans="1:8" x14ac:dyDescent="0.25">
      <c r="A4254" s="75">
        <v>41443</v>
      </c>
      <c r="B4254" s="76">
        <v>14379</v>
      </c>
      <c r="C4254" s="75">
        <v>41443</v>
      </c>
      <c r="D4254" t="s">
        <v>8</v>
      </c>
      <c r="E4254" t="s">
        <v>782</v>
      </c>
      <c r="F4254" t="s">
        <v>781</v>
      </c>
      <c r="G4254">
        <v>200</v>
      </c>
      <c r="H4254" t="s">
        <v>792</v>
      </c>
    </row>
    <row r="4255" spans="1:8" x14ac:dyDescent="0.25">
      <c r="A4255" s="75">
        <v>41443</v>
      </c>
      <c r="B4255" s="76">
        <v>14380</v>
      </c>
      <c r="C4255" s="75">
        <v>41443</v>
      </c>
      <c r="D4255" t="s">
        <v>8</v>
      </c>
      <c r="E4255" t="s">
        <v>770</v>
      </c>
      <c r="F4255" t="s">
        <v>771</v>
      </c>
      <c r="G4255">
        <v>375</v>
      </c>
      <c r="H4255" t="s">
        <v>792</v>
      </c>
    </row>
    <row r="4256" spans="1:8" x14ac:dyDescent="0.25">
      <c r="A4256" s="75">
        <v>41443</v>
      </c>
      <c r="B4256" s="76">
        <v>14381</v>
      </c>
      <c r="C4256" s="75">
        <v>41443</v>
      </c>
      <c r="D4256" t="s">
        <v>6</v>
      </c>
      <c r="E4256" t="s">
        <v>776</v>
      </c>
      <c r="F4256" t="s">
        <v>785</v>
      </c>
      <c r="G4256">
        <v>175</v>
      </c>
      <c r="H4256" t="s">
        <v>792</v>
      </c>
    </row>
    <row r="4257" spans="1:8" x14ac:dyDescent="0.25">
      <c r="A4257" s="75">
        <v>41443</v>
      </c>
      <c r="B4257" s="76">
        <v>14382</v>
      </c>
      <c r="C4257" s="75">
        <v>41443</v>
      </c>
      <c r="D4257" t="s">
        <v>7</v>
      </c>
      <c r="E4257" t="s">
        <v>782</v>
      </c>
      <c r="F4257" t="s">
        <v>775</v>
      </c>
      <c r="G4257">
        <v>400</v>
      </c>
      <c r="H4257" t="s">
        <v>792</v>
      </c>
    </row>
    <row r="4258" spans="1:8" x14ac:dyDescent="0.25">
      <c r="A4258" s="75">
        <v>41443</v>
      </c>
      <c r="B4258" s="76">
        <v>14383</v>
      </c>
      <c r="C4258" s="75">
        <v>41443</v>
      </c>
      <c r="D4258" t="s">
        <v>10</v>
      </c>
      <c r="E4258" t="s">
        <v>773</v>
      </c>
      <c r="F4258" t="s">
        <v>779</v>
      </c>
      <c r="G4258">
        <v>85</v>
      </c>
      <c r="H4258" t="s">
        <v>792</v>
      </c>
    </row>
    <row r="4259" spans="1:8" x14ac:dyDescent="0.25">
      <c r="A4259" s="75">
        <v>41443</v>
      </c>
      <c r="B4259" s="76">
        <v>14384</v>
      </c>
      <c r="C4259" s="75">
        <v>41443</v>
      </c>
      <c r="D4259" t="s">
        <v>9</v>
      </c>
      <c r="E4259" t="s">
        <v>782</v>
      </c>
      <c r="F4259" t="s">
        <v>785</v>
      </c>
      <c r="G4259">
        <v>265</v>
      </c>
      <c r="H4259" t="s">
        <v>792</v>
      </c>
    </row>
    <row r="4260" spans="1:8" x14ac:dyDescent="0.25">
      <c r="A4260" s="75">
        <v>41443</v>
      </c>
      <c r="B4260" s="76">
        <v>14385</v>
      </c>
      <c r="C4260" s="75">
        <v>41443</v>
      </c>
      <c r="D4260" t="s">
        <v>9</v>
      </c>
      <c r="E4260" t="s">
        <v>770</v>
      </c>
      <c r="F4260" t="s">
        <v>786</v>
      </c>
      <c r="G4260">
        <v>280</v>
      </c>
      <c r="H4260" t="s">
        <v>792</v>
      </c>
    </row>
    <row r="4261" spans="1:8" x14ac:dyDescent="0.25">
      <c r="A4261" s="75">
        <v>41443</v>
      </c>
      <c r="B4261" s="76">
        <v>14386</v>
      </c>
      <c r="C4261" s="75">
        <v>41443</v>
      </c>
      <c r="D4261" t="s">
        <v>10</v>
      </c>
      <c r="E4261" t="s">
        <v>773</v>
      </c>
      <c r="F4261" t="s">
        <v>786</v>
      </c>
      <c r="G4261">
        <v>100</v>
      </c>
      <c r="H4261" t="s">
        <v>792</v>
      </c>
    </row>
    <row r="4262" spans="1:8" x14ac:dyDescent="0.25">
      <c r="A4262" s="75">
        <v>41443</v>
      </c>
      <c r="B4262" s="76">
        <v>14387</v>
      </c>
      <c r="C4262" s="75">
        <v>41443</v>
      </c>
      <c r="D4262" t="s">
        <v>9</v>
      </c>
      <c r="E4262" t="s">
        <v>774</v>
      </c>
      <c r="F4262" t="s">
        <v>786</v>
      </c>
      <c r="G4262">
        <v>200</v>
      </c>
      <c r="H4262" t="s">
        <v>792</v>
      </c>
    </row>
    <row r="4263" spans="1:8" x14ac:dyDescent="0.25">
      <c r="A4263" s="75">
        <v>41443</v>
      </c>
      <c r="B4263" s="76">
        <v>14388</v>
      </c>
      <c r="C4263" s="75">
        <v>41443</v>
      </c>
      <c r="D4263" t="s">
        <v>7</v>
      </c>
      <c r="E4263" t="s">
        <v>778</v>
      </c>
      <c r="F4263" t="s">
        <v>785</v>
      </c>
      <c r="G4263">
        <v>400</v>
      </c>
      <c r="H4263" t="s">
        <v>792</v>
      </c>
    </row>
    <row r="4264" spans="1:8" x14ac:dyDescent="0.25">
      <c r="A4264" s="75">
        <v>41443</v>
      </c>
      <c r="B4264" s="76">
        <v>14389</v>
      </c>
      <c r="C4264" s="75">
        <v>41443</v>
      </c>
      <c r="D4264" t="s">
        <v>7</v>
      </c>
      <c r="E4264" t="s">
        <v>780</v>
      </c>
      <c r="F4264" t="s">
        <v>777</v>
      </c>
      <c r="G4264">
        <v>405</v>
      </c>
      <c r="H4264" t="s">
        <v>792</v>
      </c>
    </row>
    <row r="4265" spans="1:8" x14ac:dyDescent="0.25">
      <c r="A4265" s="75">
        <v>41443</v>
      </c>
      <c r="B4265" s="76">
        <v>14390</v>
      </c>
      <c r="C4265" s="75">
        <v>41443</v>
      </c>
      <c r="D4265" t="s">
        <v>7</v>
      </c>
      <c r="E4265" t="s">
        <v>780</v>
      </c>
      <c r="F4265" t="s">
        <v>783</v>
      </c>
      <c r="G4265">
        <v>275</v>
      </c>
      <c r="H4265" t="s">
        <v>792</v>
      </c>
    </row>
    <row r="4266" spans="1:8" x14ac:dyDescent="0.25">
      <c r="A4266" s="75">
        <v>41443</v>
      </c>
      <c r="B4266" s="76">
        <v>14391</v>
      </c>
      <c r="C4266" s="75">
        <v>41443</v>
      </c>
      <c r="D4266" t="s">
        <v>8</v>
      </c>
      <c r="E4266" t="s">
        <v>774</v>
      </c>
      <c r="F4266" t="s">
        <v>775</v>
      </c>
      <c r="G4266">
        <v>200</v>
      </c>
      <c r="H4266" t="s">
        <v>792</v>
      </c>
    </row>
    <row r="4267" spans="1:8" x14ac:dyDescent="0.25">
      <c r="A4267" s="75">
        <v>41443</v>
      </c>
      <c r="B4267" s="76">
        <v>14392</v>
      </c>
      <c r="C4267" s="75">
        <v>41443</v>
      </c>
      <c r="D4267" t="s">
        <v>7</v>
      </c>
      <c r="E4267" t="s">
        <v>774</v>
      </c>
      <c r="F4267" t="s">
        <v>786</v>
      </c>
      <c r="G4267">
        <v>165</v>
      </c>
      <c r="H4267" t="s">
        <v>792</v>
      </c>
    </row>
    <row r="4268" spans="1:8" x14ac:dyDescent="0.25">
      <c r="A4268" s="75">
        <v>41443</v>
      </c>
      <c r="B4268" s="76">
        <v>14393</v>
      </c>
      <c r="C4268" s="75">
        <v>41443</v>
      </c>
      <c r="D4268" t="s">
        <v>6</v>
      </c>
      <c r="E4268" t="s">
        <v>778</v>
      </c>
      <c r="F4268" t="s">
        <v>783</v>
      </c>
      <c r="G4268">
        <v>175</v>
      </c>
      <c r="H4268" t="s">
        <v>792</v>
      </c>
    </row>
    <row r="4269" spans="1:8" x14ac:dyDescent="0.25">
      <c r="A4269" s="75">
        <v>41443</v>
      </c>
      <c r="B4269" s="76">
        <v>14394</v>
      </c>
      <c r="C4269" s="75">
        <v>41443</v>
      </c>
      <c r="D4269" t="s">
        <v>10</v>
      </c>
      <c r="E4269" t="s">
        <v>780</v>
      </c>
      <c r="F4269" t="s">
        <v>784</v>
      </c>
      <c r="G4269">
        <v>145</v>
      </c>
      <c r="H4269" t="s">
        <v>792</v>
      </c>
    </row>
    <row r="4270" spans="1:8" x14ac:dyDescent="0.25">
      <c r="A4270" s="75">
        <v>41443</v>
      </c>
      <c r="B4270" s="76">
        <v>14395</v>
      </c>
      <c r="C4270" s="75">
        <v>41443</v>
      </c>
      <c r="D4270" t="s">
        <v>6</v>
      </c>
      <c r="E4270" t="s">
        <v>770</v>
      </c>
      <c r="F4270" t="s">
        <v>779</v>
      </c>
      <c r="G4270">
        <v>325</v>
      </c>
      <c r="H4270" t="s">
        <v>792</v>
      </c>
    </row>
    <row r="4271" spans="1:8" x14ac:dyDescent="0.25">
      <c r="A4271" s="75">
        <v>41443</v>
      </c>
      <c r="B4271" s="76">
        <v>14396</v>
      </c>
      <c r="C4271" s="75">
        <v>41443</v>
      </c>
      <c r="D4271" t="s">
        <v>10</v>
      </c>
      <c r="E4271" t="s">
        <v>770</v>
      </c>
      <c r="F4271" t="s">
        <v>783</v>
      </c>
      <c r="G4271">
        <v>205</v>
      </c>
      <c r="H4271" t="s">
        <v>792</v>
      </c>
    </row>
    <row r="4272" spans="1:8" x14ac:dyDescent="0.25">
      <c r="A4272" s="75">
        <v>41443</v>
      </c>
      <c r="B4272" s="76">
        <v>14397</v>
      </c>
      <c r="C4272" s="75">
        <v>41443</v>
      </c>
      <c r="D4272" t="s">
        <v>9</v>
      </c>
      <c r="E4272" t="s">
        <v>780</v>
      </c>
      <c r="F4272" t="s">
        <v>775</v>
      </c>
      <c r="G4272">
        <v>185</v>
      </c>
      <c r="H4272" t="s">
        <v>792</v>
      </c>
    </row>
    <row r="4273" spans="1:8" x14ac:dyDescent="0.25">
      <c r="A4273" s="75">
        <v>41444</v>
      </c>
      <c r="B4273" s="76">
        <v>14398</v>
      </c>
      <c r="C4273" s="75">
        <v>41444</v>
      </c>
      <c r="D4273" t="s">
        <v>8</v>
      </c>
      <c r="E4273" t="s">
        <v>778</v>
      </c>
      <c r="F4273" t="s">
        <v>785</v>
      </c>
      <c r="G4273">
        <v>375</v>
      </c>
      <c r="H4273" t="s">
        <v>792</v>
      </c>
    </row>
    <row r="4274" spans="1:8" x14ac:dyDescent="0.25">
      <c r="A4274" s="75">
        <v>41444</v>
      </c>
      <c r="B4274" s="76">
        <v>14399</v>
      </c>
      <c r="C4274" s="75">
        <v>41444</v>
      </c>
      <c r="D4274" t="s">
        <v>6</v>
      </c>
      <c r="E4274" t="s">
        <v>780</v>
      </c>
      <c r="F4274" t="s">
        <v>777</v>
      </c>
      <c r="G4274">
        <v>330</v>
      </c>
      <c r="H4274" t="s">
        <v>792</v>
      </c>
    </row>
    <row r="4275" spans="1:8" x14ac:dyDescent="0.25">
      <c r="A4275" s="75">
        <v>41444</v>
      </c>
      <c r="B4275" s="76">
        <v>14400</v>
      </c>
      <c r="C4275" s="75">
        <v>41444</v>
      </c>
      <c r="D4275" t="s">
        <v>10</v>
      </c>
      <c r="E4275" t="s">
        <v>773</v>
      </c>
      <c r="F4275" t="s">
        <v>784</v>
      </c>
      <c r="G4275">
        <v>205</v>
      </c>
      <c r="H4275" t="s">
        <v>792</v>
      </c>
    </row>
    <row r="4276" spans="1:8" x14ac:dyDescent="0.25">
      <c r="A4276" s="75">
        <v>41444</v>
      </c>
      <c r="B4276" s="76">
        <v>14401</v>
      </c>
      <c r="C4276" s="75">
        <v>41444</v>
      </c>
      <c r="D4276" t="s">
        <v>6</v>
      </c>
      <c r="E4276" t="s">
        <v>778</v>
      </c>
      <c r="F4276" t="s">
        <v>783</v>
      </c>
      <c r="G4276">
        <v>475</v>
      </c>
      <c r="H4276" t="s">
        <v>792</v>
      </c>
    </row>
    <row r="4277" spans="1:8" x14ac:dyDescent="0.25">
      <c r="A4277" s="75">
        <v>41444</v>
      </c>
      <c r="B4277" s="76">
        <v>14402</v>
      </c>
      <c r="C4277" s="75">
        <v>41444</v>
      </c>
      <c r="D4277" t="s">
        <v>10</v>
      </c>
      <c r="E4277" t="s">
        <v>773</v>
      </c>
      <c r="F4277" t="s">
        <v>786</v>
      </c>
      <c r="G4277">
        <v>220</v>
      </c>
      <c r="H4277" t="s">
        <v>792</v>
      </c>
    </row>
    <row r="4278" spans="1:8" x14ac:dyDescent="0.25">
      <c r="A4278" s="75">
        <v>41444</v>
      </c>
      <c r="B4278" s="76">
        <v>14403</v>
      </c>
      <c r="C4278" s="75">
        <v>41444</v>
      </c>
      <c r="D4278" t="s">
        <v>7</v>
      </c>
      <c r="E4278" t="s">
        <v>778</v>
      </c>
      <c r="F4278" t="s">
        <v>781</v>
      </c>
      <c r="G4278">
        <v>275</v>
      </c>
      <c r="H4278" t="s">
        <v>792</v>
      </c>
    </row>
    <row r="4279" spans="1:8" x14ac:dyDescent="0.25">
      <c r="A4279" s="75">
        <v>41444</v>
      </c>
      <c r="B4279" s="76">
        <v>14404</v>
      </c>
      <c r="C4279" s="75">
        <v>41444</v>
      </c>
      <c r="D4279" t="s">
        <v>9</v>
      </c>
      <c r="E4279" t="s">
        <v>773</v>
      </c>
      <c r="F4279" t="s">
        <v>781</v>
      </c>
      <c r="G4279">
        <v>105</v>
      </c>
      <c r="H4279" t="s">
        <v>792</v>
      </c>
    </row>
    <row r="4280" spans="1:8" x14ac:dyDescent="0.25">
      <c r="A4280" s="75">
        <v>41444</v>
      </c>
      <c r="B4280" s="76">
        <v>14405</v>
      </c>
      <c r="C4280" s="75">
        <v>41444</v>
      </c>
      <c r="D4280" t="s">
        <v>7</v>
      </c>
      <c r="E4280" t="s">
        <v>782</v>
      </c>
      <c r="F4280" t="s">
        <v>775</v>
      </c>
      <c r="G4280">
        <v>275</v>
      </c>
      <c r="H4280" t="s">
        <v>792</v>
      </c>
    </row>
    <row r="4281" spans="1:8" x14ac:dyDescent="0.25">
      <c r="A4281" s="75">
        <v>41444</v>
      </c>
      <c r="B4281" s="76">
        <v>14406</v>
      </c>
      <c r="C4281" s="75">
        <v>41444</v>
      </c>
      <c r="D4281" t="s">
        <v>6</v>
      </c>
      <c r="E4281" t="s">
        <v>776</v>
      </c>
      <c r="F4281" t="s">
        <v>777</v>
      </c>
      <c r="G4281">
        <v>180</v>
      </c>
      <c r="H4281" t="s">
        <v>792</v>
      </c>
    </row>
    <row r="4282" spans="1:8" x14ac:dyDescent="0.25">
      <c r="A4282" s="75">
        <v>41444</v>
      </c>
      <c r="B4282" s="76">
        <v>14407</v>
      </c>
      <c r="C4282" s="75">
        <v>41444</v>
      </c>
      <c r="D4282" t="s">
        <v>7</v>
      </c>
      <c r="E4282" t="s">
        <v>782</v>
      </c>
      <c r="F4282" t="s">
        <v>786</v>
      </c>
      <c r="G4282">
        <v>415</v>
      </c>
      <c r="H4282" t="s">
        <v>792</v>
      </c>
    </row>
    <row r="4283" spans="1:8" x14ac:dyDescent="0.25">
      <c r="A4283" s="75">
        <v>41444</v>
      </c>
      <c r="B4283" s="76">
        <v>14408</v>
      </c>
      <c r="C4283" s="75">
        <v>41444</v>
      </c>
      <c r="D4283" t="s">
        <v>9</v>
      </c>
      <c r="E4283" t="s">
        <v>782</v>
      </c>
      <c r="F4283" t="s">
        <v>779</v>
      </c>
      <c r="G4283">
        <v>265</v>
      </c>
      <c r="H4283" t="s">
        <v>792</v>
      </c>
    </row>
    <row r="4284" spans="1:8" x14ac:dyDescent="0.25">
      <c r="A4284" s="75">
        <v>41444</v>
      </c>
      <c r="B4284" s="76">
        <v>14409</v>
      </c>
      <c r="C4284" s="75">
        <v>41444</v>
      </c>
      <c r="D4284" t="s">
        <v>9</v>
      </c>
      <c r="E4284" t="s">
        <v>773</v>
      </c>
      <c r="F4284" t="s">
        <v>781</v>
      </c>
      <c r="G4284">
        <v>185</v>
      </c>
      <c r="H4284" t="s">
        <v>792</v>
      </c>
    </row>
    <row r="4285" spans="1:8" x14ac:dyDescent="0.25">
      <c r="A4285" s="75">
        <v>41444</v>
      </c>
      <c r="B4285" s="76">
        <v>14410</v>
      </c>
      <c r="C4285" s="75">
        <v>41444</v>
      </c>
      <c r="D4285" t="s">
        <v>7</v>
      </c>
      <c r="E4285" t="s">
        <v>780</v>
      </c>
      <c r="F4285" t="s">
        <v>781</v>
      </c>
      <c r="G4285">
        <v>150</v>
      </c>
      <c r="H4285" t="s">
        <v>792</v>
      </c>
    </row>
    <row r="4286" spans="1:8" x14ac:dyDescent="0.25">
      <c r="A4286" s="75">
        <v>41444</v>
      </c>
      <c r="B4286" s="76">
        <v>14411</v>
      </c>
      <c r="C4286" s="75">
        <v>41444</v>
      </c>
      <c r="D4286" t="s">
        <v>6</v>
      </c>
      <c r="E4286" t="s">
        <v>773</v>
      </c>
      <c r="F4286" t="s">
        <v>775</v>
      </c>
      <c r="G4286">
        <v>325</v>
      </c>
      <c r="H4286" t="s">
        <v>792</v>
      </c>
    </row>
    <row r="4287" spans="1:8" x14ac:dyDescent="0.25">
      <c r="A4287" s="75">
        <v>41444</v>
      </c>
      <c r="B4287" s="76">
        <v>14412</v>
      </c>
      <c r="C4287" s="75">
        <v>41444</v>
      </c>
      <c r="D4287" t="s">
        <v>6</v>
      </c>
      <c r="E4287" t="s">
        <v>776</v>
      </c>
      <c r="F4287" t="s">
        <v>771</v>
      </c>
      <c r="G4287">
        <v>175</v>
      </c>
      <c r="H4287" t="s">
        <v>792</v>
      </c>
    </row>
    <row r="4288" spans="1:8" x14ac:dyDescent="0.25">
      <c r="A4288" s="75">
        <v>41444</v>
      </c>
      <c r="B4288" s="76">
        <v>14413</v>
      </c>
      <c r="C4288" s="75">
        <v>41444</v>
      </c>
      <c r="D4288" t="s">
        <v>10</v>
      </c>
      <c r="E4288" t="s">
        <v>770</v>
      </c>
      <c r="F4288" t="s">
        <v>771</v>
      </c>
      <c r="G4288">
        <v>85</v>
      </c>
      <c r="H4288" t="s">
        <v>792</v>
      </c>
    </row>
    <row r="4289" spans="1:8" x14ac:dyDescent="0.25">
      <c r="A4289" s="75">
        <v>41444</v>
      </c>
      <c r="B4289" s="76">
        <v>14414</v>
      </c>
      <c r="C4289" s="75">
        <v>41444</v>
      </c>
      <c r="D4289" t="s">
        <v>7</v>
      </c>
      <c r="E4289" t="s">
        <v>780</v>
      </c>
      <c r="F4289" t="s">
        <v>784</v>
      </c>
      <c r="G4289">
        <v>150</v>
      </c>
      <c r="H4289" t="s">
        <v>792</v>
      </c>
    </row>
    <row r="4290" spans="1:8" x14ac:dyDescent="0.25">
      <c r="A4290" s="75">
        <v>41444</v>
      </c>
      <c r="B4290" s="76">
        <v>14415</v>
      </c>
      <c r="C4290" s="75">
        <v>41444</v>
      </c>
      <c r="D4290" t="s">
        <v>7</v>
      </c>
      <c r="E4290" t="s">
        <v>770</v>
      </c>
      <c r="F4290" t="s">
        <v>785</v>
      </c>
      <c r="G4290">
        <v>275</v>
      </c>
      <c r="H4290" t="s">
        <v>792</v>
      </c>
    </row>
    <row r="4291" spans="1:8" x14ac:dyDescent="0.25">
      <c r="A4291" s="75">
        <v>41444</v>
      </c>
      <c r="B4291" s="76">
        <v>14416</v>
      </c>
      <c r="C4291" s="75">
        <v>41444</v>
      </c>
      <c r="D4291" t="s">
        <v>9</v>
      </c>
      <c r="E4291" t="s">
        <v>780</v>
      </c>
      <c r="F4291" t="s">
        <v>777</v>
      </c>
      <c r="G4291">
        <v>270</v>
      </c>
      <c r="H4291" t="s">
        <v>792</v>
      </c>
    </row>
    <row r="4292" spans="1:8" x14ac:dyDescent="0.25">
      <c r="A4292" s="75">
        <v>41444</v>
      </c>
      <c r="B4292" s="76">
        <v>14417</v>
      </c>
      <c r="C4292" s="75">
        <v>41444</v>
      </c>
      <c r="D4292" t="s">
        <v>8</v>
      </c>
      <c r="E4292" t="s">
        <v>780</v>
      </c>
      <c r="F4292" t="s">
        <v>779</v>
      </c>
      <c r="G4292">
        <v>375</v>
      </c>
      <c r="H4292" t="s">
        <v>792</v>
      </c>
    </row>
    <row r="4293" spans="1:8" x14ac:dyDescent="0.25">
      <c r="A4293" s="75">
        <v>41444</v>
      </c>
      <c r="B4293" s="76">
        <v>14418</v>
      </c>
      <c r="C4293" s="75">
        <v>41444</v>
      </c>
      <c r="D4293" t="s">
        <v>6</v>
      </c>
      <c r="E4293" t="s">
        <v>770</v>
      </c>
      <c r="F4293" t="s">
        <v>787</v>
      </c>
      <c r="G4293">
        <v>330</v>
      </c>
      <c r="H4293" t="s">
        <v>792</v>
      </c>
    </row>
    <row r="4294" spans="1:8" x14ac:dyDescent="0.25">
      <c r="A4294" s="75">
        <v>41444</v>
      </c>
      <c r="B4294" s="76">
        <v>14419</v>
      </c>
      <c r="C4294" s="75">
        <v>41444</v>
      </c>
      <c r="D4294" t="s">
        <v>9</v>
      </c>
      <c r="E4294" t="s">
        <v>774</v>
      </c>
      <c r="F4294" t="s">
        <v>785</v>
      </c>
      <c r="G4294">
        <v>185</v>
      </c>
      <c r="H4294" t="s">
        <v>792</v>
      </c>
    </row>
    <row r="4295" spans="1:8" x14ac:dyDescent="0.25">
      <c r="A4295" s="75">
        <v>41445</v>
      </c>
      <c r="B4295" s="76">
        <v>14420</v>
      </c>
      <c r="C4295" s="75">
        <v>41445</v>
      </c>
      <c r="D4295" t="s">
        <v>7</v>
      </c>
      <c r="E4295" t="s">
        <v>776</v>
      </c>
      <c r="F4295" t="s">
        <v>786</v>
      </c>
      <c r="G4295">
        <v>165</v>
      </c>
      <c r="H4295" t="s">
        <v>792</v>
      </c>
    </row>
    <row r="4296" spans="1:8" x14ac:dyDescent="0.25">
      <c r="A4296" s="75">
        <v>41445</v>
      </c>
      <c r="B4296" s="76">
        <v>14421</v>
      </c>
      <c r="C4296" s="75">
        <v>41445</v>
      </c>
      <c r="D4296" t="s">
        <v>8</v>
      </c>
      <c r="E4296" t="s">
        <v>780</v>
      </c>
      <c r="F4296" t="s">
        <v>781</v>
      </c>
      <c r="G4296">
        <v>550</v>
      </c>
      <c r="H4296" t="s">
        <v>792</v>
      </c>
    </row>
    <row r="4297" spans="1:8" x14ac:dyDescent="0.25">
      <c r="A4297" s="75">
        <v>41445</v>
      </c>
      <c r="B4297" s="76">
        <v>14422</v>
      </c>
      <c r="C4297" s="75">
        <v>41445</v>
      </c>
      <c r="D4297" t="s">
        <v>8</v>
      </c>
      <c r="E4297" t="s">
        <v>773</v>
      </c>
      <c r="F4297" t="s">
        <v>777</v>
      </c>
      <c r="G4297">
        <v>380</v>
      </c>
      <c r="H4297" t="s">
        <v>792</v>
      </c>
    </row>
    <row r="4298" spans="1:8" x14ac:dyDescent="0.25">
      <c r="A4298" s="75">
        <v>41445</v>
      </c>
      <c r="B4298" s="76">
        <v>14423</v>
      </c>
      <c r="C4298" s="75">
        <v>41445</v>
      </c>
      <c r="D4298" t="s">
        <v>6</v>
      </c>
      <c r="E4298" t="s">
        <v>773</v>
      </c>
      <c r="F4298" t="s">
        <v>783</v>
      </c>
      <c r="G4298">
        <v>175</v>
      </c>
      <c r="H4298" t="s">
        <v>792</v>
      </c>
    </row>
    <row r="4299" spans="1:8" x14ac:dyDescent="0.25">
      <c r="A4299" s="75">
        <v>41445</v>
      </c>
      <c r="B4299" s="76">
        <v>14424</v>
      </c>
      <c r="C4299" s="75">
        <v>41445</v>
      </c>
      <c r="D4299" t="s">
        <v>7</v>
      </c>
      <c r="E4299" t="s">
        <v>770</v>
      </c>
      <c r="F4299" t="s">
        <v>785</v>
      </c>
      <c r="G4299">
        <v>275</v>
      </c>
      <c r="H4299" t="s">
        <v>792</v>
      </c>
    </row>
    <row r="4300" spans="1:8" x14ac:dyDescent="0.25">
      <c r="A4300" s="75">
        <v>41445</v>
      </c>
      <c r="B4300" s="76">
        <v>14425</v>
      </c>
      <c r="C4300" s="75">
        <v>41445</v>
      </c>
      <c r="D4300" t="s">
        <v>10</v>
      </c>
      <c r="E4300" t="s">
        <v>774</v>
      </c>
      <c r="F4300" t="s">
        <v>777</v>
      </c>
      <c r="G4300">
        <v>210</v>
      </c>
      <c r="H4300" t="s">
        <v>792</v>
      </c>
    </row>
    <row r="4301" spans="1:8" x14ac:dyDescent="0.25">
      <c r="A4301" s="75">
        <v>41445</v>
      </c>
      <c r="B4301" s="76">
        <v>14426</v>
      </c>
      <c r="C4301" s="75">
        <v>41445</v>
      </c>
      <c r="D4301" t="s">
        <v>10</v>
      </c>
      <c r="E4301" t="s">
        <v>780</v>
      </c>
      <c r="F4301" t="s">
        <v>781</v>
      </c>
      <c r="G4301">
        <v>85</v>
      </c>
      <c r="H4301" t="s">
        <v>792</v>
      </c>
    </row>
    <row r="4302" spans="1:8" x14ac:dyDescent="0.25">
      <c r="A4302" s="75">
        <v>41445</v>
      </c>
      <c r="B4302" s="76">
        <v>14427</v>
      </c>
      <c r="C4302" s="75">
        <v>41445</v>
      </c>
      <c r="D4302" t="s">
        <v>6</v>
      </c>
      <c r="E4302" t="s">
        <v>778</v>
      </c>
      <c r="F4302" t="s">
        <v>785</v>
      </c>
      <c r="G4302">
        <v>325</v>
      </c>
      <c r="H4302" t="s">
        <v>792</v>
      </c>
    </row>
    <row r="4303" spans="1:8" x14ac:dyDescent="0.25">
      <c r="A4303" s="75">
        <v>41445</v>
      </c>
      <c r="B4303" s="76">
        <v>14428</v>
      </c>
      <c r="C4303" s="75">
        <v>41445</v>
      </c>
      <c r="D4303" t="s">
        <v>8</v>
      </c>
      <c r="E4303" t="s">
        <v>773</v>
      </c>
      <c r="F4303" t="s">
        <v>786</v>
      </c>
      <c r="G4303">
        <v>215</v>
      </c>
      <c r="H4303" t="s">
        <v>792</v>
      </c>
    </row>
    <row r="4304" spans="1:8" x14ac:dyDescent="0.25">
      <c r="A4304" s="75">
        <v>41445</v>
      </c>
      <c r="B4304" s="76">
        <v>14429</v>
      </c>
      <c r="C4304" s="75">
        <v>41445</v>
      </c>
      <c r="D4304" t="s">
        <v>7</v>
      </c>
      <c r="E4304" t="s">
        <v>770</v>
      </c>
      <c r="F4304" t="s">
        <v>784</v>
      </c>
      <c r="G4304">
        <v>275</v>
      </c>
      <c r="H4304" t="s">
        <v>792</v>
      </c>
    </row>
    <row r="4305" spans="1:8" x14ac:dyDescent="0.25">
      <c r="A4305" s="75">
        <v>41445</v>
      </c>
      <c r="B4305" s="76">
        <v>14430</v>
      </c>
      <c r="C4305" s="75">
        <v>41445</v>
      </c>
      <c r="D4305" t="s">
        <v>6</v>
      </c>
      <c r="E4305" t="s">
        <v>773</v>
      </c>
      <c r="F4305" t="s">
        <v>775</v>
      </c>
      <c r="G4305">
        <v>475</v>
      </c>
      <c r="H4305" t="s">
        <v>792</v>
      </c>
    </row>
    <row r="4306" spans="1:8" x14ac:dyDescent="0.25">
      <c r="A4306" s="75">
        <v>41445</v>
      </c>
      <c r="B4306" s="76">
        <v>14431</v>
      </c>
      <c r="C4306" s="75">
        <v>41445</v>
      </c>
      <c r="D4306" t="s">
        <v>7</v>
      </c>
      <c r="E4306" t="s">
        <v>778</v>
      </c>
      <c r="F4306" t="s">
        <v>781</v>
      </c>
      <c r="G4306">
        <v>150</v>
      </c>
      <c r="H4306" t="s">
        <v>792</v>
      </c>
    </row>
    <row r="4307" spans="1:8" x14ac:dyDescent="0.25">
      <c r="A4307" s="75">
        <v>41445</v>
      </c>
      <c r="B4307" s="76">
        <v>14432</v>
      </c>
      <c r="C4307" s="75">
        <v>41445</v>
      </c>
      <c r="D4307" t="s">
        <v>6</v>
      </c>
      <c r="E4307" t="s">
        <v>778</v>
      </c>
      <c r="F4307" t="s">
        <v>786</v>
      </c>
      <c r="G4307">
        <v>340</v>
      </c>
      <c r="H4307" t="s">
        <v>792</v>
      </c>
    </row>
    <row r="4308" spans="1:8" x14ac:dyDescent="0.25">
      <c r="A4308" s="75">
        <v>41445</v>
      </c>
      <c r="B4308" s="76">
        <v>14433</v>
      </c>
      <c r="C4308" s="75">
        <v>41445</v>
      </c>
      <c r="D4308" t="s">
        <v>8</v>
      </c>
      <c r="E4308" t="s">
        <v>776</v>
      </c>
      <c r="F4308" t="s">
        <v>787</v>
      </c>
      <c r="G4308">
        <v>380</v>
      </c>
      <c r="H4308" t="s">
        <v>792</v>
      </c>
    </row>
    <row r="4309" spans="1:8" x14ac:dyDescent="0.25">
      <c r="A4309" s="75">
        <v>41445</v>
      </c>
      <c r="B4309" s="76">
        <v>14434</v>
      </c>
      <c r="C4309" s="75">
        <v>41445</v>
      </c>
      <c r="D4309" t="s">
        <v>6</v>
      </c>
      <c r="E4309" t="s">
        <v>782</v>
      </c>
      <c r="F4309" t="s">
        <v>779</v>
      </c>
      <c r="G4309">
        <v>325</v>
      </c>
      <c r="H4309" t="s">
        <v>792</v>
      </c>
    </row>
    <row r="4310" spans="1:8" x14ac:dyDescent="0.25">
      <c r="A4310" s="75">
        <v>41445</v>
      </c>
      <c r="B4310" s="76">
        <v>14435</v>
      </c>
      <c r="C4310" s="75">
        <v>41445</v>
      </c>
      <c r="D4310" t="s">
        <v>7</v>
      </c>
      <c r="E4310" t="s">
        <v>780</v>
      </c>
      <c r="F4310" t="s">
        <v>775</v>
      </c>
      <c r="G4310">
        <v>275</v>
      </c>
      <c r="H4310" t="s">
        <v>792</v>
      </c>
    </row>
    <row r="4311" spans="1:8" x14ac:dyDescent="0.25">
      <c r="A4311" s="75">
        <v>41445</v>
      </c>
      <c r="B4311" s="76">
        <v>14436</v>
      </c>
      <c r="C4311" s="75">
        <v>41445</v>
      </c>
      <c r="D4311" t="s">
        <v>10</v>
      </c>
      <c r="E4311" t="s">
        <v>778</v>
      </c>
      <c r="F4311" t="s">
        <v>777</v>
      </c>
      <c r="G4311">
        <v>150</v>
      </c>
      <c r="H4311" t="s">
        <v>792</v>
      </c>
    </row>
    <row r="4312" spans="1:8" x14ac:dyDescent="0.25">
      <c r="A4312" s="75">
        <v>41445</v>
      </c>
      <c r="B4312" s="76">
        <v>14437</v>
      </c>
      <c r="C4312" s="75">
        <v>41445</v>
      </c>
      <c r="D4312" t="s">
        <v>7</v>
      </c>
      <c r="E4312" t="s">
        <v>773</v>
      </c>
      <c r="F4312" t="s">
        <v>783</v>
      </c>
      <c r="G4312">
        <v>150</v>
      </c>
      <c r="H4312" t="s">
        <v>792</v>
      </c>
    </row>
    <row r="4313" spans="1:8" x14ac:dyDescent="0.25">
      <c r="A4313" s="75">
        <v>41445</v>
      </c>
      <c r="B4313" s="76">
        <v>14438</v>
      </c>
      <c r="C4313" s="75">
        <v>41445</v>
      </c>
      <c r="D4313" t="s">
        <v>9</v>
      </c>
      <c r="E4313" t="s">
        <v>782</v>
      </c>
      <c r="F4313" t="s">
        <v>785</v>
      </c>
      <c r="G4313">
        <v>185</v>
      </c>
      <c r="H4313" t="s">
        <v>792</v>
      </c>
    </row>
    <row r="4314" spans="1:8" x14ac:dyDescent="0.25">
      <c r="A4314" s="75">
        <v>41445</v>
      </c>
      <c r="B4314" s="76">
        <v>14439</v>
      </c>
      <c r="C4314" s="75">
        <v>41445</v>
      </c>
      <c r="D4314" t="s">
        <v>8</v>
      </c>
      <c r="E4314" t="s">
        <v>780</v>
      </c>
      <c r="F4314" t="s">
        <v>781</v>
      </c>
      <c r="G4314">
        <v>200</v>
      </c>
      <c r="H4314" t="s">
        <v>792</v>
      </c>
    </row>
    <row r="4315" spans="1:8" x14ac:dyDescent="0.25">
      <c r="A4315" s="75">
        <v>41445</v>
      </c>
      <c r="B4315" s="76">
        <v>14440</v>
      </c>
      <c r="C4315" s="75">
        <v>41445</v>
      </c>
      <c r="D4315" t="s">
        <v>10</v>
      </c>
      <c r="E4315" t="s">
        <v>778</v>
      </c>
      <c r="F4315" t="s">
        <v>783</v>
      </c>
      <c r="G4315">
        <v>85</v>
      </c>
      <c r="H4315" t="s">
        <v>792</v>
      </c>
    </row>
    <row r="4316" spans="1:8" x14ac:dyDescent="0.25">
      <c r="A4316" s="75">
        <v>41445</v>
      </c>
      <c r="B4316" s="76">
        <v>14441</v>
      </c>
      <c r="C4316" s="75">
        <v>41445</v>
      </c>
      <c r="D4316" t="s">
        <v>8</v>
      </c>
      <c r="E4316" t="s">
        <v>782</v>
      </c>
      <c r="F4316" t="s">
        <v>787</v>
      </c>
      <c r="G4316">
        <v>380</v>
      </c>
      <c r="H4316" t="s">
        <v>792</v>
      </c>
    </row>
    <row r="4317" spans="1:8" x14ac:dyDescent="0.25">
      <c r="A4317" s="75">
        <v>41445</v>
      </c>
      <c r="B4317" s="76">
        <v>14442</v>
      </c>
      <c r="C4317" s="75">
        <v>41445</v>
      </c>
      <c r="D4317" t="s">
        <v>6</v>
      </c>
      <c r="E4317" t="s">
        <v>776</v>
      </c>
      <c r="F4317" t="s">
        <v>786</v>
      </c>
      <c r="G4317">
        <v>340</v>
      </c>
      <c r="H4317" t="s">
        <v>792</v>
      </c>
    </row>
    <row r="4318" spans="1:8" x14ac:dyDescent="0.25">
      <c r="A4318" s="75">
        <v>41445</v>
      </c>
      <c r="B4318" s="76">
        <v>14443</v>
      </c>
      <c r="C4318" s="75">
        <v>41445</v>
      </c>
      <c r="D4318" t="s">
        <v>8</v>
      </c>
      <c r="E4318" t="s">
        <v>782</v>
      </c>
      <c r="F4318" t="s">
        <v>775</v>
      </c>
      <c r="G4318">
        <v>375</v>
      </c>
      <c r="H4318" t="s">
        <v>792</v>
      </c>
    </row>
    <row r="4319" spans="1:8" x14ac:dyDescent="0.25">
      <c r="A4319" s="75">
        <v>41445</v>
      </c>
      <c r="B4319" s="76">
        <v>14444</v>
      </c>
      <c r="C4319" s="75">
        <v>41445</v>
      </c>
      <c r="D4319" t="s">
        <v>8</v>
      </c>
      <c r="E4319" t="s">
        <v>773</v>
      </c>
      <c r="F4319" t="s">
        <v>783</v>
      </c>
      <c r="G4319">
        <v>375</v>
      </c>
      <c r="H4319" t="s">
        <v>792</v>
      </c>
    </row>
    <row r="4320" spans="1:8" x14ac:dyDescent="0.25">
      <c r="A4320" s="75">
        <v>41445</v>
      </c>
      <c r="B4320" s="76">
        <v>14445</v>
      </c>
      <c r="C4320" s="75">
        <v>41445</v>
      </c>
      <c r="D4320" t="s">
        <v>8</v>
      </c>
      <c r="E4320" t="s">
        <v>770</v>
      </c>
      <c r="F4320" t="s">
        <v>781</v>
      </c>
      <c r="G4320">
        <v>375</v>
      </c>
      <c r="H4320" t="s">
        <v>792</v>
      </c>
    </row>
    <row r="4321" spans="1:8" x14ac:dyDescent="0.25">
      <c r="A4321" s="75">
        <v>41445</v>
      </c>
      <c r="B4321" s="76">
        <v>14446</v>
      </c>
      <c r="C4321" s="75">
        <v>41445</v>
      </c>
      <c r="D4321" t="s">
        <v>7</v>
      </c>
      <c r="E4321" t="s">
        <v>778</v>
      </c>
      <c r="F4321" t="s">
        <v>779</v>
      </c>
      <c r="G4321">
        <v>400</v>
      </c>
      <c r="H4321" t="s">
        <v>792</v>
      </c>
    </row>
    <row r="4322" spans="1:8" x14ac:dyDescent="0.25">
      <c r="A4322" s="75">
        <v>41445</v>
      </c>
      <c r="B4322" s="76">
        <v>14447</v>
      </c>
      <c r="C4322" s="75">
        <v>41445</v>
      </c>
      <c r="D4322" t="s">
        <v>7</v>
      </c>
      <c r="E4322" t="s">
        <v>778</v>
      </c>
      <c r="F4322" t="s">
        <v>784</v>
      </c>
      <c r="G4322">
        <v>400</v>
      </c>
      <c r="H4322" t="s">
        <v>792</v>
      </c>
    </row>
    <row r="4323" spans="1:8" x14ac:dyDescent="0.25">
      <c r="A4323" s="75">
        <v>41445</v>
      </c>
      <c r="B4323" s="76">
        <v>14448</v>
      </c>
      <c r="C4323" s="75">
        <v>41445</v>
      </c>
      <c r="D4323" t="s">
        <v>10</v>
      </c>
      <c r="E4323" t="s">
        <v>780</v>
      </c>
      <c r="F4323" t="s">
        <v>781</v>
      </c>
      <c r="G4323">
        <v>145</v>
      </c>
      <c r="H4323" t="s">
        <v>792</v>
      </c>
    </row>
    <row r="4324" spans="1:8" x14ac:dyDescent="0.25">
      <c r="A4324" s="75">
        <v>41445</v>
      </c>
      <c r="B4324" s="76">
        <v>14449</v>
      </c>
      <c r="C4324" s="75">
        <v>41445</v>
      </c>
      <c r="D4324" t="s">
        <v>7</v>
      </c>
      <c r="E4324" t="s">
        <v>778</v>
      </c>
      <c r="F4324" t="s">
        <v>771</v>
      </c>
      <c r="G4324">
        <v>150</v>
      </c>
      <c r="H4324" t="s">
        <v>792</v>
      </c>
    </row>
    <row r="4325" spans="1:8" x14ac:dyDescent="0.25">
      <c r="A4325" s="75">
        <v>41446</v>
      </c>
      <c r="B4325" s="76">
        <v>14450</v>
      </c>
      <c r="C4325" s="75">
        <v>41453</v>
      </c>
      <c r="D4325" t="s">
        <v>10</v>
      </c>
      <c r="E4325" t="s">
        <v>780</v>
      </c>
      <c r="F4325" t="s">
        <v>779</v>
      </c>
      <c r="G4325">
        <v>145</v>
      </c>
      <c r="H4325" t="s">
        <v>792</v>
      </c>
    </row>
    <row r="4326" spans="1:8" x14ac:dyDescent="0.25">
      <c r="A4326" s="75">
        <v>41446</v>
      </c>
      <c r="B4326" s="76">
        <v>14451</v>
      </c>
      <c r="C4326" s="75">
        <v>41453</v>
      </c>
      <c r="D4326" t="s">
        <v>7</v>
      </c>
      <c r="E4326" t="s">
        <v>776</v>
      </c>
      <c r="F4326" t="s">
        <v>785</v>
      </c>
      <c r="G4326">
        <v>400</v>
      </c>
      <c r="H4326" t="s">
        <v>792</v>
      </c>
    </row>
    <row r="4327" spans="1:8" x14ac:dyDescent="0.25">
      <c r="A4327" s="75">
        <v>41446</v>
      </c>
      <c r="B4327" s="76">
        <v>14452</v>
      </c>
      <c r="C4327" s="75">
        <v>41453</v>
      </c>
      <c r="D4327" t="s">
        <v>8</v>
      </c>
      <c r="E4327" t="s">
        <v>774</v>
      </c>
      <c r="F4327" t="s">
        <v>777</v>
      </c>
      <c r="G4327">
        <v>205</v>
      </c>
      <c r="H4327" t="s">
        <v>792</v>
      </c>
    </row>
    <row r="4328" spans="1:8" x14ac:dyDescent="0.25">
      <c r="A4328" s="75">
        <v>41446</v>
      </c>
      <c r="B4328" s="76">
        <v>14453</v>
      </c>
      <c r="C4328" s="75">
        <v>41453</v>
      </c>
      <c r="D4328" t="s">
        <v>9</v>
      </c>
      <c r="E4328" t="s">
        <v>780</v>
      </c>
      <c r="F4328" t="s">
        <v>787</v>
      </c>
      <c r="G4328">
        <v>270</v>
      </c>
      <c r="H4328" t="s">
        <v>792</v>
      </c>
    </row>
    <row r="4329" spans="1:8" x14ac:dyDescent="0.25">
      <c r="A4329" s="75">
        <v>41446</v>
      </c>
      <c r="B4329" s="76">
        <v>14454</v>
      </c>
      <c r="C4329" s="75">
        <v>41453</v>
      </c>
      <c r="D4329" t="s">
        <v>6</v>
      </c>
      <c r="E4329" t="s">
        <v>773</v>
      </c>
      <c r="F4329" t="s">
        <v>777</v>
      </c>
      <c r="G4329">
        <v>480</v>
      </c>
      <c r="H4329" t="s">
        <v>792</v>
      </c>
    </row>
    <row r="4330" spans="1:8" x14ac:dyDescent="0.25">
      <c r="A4330" s="75">
        <v>41446</v>
      </c>
      <c r="B4330" s="76">
        <v>14455</v>
      </c>
      <c r="C4330" s="75">
        <v>41453</v>
      </c>
      <c r="D4330" t="s">
        <v>8</v>
      </c>
      <c r="E4330" t="s">
        <v>770</v>
      </c>
      <c r="F4330" t="s">
        <v>787</v>
      </c>
      <c r="G4330">
        <v>555</v>
      </c>
      <c r="H4330" t="s">
        <v>792</v>
      </c>
    </row>
    <row r="4331" spans="1:8" x14ac:dyDescent="0.25">
      <c r="A4331" s="75">
        <v>41446</v>
      </c>
      <c r="B4331" s="76">
        <v>14456</v>
      </c>
      <c r="C4331" s="75">
        <v>41453</v>
      </c>
      <c r="D4331" t="s">
        <v>6</v>
      </c>
      <c r="E4331" t="s">
        <v>773</v>
      </c>
      <c r="F4331" t="s">
        <v>787</v>
      </c>
      <c r="G4331">
        <v>330</v>
      </c>
      <c r="H4331" t="s">
        <v>792</v>
      </c>
    </row>
    <row r="4332" spans="1:8" x14ac:dyDescent="0.25">
      <c r="A4332" s="75">
        <v>41446</v>
      </c>
      <c r="B4332" s="76">
        <v>14457</v>
      </c>
      <c r="C4332" s="75">
        <v>41453</v>
      </c>
      <c r="D4332" t="s">
        <v>7</v>
      </c>
      <c r="E4332" t="s">
        <v>773</v>
      </c>
      <c r="F4332" t="s">
        <v>781</v>
      </c>
      <c r="G4332">
        <v>275</v>
      </c>
      <c r="H4332" t="s">
        <v>792</v>
      </c>
    </row>
    <row r="4333" spans="1:8" x14ac:dyDescent="0.25">
      <c r="A4333" s="75">
        <v>41446</v>
      </c>
      <c r="B4333" s="76">
        <v>14458</v>
      </c>
      <c r="C4333" s="75">
        <v>41453</v>
      </c>
      <c r="D4333" t="s">
        <v>10</v>
      </c>
      <c r="E4333" t="s">
        <v>778</v>
      </c>
      <c r="F4333" t="s">
        <v>771</v>
      </c>
      <c r="G4333">
        <v>145</v>
      </c>
      <c r="H4333" t="s">
        <v>792</v>
      </c>
    </row>
    <row r="4334" spans="1:8" x14ac:dyDescent="0.25">
      <c r="A4334" s="75">
        <v>41446</v>
      </c>
      <c r="B4334" s="76">
        <v>14459</v>
      </c>
      <c r="C4334" s="75">
        <v>41453</v>
      </c>
      <c r="D4334" t="s">
        <v>9</v>
      </c>
      <c r="E4334" t="s">
        <v>776</v>
      </c>
      <c r="F4334" t="s">
        <v>781</v>
      </c>
      <c r="G4334">
        <v>105</v>
      </c>
      <c r="H4334" t="s">
        <v>792</v>
      </c>
    </row>
    <row r="4335" spans="1:8" x14ac:dyDescent="0.25">
      <c r="A4335" s="75">
        <v>41446</v>
      </c>
      <c r="B4335" s="76">
        <v>14460</v>
      </c>
      <c r="C4335" s="75">
        <v>41453</v>
      </c>
      <c r="D4335" t="s">
        <v>9</v>
      </c>
      <c r="E4335" t="s">
        <v>770</v>
      </c>
      <c r="F4335" t="s">
        <v>787</v>
      </c>
      <c r="G4335">
        <v>190</v>
      </c>
      <c r="H4335" t="s">
        <v>792</v>
      </c>
    </row>
    <row r="4336" spans="1:8" x14ac:dyDescent="0.25">
      <c r="A4336" s="75">
        <v>41446</v>
      </c>
      <c r="B4336" s="76">
        <v>14461</v>
      </c>
      <c r="C4336" s="75">
        <v>41453</v>
      </c>
      <c r="D4336" t="s">
        <v>6</v>
      </c>
      <c r="E4336" t="s">
        <v>778</v>
      </c>
      <c r="F4336" t="s">
        <v>775</v>
      </c>
      <c r="G4336">
        <v>325</v>
      </c>
      <c r="H4336" t="s">
        <v>792</v>
      </c>
    </row>
    <row r="4337" spans="1:8" x14ac:dyDescent="0.25">
      <c r="A4337" s="75">
        <v>41446</v>
      </c>
      <c r="B4337" s="76">
        <v>14462</v>
      </c>
      <c r="C4337" s="75">
        <v>41453</v>
      </c>
      <c r="D4337" t="s">
        <v>6</v>
      </c>
      <c r="E4337" t="s">
        <v>780</v>
      </c>
      <c r="F4337" t="s">
        <v>779</v>
      </c>
      <c r="G4337">
        <v>175</v>
      </c>
      <c r="H4337" t="s">
        <v>792</v>
      </c>
    </row>
    <row r="4338" spans="1:8" x14ac:dyDescent="0.25">
      <c r="A4338" s="75">
        <v>41446</v>
      </c>
      <c r="B4338" s="76">
        <v>14463</v>
      </c>
      <c r="C4338" s="75">
        <v>41453</v>
      </c>
      <c r="D4338" t="s">
        <v>10</v>
      </c>
      <c r="E4338" t="s">
        <v>780</v>
      </c>
      <c r="F4338" t="s">
        <v>771</v>
      </c>
      <c r="G4338">
        <v>145</v>
      </c>
      <c r="H4338" t="s">
        <v>792</v>
      </c>
    </row>
    <row r="4339" spans="1:8" x14ac:dyDescent="0.25">
      <c r="A4339" s="75">
        <v>41446</v>
      </c>
      <c r="B4339" s="76">
        <v>14464</v>
      </c>
      <c r="C4339" s="75">
        <v>41453</v>
      </c>
      <c r="D4339" t="s">
        <v>6</v>
      </c>
      <c r="E4339" t="s">
        <v>776</v>
      </c>
      <c r="F4339" t="s">
        <v>777</v>
      </c>
      <c r="G4339">
        <v>480</v>
      </c>
      <c r="H4339" t="s">
        <v>792</v>
      </c>
    </row>
    <row r="4340" spans="1:8" x14ac:dyDescent="0.25">
      <c r="A4340" s="75">
        <v>41446</v>
      </c>
      <c r="B4340" s="76">
        <v>14465</v>
      </c>
      <c r="C4340" s="75">
        <v>41453</v>
      </c>
      <c r="D4340" t="s">
        <v>6</v>
      </c>
      <c r="E4340" t="s">
        <v>782</v>
      </c>
      <c r="F4340" t="s">
        <v>777</v>
      </c>
      <c r="G4340">
        <v>330</v>
      </c>
      <c r="H4340" t="s">
        <v>792</v>
      </c>
    </row>
    <row r="4341" spans="1:8" x14ac:dyDescent="0.25">
      <c r="A4341" s="75">
        <v>41446</v>
      </c>
      <c r="B4341" s="76">
        <v>14466</v>
      </c>
      <c r="C4341" s="75">
        <v>41453</v>
      </c>
      <c r="D4341" t="s">
        <v>7</v>
      </c>
      <c r="E4341" t="s">
        <v>780</v>
      </c>
      <c r="F4341" t="s">
        <v>779</v>
      </c>
      <c r="G4341">
        <v>275</v>
      </c>
      <c r="H4341" t="s">
        <v>792</v>
      </c>
    </row>
    <row r="4342" spans="1:8" x14ac:dyDescent="0.25">
      <c r="A4342" s="75">
        <v>41446</v>
      </c>
      <c r="B4342" s="76">
        <v>14467</v>
      </c>
      <c r="C4342" s="75">
        <v>41453</v>
      </c>
      <c r="D4342" t="s">
        <v>9</v>
      </c>
      <c r="E4342" t="s">
        <v>774</v>
      </c>
      <c r="F4342" t="s">
        <v>775</v>
      </c>
      <c r="G4342">
        <v>185</v>
      </c>
      <c r="H4342" t="s">
        <v>792</v>
      </c>
    </row>
    <row r="4343" spans="1:8" x14ac:dyDescent="0.25">
      <c r="A4343" s="75">
        <v>41446</v>
      </c>
      <c r="B4343" s="76">
        <v>14468</v>
      </c>
      <c r="C4343" s="75">
        <v>41453</v>
      </c>
      <c r="D4343" t="s">
        <v>6</v>
      </c>
      <c r="E4343" t="s">
        <v>782</v>
      </c>
      <c r="F4343" t="s">
        <v>779</v>
      </c>
      <c r="G4343">
        <v>475</v>
      </c>
      <c r="H4343" t="s">
        <v>792</v>
      </c>
    </row>
    <row r="4344" spans="1:8" x14ac:dyDescent="0.25">
      <c r="A4344" s="75">
        <v>41446</v>
      </c>
      <c r="B4344" s="76">
        <v>14469</v>
      </c>
      <c r="C4344" s="75">
        <v>41453</v>
      </c>
      <c r="D4344" t="s">
        <v>8</v>
      </c>
      <c r="E4344" t="s">
        <v>770</v>
      </c>
      <c r="F4344" t="s">
        <v>785</v>
      </c>
      <c r="G4344">
        <v>200</v>
      </c>
      <c r="H4344" t="s">
        <v>792</v>
      </c>
    </row>
    <row r="4345" spans="1:8" x14ac:dyDescent="0.25">
      <c r="A4345" s="75">
        <v>41446</v>
      </c>
      <c r="B4345" s="76">
        <v>14470</v>
      </c>
      <c r="C4345" s="75">
        <v>41453</v>
      </c>
      <c r="D4345" t="s">
        <v>7</v>
      </c>
      <c r="E4345" t="s">
        <v>778</v>
      </c>
      <c r="F4345" t="s">
        <v>775</v>
      </c>
      <c r="G4345">
        <v>275</v>
      </c>
      <c r="H4345" t="s">
        <v>792</v>
      </c>
    </row>
    <row r="4346" spans="1:8" x14ac:dyDescent="0.25">
      <c r="A4346" s="75">
        <v>41446</v>
      </c>
      <c r="B4346" s="76">
        <v>14471</v>
      </c>
      <c r="C4346" s="75">
        <v>41453</v>
      </c>
      <c r="D4346" t="s">
        <v>10</v>
      </c>
      <c r="E4346" t="s">
        <v>774</v>
      </c>
      <c r="F4346" t="s">
        <v>781</v>
      </c>
      <c r="G4346">
        <v>145</v>
      </c>
      <c r="H4346" t="s">
        <v>792</v>
      </c>
    </row>
    <row r="4347" spans="1:8" x14ac:dyDescent="0.25">
      <c r="A4347" s="75">
        <v>41446</v>
      </c>
      <c r="B4347" s="76">
        <v>14472</v>
      </c>
      <c r="C4347" s="75">
        <v>41453</v>
      </c>
      <c r="D4347" t="s">
        <v>6</v>
      </c>
      <c r="E4347" t="s">
        <v>774</v>
      </c>
      <c r="F4347" t="s">
        <v>781</v>
      </c>
      <c r="G4347">
        <v>325</v>
      </c>
      <c r="H4347" t="s">
        <v>792</v>
      </c>
    </row>
    <row r="4348" spans="1:8" x14ac:dyDescent="0.25">
      <c r="A4348" s="75">
        <v>41446</v>
      </c>
      <c r="B4348" s="76">
        <v>14473</v>
      </c>
      <c r="C4348" s="75">
        <v>41453</v>
      </c>
      <c r="D4348" t="s">
        <v>8</v>
      </c>
      <c r="E4348" t="s">
        <v>773</v>
      </c>
      <c r="F4348" t="s">
        <v>771</v>
      </c>
      <c r="G4348">
        <v>550</v>
      </c>
      <c r="H4348" t="s">
        <v>792</v>
      </c>
    </row>
    <row r="4349" spans="1:8" x14ac:dyDescent="0.25">
      <c r="A4349" s="75">
        <v>41446</v>
      </c>
      <c r="B4349" s="76">
        <v>14474</v>
      </c>
      <c r="C4349" s="75">
        <v>41453</v>
      </c>
      <c r="D4349" t="s">
        <v>8</v>
      </c>
      <c r="E4349" t="s">
        <v>774</v>
      </c>
      <c r="F4349" t="s">
        <v>785</v>
      </c>
      <c r="G4349">
        <v>200</v>
      </c>
      <c r="H4349" t="s">
        <v>792</v>
      </c>
    </row>
    <row r="4350" spans="1:8" x14ac:dyDescent="0.25">
      <c r="A4350" s="75">
        <v>41446</v>
      </c>
      <c r="B4350" s="76">
        <v>14475</v>
      </c>
      <c r="C4350" s="75">
        <v>41453</v>
      </c>
      <c r="D4350" t="s">
        <v>8</v>
      </c>
      <c r="E4350" t="s">
        <v>778</v>
      </c>
      <c r="F4350" t="s">
        <v>775</v>
      </c>
      <c r="G4350">
        <v>200</v>
      </c>
      <c r="H4350" t="s">
        <v>792</v>
      </c>
    </row>
    <row r="4351" spans="1:8" x14ac:dyDescent="0.25">
      <c r="A4351" s="75">
        <v>41446</v>
      </c>
      <c r="B4351" s="76">
        <v>14476</v>
      </c>
      <c r="C4351" s="75">
        <v>41453</v>
      </c>
      <c r="D4351" t="s">
        <v>7</v>
      </c>
      <c r="E4351" t="s">
        <v>782</v>
      </c>
      <c r="F4351" t="s">
        <v>785</v>
      </c>
      <c r="G4351">
        <v>400</v>
      </c>
      <c r="H4351" t="s">
        <v>792</v>
      </c>
    </row>
    <row r="4352" spans="1:8" x14ac:dyDescent="0.25">
      <c r="A4352" s="75">
        <v>41446</v>
      </c>
      <c r="B4352" s="76">
        <v>14477</v>
      </c>
      <c r="C4352" s="75">
        <v>41453</v>
      </c>
      <c r="D4352" t="s">
        <v>8</v>
      </c>
      <c r="E4352" t="s">
        <v>782</v>
      </c>
      <c r="F4352" t="s">
        <v>786</v>
      </c>
      <c r="G4352">
        <v>390</v>
      </c>
      <c r="H4352" t="s">
        <v>792</v>
      </c>
    </row>
    <row r="4353" spans="1:8" x14ac:dyDescent="0.25">
      <c r="A4353" s="75">
        <v>41446</v>
      </c>
      <c r="B4353" s="76">
        <v>14478</v>
      </c>
      <c r="C4353" s="75">
        <v>41453</v>
      </c>
      <c r="D4353" t="s">
        <v>9</v>
      </c>
      <c r="E4353" t="s">
        <v>770</v>
      </c>
      <c r="F4353" t="s">
        <v>786</v>
      </c>
      <c r="G4353">
        <v>120</v>
      </c>
      <c r="H4353" t="s">
        <v>792</v>
      </c>
    </row>
    <row r="4354" spans="1:8" x14ac:dyDescent="0.25">
      <c r="A4354" s="75">
        <v>41446</v>
      </c>
      <c r="B4354" s="76">
        <v>14479</v>
      </c>
      <c r="C4354" s="75">
        <v>41453</v>
      </c>
      <c r="D4354" t="s">
        <v>8</v>
      </c>
      <c r="E4354" t="s">
        <v>773</v>
      </c>
      <c r="F4354" t="s">
        <v>785</v>
      </c>
      <c r="G4354">
        <v>200</v>
      </c>
      <c r="H4354" t="s">
        <v>792</v>
      </c>
    </row>
    <row r="4355" spans="1:8" x14ac:dyDescent="0.25">
      <c r="A4355" s="75">
        <v>41446</v>
      </c>
      <c r="B4355" s="76">
        <v>14480</v>
      </c>
      <c r="C4355" s="75">
        <v>41453</v>
      </c>
      <c r="D4355" t="s">
        <v>6</v>
      </c>
      <c r="E4355" t="s">
        <v>773</v>
      </c>
      <c r="F4355" t="s">
        <v>787</v>
      </c>
      <c r="G4355">
        <v>180</v>
      </c>
      <c r="H4355" t="s">
        <v>792</v>
      </c>
    </row>
    <row r="4356" spans="1:8" x14ac:dyDescent="0.25">
      <c r="A4356" s="75">
        <v>41446</v>
      </c>
      <c r="B4356" s="76">
        <v>14481</v>
      </c>
      <c r="C4356" s="75">
        <v>41453</v>
      </c>
      <c r="D4356" t="s">
        <v>9</v>
      </c>
      <c r="E4356" t="s">
        <v>774</v>
      </c>
      <c r="F4356" t="s">
        <v>785</v>
      </c>
      <c r="G4356">
        <v>185</v>
      </c>
      <c r="H4356" t="s">
        <v>792</v>
      </c>
    </row>
    <row r="4357" spans="1:8" x14ac:dyDescent="0.25">
      <c r="A4357" s="75">
        <v>41446</v>
      </c>
      <c r="B4357" s="76">
        <v>14482</v>
      </c>
      <c r="C4357" s="75">
        <v>41453</v>
      </c>
      <c r="D4357" t="s">
        <v>9</v>
      </c>
      <c r="E4357" t="s">
        <v>780</v>
      </c>
      <c r="F4357" t="s">
        <v>775</v>
      </c>
      <c r="G4357">
        <v>105</v>
      </c>
      <c r="H4357" t="s">
        <v>792</v>
      </c>
    </row>
    <row r="4358" spans="1:8" x14ac:dyDescent="0.25">
      <c r="A4358" s="75">
        <v>41446</v>
      </c>
      <c r="B4358" s="76">
        <v>14483</v>
      </c>
      <c r="C4358" s="75">
        <v>41453</v>
      </c>
      <c r="D4358" t="s">
        <v>7</v>
      </c>
      <c r="E4358" t="s">
        <v>776</v>
      </c>
      <c r="F4358" t="s">
        <v>787</v>
      </c>
      <c r="G4358">
        <v>155</v>
      </c>
      <c r="H4358" t="s">
        <v>792</v>
      </c>
    </row>
    <row r="4359" spans="1:8" x14ac:dyDescent="0.25">
      <c r="A4359" s="75">
        <v>41446</v>
      </c>
      <c r="B4359" s="76">
        <v>14484</v>
      </c>
      <c r="C4359" s="75">
        <v>41453</v>
      </c>
      <c r="D4359" t="s">
        <v>9</v>
      </c>
      <c r="E4359" t="s">
        <v>782</v>
      </c>
      <c r="F4359" t="s">
        <v>771</v>
      </c>
      <c r="G4359">
        <v>105</v>
      </c>
      <c r="H4359" t="s">
        <v>792</v>
      </c>
    </row>
    <row r="4360" spans="1:8" x14ac:dyDescent="0.25">
      <c r="A4360" s="75">
        <v>41446</v>
      </c>
      <c r="B4360" s="76">
        <v>14485</v>
      </c>
      <c r="C4360" s="75">
        <v>41453</v>
      </c>
      <c r="D4360" t="s">
        <v>8</v>
      </c>
      <c r="E4360" t="s">
        <v>782</v>
      </c>
      <c r="F4360" t="s">
        <v>771</v>
      </c>
      <c r="G4360">
        <v>550</v>
      </c>
      <c r="H4360" t="s">
        <v>792</v>
      </c>
    </row>
    <row r="4361" spans="1:8" x14ac:dyDescent="0.25">
      <c r="A4361" s="75">
        <v>41446</v>
      </c>
      <c r="B4361" s="76">
        <v>14486</v>
      </c>
      <c r="C4361" s="75">
        <v>41453</v>
      </c>
      <c r="D4361" t="s">
        <v>8</v>
      </c>
      <c r="E4361" t="s">
        <v>782</v>
      </c>
      <c r="F4361" t="s">
        <v>783</v>
      </c>
      <c r="G4361">
        <v>200</v>
      </c>
      <c r="H4361" t="s">
        <v>792</v>
      </c>
    </row>
    <row r="4362" spans="1:8" x14ac:dyDescent="0.25">
      <c r="A4362" s="75">
        <v>41447</v>
      </c>
      <c r="B4362" s="76">
        <v>14487</v>
      </c>
      <c r="C4362" s="75">
        <v>41448</v>
      </c>
      <c r="D4362" t="s">
        <v>9</v>
      </c>
      <c r="E4362" t="s">
        <v>776</v>
      </c>
      <c r="F4362" t="s">
        <v>785</v>
      </c>
      <c r="G4362">
        <v>265</v>
      </c>
      <c r="H4362" t="s">
        <v>792</v>
      </c>
    </row>
    <row r="4363" spans="1:8" x14ac:dyDescent="0.25">
      <c r="A4363" s="75">
        <v>41447</v>
      </c>
      <c r="B4363" s="76">
        <v>14488</v>
      </c>
      <c r="C4363" s="75">
        <v>41448</v>
      </c>
      <c r="D4363" t="s">
        <v>6</v>
      </c>
      <c r="E4363" t="s">
        <v>776</v>
      </c>
      <c r="F4363" t="s">
        <v>779</v>
      </c>
      <c r="G4363">
        <v>475</v>
      </c>
      <c r="H4363" t="s">
        <v>792</v>
      </c>
    </row>
    <row r="4364" spans="1:8" x14ac:dyDescent="0.25">
      <c r="A4364" s="75">
        <v>41447</v>
      </c>
      <c r="B4364" s="76">
        <v>14489</v>
      </c>
      <c r="C4364" s="75">
        <v>41448</v>
      </c>
      <c r="D4364" t="s">
        <v>7</v>
      </c>
      <c r="E4364" t="s">
        <v>773</v>
      </c>
      <c r="F4364" t="s">
        <v>787</v>
      </c>
      <c r="G4364">
        <v>280</v>
      </c>
      <c r="H4364" t="s">
        <v>792</v>
      </c>
    </row>
    <row r="4365" spans="1:8" x14ac:dyDescent="0.25">
      <c r="A4365" s="75">
        <v>41447</v>
      </c>
      <c r="B4365" s="76">
        <v>14490</v>
      </c>
      <c r="C4365" s="75">
        <v>41448</v>
      </c>
      <c r="D4365" t="s">
        <v>7</v>
      </c>
      <c r="E4365" t="s">
        <v>773</v>
      </c>
      <c r="F4365" t="s">
        <v>771</v>
      </c>
      <c r="G4365">
        <v>150</v>
      </c>
      <c r="H4365" t="s">
        <v>792</v>
      </c>
    </row>
    <row r="4366" spans="1:8" x14ac:dyDescent="0.25">
      <c r="A4366" s="75">
        <v>41447</v>
      </c>
      <c r="B4366" s="76">
        <v>14491</v>
      </c>
      <c r="C4366" s="75">
        <v>41448</v>
      </c>
      <c r="D4366" t="s">
        <v>9</v>
      </c>
      <c r="E4366" t="s">
        <v>778</v>
      </c>
      <c r="F4366" t="s">
        <v>775</v>
      </c>
      <c r="G4366">
        <v>105</v>
      </c>
      <c r="H4366" t="s">
        <v>792</v>
      </c>
    </row>
    <row r="4367" spans="1:8" x14ac:dyDescent="0.25">
      <c r="A4367" s="75">
        <v>41447</v>
      </c>
      <c r="B4367" s="76">
        <v>14492</v>
      </c>
      <c r="C4367" s="75">
        <v>41448</v>
      </c>
      <c r="D4367" t="s">
        <v>6</v>
      </c>
      <c r="E4367" t="s">
        <v>780</v>
      </c>
      <c r="F4367" t="s">
        <v>783</v>
      </c>
      <c r="G4367">
        <v>175</v>
      </c>
      <c r="H4367" t="s">
        <v>792</v>
      </c>
    </row>
    <row r="4368" spans="1:8" x14ac:dyDescent="0.25">
      <c r="A4368" s="75">
        <v>41447</v>
      </c>
      <c r="B4368" s="76">
        <v>14493</v>
      </c>
      <c r="C4368" s="75">
        <v>41448</v>
      </c>
      <c r="D4368" t="s">
        <v>10</v>
      </c>
      <c r="E4368" t="s">
        <v>782</v>
      </c>
      <c r="F4368" t="s">
        <v>786</v>
      </c>
      <c r="G4368">
        <v>160</v>
      </c>
      <c r="H4368" t="s">
        <v>792</v>
      </c>
    </row>
    <row r="4369" spans="1:8" x14ac:dyDescent="0.25">
      <c r="A4369" s="75">
        <v>41447</v>
      </c>
      <c r="B4369" s="76">
        <v>14494</v>
      </c>
      <c r="C4369" s="75">
        <v>41448</v>
      </c>
      <c r="D4369" t="s">
        <v>7</v>
      </c>
      <c r="E4369" t="s">
        <v>773</v>
      </c>
      <c r="F4369" t="s">
        <v>775</v>
      </c>
      <c r="G4369">
        <v>150</v>
      </c>
      <c r="H4369" t="s">
        <v>792</v>
      </c>
    </row>
    <row r="4370" spans="1:8" x14ac:dyDescent="0.25">
      <c r="A4370" s="75">
        <v>41447</v>
      </c>
      <c r="B4370" s="76">
        <v>14495</v>
      </c>
      <c r="C4370" s="75">
        <v>41448</v>
      </c>
      <c r="D4370" t="s">
        <v>8</v>
      </c>
      <c r="E4370" t="s">
        <v>778</v>
      </c>
      <c r="F4370" t="s">
        <v>775</v>
      </c>
      <c r="G4370">
        <v>375</v>
      </c>
      <c r="H4370" t="s">
        <v>792</v>
      </c>
    </row>
    <row r="4371" spans="1:8" x14ac:dyDescent="0.25">
      <c r="A4371" s="75">
        <v>41447</v>
      </c>
      <c r="B4371" s="76">
        <v>14496</v>
      </c>
      <c r="C4371" s="75">
        <v>41448</v>
      </c>
      <c r="D4371" t="s">
        <v>10</v>
      </c>
      <c r="E4371" t="s">
        <v>780</v>
      </c>
      <c r="F4371" t="s">
        <v>777</v>
      </c>
      <c r="G4371">
        <v>150</v>
      </c>
      <c r="H4371" t="s">
        <v>792</v>
      </c>
    </row>
    <row r="4372" spans="1:8" x14ac:dyDescent="0.25">
      <c r="A4372" s="75">
        <v>41447</v>
      </c>
      <c r="B4372" s="76">
        <v>14497</v>
      </c>
      <c r="C4372" s="75">
        <v>41448</v>
      </c>
      <c r="D4372" t="s">
        <v>7</v>
      </c>
      <c r="E4372" t="s">
        <v>770</v>
      </c>
      <c r="F4372" t="s">
        <v>785</v>
      </c>
      <c r="G4372">
        <v>275</v>
      </c>
      <c r="H4372" t="s">
        <v>792</v>
      </c>
    </row>
    <row r="4373" spans="1:8" x14ac:dyDescent="0.25">
      <c r="A4373" s="75">
        <v>41447</v>
      </c>
      <c r="B4373" s="76">
        <v>14498</v>
      </c>
      <c r="C4373" s="75">
        <v>41448</v>
      </c>
      <c r="D4373" t="s">
        <v>10</v>
      </c>
      <c r="E4373" t="s">
        <v>773</v>
      </c>
      <c r="F4373" t="s">
        <v>777</v>
      </c>
      <c r="G4373">
        <v>150</v>
      </c>
      <c r="H4373" t="s">
        <v>792</v>
      </c>
    </row>
    <row r="4374" spans="1:8" x14ac:dyDescent="0.25">
      <c r="A4374" s="75">
        <v>41447</v>
      </c>
      <c r="B4374" s="76">
        <v>14499</v>
      </c>
      <c r="C4374" s="75">
        <v>41448</v>
      </c>
      <c r="D4374" t="s">
        <v>9</v>
      </c>
      <c r="E4374" t="s">
        <v>773</v>
      </c>
      <c r="F4374" t="s">
        <v>785</v>
      </c>
      <c r="G4374">
        <v>105</v>
      </c>
      <c r="H4374" t="s">
        <v>792</v>
      </c>
    </row>
    <row r="4375" spans="1:8" x14ac:dyDescent="0.25">
      <c r="A4375" s="75">
        <v>41447</v>
      </c>
      <c r="B4375" s="76">
        <v>14500</v>
      </c>
      <c r="C4375" s="75">
        <v>41448</v>
      </c>
      <c r="D4375" t="s">
        <v>10</v>
      </c>
      <c r="E4375" t="s">
        <v>782</v>
      </c>
      <c r="F4375" t="s">
        <v>779</v>
      </c>
      <c r="G4375">
        <v>85</v>
      </c>
      <c r="H4375" t="s">
        <v>792</v>
      </c>
    </row>
    <row r="4376" spans="1:8" x14ac:dyDescent="0.25">
      <c r="A4376" s="75">
        <v>41447</v>
      </c>
      <c r="B4376" s="76">
        <v>14501</v>
      </c>
      <c r="C4376" s="75">
        <v>41448</v>
      </c>
      <c r="D4376" t="s">
        <v>9</v>
      </c>
      <c r="E4376" t="s">
        <v>778</v>
      </c>
      <c r="F4376" t="s">
        <v>786</v>
      </c>
      <c r="G4376">
        <v>120</v>
      </c>
      <c r="H4376" t="s">
        <v>792</v>
      </c>
    </row>
    <row r="4377" spans="1:8" x14ac:dyDescent="0.25">
      <c r="A4377" s="75">
        <v>41447</v>
      </c>
      <c r="B4377" s="76">
        <v>14502</v>
      </c>
      <c r="C4377" s="75">
        <v>41448</v>
      </c>
      <c r="D4377" t="s">
        <v>6</v>
      </c>
      <c r="E4377" t="s">
        <v>778</v>
      </c>
      <c r="F4377" t="s">
        <v>781</v>
      </c>
      <c r="G4377">
        <v>475</v>
      </c>
      <c r="H4377" t="s">
        <v>792</v>
      </c>
    </row>
    <row r="4378" spans="1:8" x14ac:dyDescent="0.25">
      <c r="A4378" s="75">
        <v>41447</v>
      </c>
      <c r="B4378" s="76">
        <v>14503</v>
      </c>
      <c r="C4378" s="75">
        <v>41448</v>
      </c>
      <c r="D4378" t="s">
        <v>6</v>
      </c>
      <c r="E4378" t="s">
        <v>778</v>
      </c>
      <c r="F4378" t="s">
        <v>779</v>
      </c>
      <c r="G4378">
        <v>175</v>
      </c>
      <c r="H4378" t="s">
        <v>792</v>
      </c>
    </row>
    <row r="4379" spans="1:8" x14ac:dyDescent="0.25">
      <c r="A4379" s="75">
        <v>41447</v>
      </c>
      <c r="B4379" s="76">
        <v>14504</v>
      </c>
      <c r="C4379" s="75">
        <v>41448</v>
      </c>
      <c r="D4379" t="s">
        <v>7</v>
      </c>
      <c r="E4379" t="s">
        <v>773</v>
      </c>
      <c r="F4379" t="s">
        <v>775</v>
      </c>
      <c r="G4379">
        <v>150</v>
      </c>
      <c r="H4379" t="s">
        <v>792</v>
      </c>
    </row>
    <row r="4380" spans="1:8" x14ac:dyDescent="0.25">
      <c r="A4380" s="75">
        <v>41447</v>
      </c>
      <c r="B4380" s="76">
        <v>14505</v>
      </c>
      <c r="C4380" s="75">
        <v>41448</v>
      </c>
      <c r="D4380" t="s">
        <v>9</v>
      </c>
      <c r="E4380" t="s">
        <v>778</v>
      </c>
      <c r="F4380" t="s">
        <v>775</v>
      </c>
      <c r="G4380">
        <v>185</v>
      </c>
      <c r="H4380" t="s">
        <v>792</v>
      </c>
    </row>
    <row r="4381" spans="1:8" x14ac:dyDescent="0.25">
      <c r="A4381" s="75">
        <v>41448</v>
      </c>
      <c r="B4381" s="76">
        <v>14506</v>
      </c>
      <c r="C4381" s="75">
        <v>41448</v>
      </c>
      <c r="D4381" t="s">
        <v>8</v>
      </c>
      <c r="E4381" t="s">
        <v>773</v>
      </c>
      <c r="F4381" t="s">
        <v>785</v>
      </c>
      <c r="G4381">
        <v>375</v>
      </c>
      <c r="H4381" t="s">
        <v>792</v>
      </c>
    </row>
    <row r="4382" spans="1:8" x14ac:dyDescent="0.25">
      <c r="A4382" s="75">
        <v>41448</v>
      </c>
      <c r="B4382" s="76">
        <v>14507</v>
      </c>
      <c r="C4382" s="75">
        <v>41448</v>
      </c>
      <c r="D4382" t="s">
        <v>6</v>
      </c>
      <c r="E4382" t="s">
        <v>780</v>
      </c>
      <c r="F4382" t="s">
        <v>779</v>
      </c>
      <c r="G4382">
        <v>325</v>
      </c>
      <c r="H4382" t="s">
        <v>792</v>
      </c>
    </row>
    <row r="4383" spans="1:8" x14ac:dyDescent="0.25">
      <c r="A4383" s="75">
        <v>41448</v>
      </c>
      <c r="B4383" s="76">
        <v>14508</v>
      </c>
      <c r="C4383" s="75">
        <v>41448</v>
      </c>
      <c r="D4383" t="s">
        <v>10</v>
      </c>
      <c r="E4383" t="s">
        <v>780</v>
      </c>
      <c r="F4383" t="s">
        <v>783</v>
      </c>
      <c r="G4383">
        <v>145</v>
      </c>
      <c r="H4383" t="s">
        <v>792</v>
      </c>
    </row>
    <row r="4384" spans="1:8" x14ac:dyDescent="0.25">
      <c r="A4384" s="75">
        <v>41448</v>
      </c>
      <c r="B4384" s="76">
        <v>14509</v>
      </c>
      <c r="C4384" s="75">
        <v>41448</v>
      </c>
      <c r="D4384" t="s">
        <v>7</v>
      </c>
      <c r="E4384" t="s">
        <v>770</v>
      </c>
      <c r="F4384" t="s">
        <v>781</v>
      </c>
      <c r="G4384">
        <v>275</v>
      </c>
      <c r="H4384" t="s">
        <v>792</v>
      </c>
    </row>
    <row r="4385" spans="1:8" x14ac:dyDescent="0.25">
      <c r="A4385" s="75">
        <v>41448</v>
      </c>
      <c r="B4385" s="76">
        <v>14510</v>
      </c>
      <c r="C4385" s="75">
        <v>41448</v>
      </c>
      <c r="D4385" t="s">
        <v>8</v>
      </c>
      <c r="E4385" t="s">
        <v>780</v>
      </c>
      <c r="F4385" t="s">
        <v>787</v>
      </c>
      <c r="G4385">
        <v>380</v>
      </c>
      <c r="H4385" t="s">
        <v>792</v>
      </c>
    </row>
    <row r="4386" spans="1:8" x14ac:dyDescent="0.25">
      <c r="A4386" s="75">
        <v>41448</v>
      </c>
      <c r="B4386" s="76">
        <v>14511</v>
      </c>
      <c r="C4386" s="75">
        <v>41448</v>
      </c>
      <c r="D4386" t="s">
        <v>7</v>
      </c>
      <c r="E4386" t="s">
        <v>770</v>
      </c>
      <c r="F4386" t="s">
        <v>781</v>
      </c>
      <c r="G4386">
        <v>150</v>
      </c>
      <c r="H4386" t="s">
        <v>792</v>
      </c>
    </row>
    <row r="4387" spans="1:8" x14ac:dyDescent="0.25">
      <c r="A4387" s="75">
        <v>41448</v>
      </c>
      <c r="B4387" s="76">
        <v>14512</v>
      </c>
      <c r="C4387" s="75">
        <v>41448</v>
      </c>
      <c r="D4387" t="s">
        <v>6</v>
      </c>
      <c r="E4387" t="s">
        <v>778</v>
      </c>
      <c r="F4387" t="s">
        <v>786</v>
      </c>
      <c r="G4387">
        <v>490</v>
      </c>
      <c r="H4387" t="s">
        <v>792</v>
      </c>
    </row>
    <row r="4388" spans="1:8" x14ac:dyDescent="0.25">
      <c r="A4388" s="75">
        <v>41448</v>
      </c>
      <c r="B4388" s="76">
        <v>14513</v>
      </c>
      <c r="C4388" s="75">
        <v>41448</v>
      </c>
      <c r="D4388" t="s">
        <v>9</v>
      </c>
      <c r="E4388" t="s">
        <v>782</v>
      </c>
      <c r="F4388" t="s">
        <v>779</v>
      </c>
      <c r="G4388">
        <v>185</v>
      </c>
      <c r="H4388" t="s">
        <v>792</v>
      </c>
    </row>
    <row r="4389" spans="1:8" x14ac:dyDescent="0.25">
      <c r="A4389" s="75">
        <v>41448</v>
      </c>
      <c r="B4389" s="76">
        <v>14514</v>
      </c>
      <c r="C4389" s="75">
        <v>41448</v>
      </c>
      <c r="D4389" t="s">
        <v>9</v>
      </c>
      <c r="E4389" t="s">
        <v>773</v>
      </c>
      <c r="F4389" t="s">
        <v>784</v>
      </c>
      <c r="G4389">
        <v>105</v>
      </c>
      <c r="H4389" t="s">
        <v>792</v>
      </c>
    </row>
    <row r="4390" spans="1:8" x14ac:dyDescent="0.25">
      <c r="A4390" s="75">
        <v>41448</v>
      </c>
      <c r="B4390" s="76">
        <v>14515</v>
      </c>
      <c r="C4390" s="75">
        <v>41448</v>
      </c>
      <c r="D4390" t="s">
        <v>6</v>
      </c>
      <c r="E4390" t="s">
        <v>780</v>
      </c>
      <c r="F4390" t="s">
        <v>785</v>
      </c>
      <c r="G4390">
        <v>175</v>
      </c>
      <c r="H4390" t="s">
        <v>792</v>
      </c>
    </row>
    <row r="4391" spans="1:8" x14ac:dyDescent="0.25">
      <c r="A4391" s="75">
        <v>41448</v>
      </c>
      <c r="B4391" s="76">
        <v>14516</v>
      </c>
      <c r="C4391" s="75">
        <v>41448</v>
      </c>
      <c r="D4391" t="s">
        <v>8</v>
      </c>
      <c r="E4391" t="s">
        <v>774</v>
      </c>
      <c r="F4391" t="s">
        <v>779</v>
      </c>
      <c r="G4391">
        <v>200</v>
      </c>
      <c r="H4391" t="s">
        <v>792</v>
      </c>
    </row>
    <row r="4392" spans="1:8" x14ac:dyDescent="0.25">
      <c r="A4392" s="75">
        <v>41448</v>
      </c>
      <c r="B4392" s="76">
        <v>14517</v>
      </c>
      <c r="C4392" s="75">
        <v>41448</v>
      </c>
      <c r="D4392" t="s">
        <v>7</v>
      </c>
      <c r="E4392" t="s">
        <v>773</v>
      </c>
      <c r="F4392" t="s">
        <v>783</v>
      </c>
      <c r="G4392">
        <v>400</v>
      </c>
      <c r="H4392" t="s">
        <v>792</v>
      </c>
    </row>
    <row r="4393" spans="1:8" x14ac:dyDescent="0.25">
      <c r="A4393" s="75">
        <v>41448</v>
      </c>
      <c r="B4393" s="76">
        <v>14518</v>
      </c>
      <c r="C4393" s="75">
        <v>41448</v>
      </c>
      <c r="D4393" t="s">
        <v>8</v>
      </c>
      <c r="E4393" t="s">
        <v>776</v>
      </c>
      <c r="F4393" t="s">
        <v>781</v>
      </c>
      <c r="G4393">
        <v>550</v>
      </c>
      <c r="H4393" t="s">
        <v>792</v>
      </c>
    </row>
    <row r="4394" spans="1:8" x14ac:dyDescent="0.25">
      <c r="A4394" s="75">
        <v>41448</v>
      </c>
      <c r="B4394" s="76">
        <v>14519</v>
      </c>
      <c r="C4394" s="75">
        <v>41448</v>
      </c>
      <c r="D4394" t="s">
        <v>10</v>
      </c>
      <c r="E4394" t="s">
        <v>776</v>
      </c>
      <c r="F4394" t="s">
        <v>771</v>
      </c>
      <c r="G4394">
        <v>145</v>
      </c>
      <c r="H4394" t="s">
        <v>792</v>
      </c>
    </row>
    <row r="4395" spans="1:8" x14ac:dyDescent="0.25">
      <c r="A4395" s="75">
        <v>41448</v>
      </c>
      <c r="B4395" s="76">
        <v>14520</v>
      </c>
      <c r="C4395" s="75">
        <v>41448</v>
      </c>
      <c r="D4395" t="s">
        <v>6</v>
      </c>
      <c r="E4395" t="s">
        <v>770</v>
      </c>
      <c r="F4395" t="s">
        <v>779</v>
      </c>
      <c r="G4395">
        <v>175</v>
      </c>
      <c r="H4395" t="s">
        <v>792</v>
      </c>
    </row>
    <row r="4396" spans="1:8" x14ac:dyDescent="0.25">
      <c r="A4396" s="75">
        <v>41448</v>
      </c>
      <c r="B4396" s="76">
        <v>14521</v>
      </c>
      <c r="C4396" s="75">
        <v>41448</v>
      </c>
      <c r="D4396" t="s">
        <v>8</v>
      </c>
      <c r="E4396" t="s">
        <v>776</v>
      </c>
      <c r="F4396" t="s">
        <v>779</v>
      </c>
      <c r="G4396">
        <v>375</v>
      </c>
      <c r="H4396" t="s">
        <v>792</v>
      </c>
    </row>
    <row r="4397" spans="1:8" x14ac:dyDescent="0.25">
      <c r="A4397" s="75">
        <v>41448</v>
      </c>
      <c r="B4397" s="76">
        <v>14522</v>
      </c>
      <c r="C4397" s="75">
        <v>41448</v>
      </c>
      <c r="D4397" t="s">
        <v>7</v>
      </c>
      <c r="E4397" t="s">
        <v>778</v>
      </c>
      <c r="F4397" t="s">
        <v>777</v>
      </c>
      <c r="G4397">
        <v>155</v>
      </c>
      <c r="H4397" t="s">
        <v>792</v>
      </c>
    </row>
    <row r="4398" spans="1:8" x14ac:dyDescent="0.25">
      <c r="A4398" s="75">
        <v>41448</v>
      </c>
      <c r="B4398" s="76">
        <v>14523</v>
      </c>
      <c r="C4398" s="75">
        <v>41448</v>
      </c>
      <c r="D4398" t="s">
        <v>7</v>
      </c>
      <c r="E4398" t="s">
        <v>776</v>
      </c>
      <c r="F4398" t="s">
        <v>779</v>
      </c>
      <c r="G4398">
        <v>150</v>
      </c>
      <c r="H4398" t="s">
        <v>792</v>
      </c>
    </row>
    <row r="4399" spans="1:8" x14ac:dyDescent="0.25">
      <c r="A4399" s="75">
        <v>41448</v>
      </c>
      <c r="B4399" s="76">
        <v>14524</v>
      </c>
      <c r="C4399" s="75">
        <v>41448</v>
      </c>
      <c r="D4399" t="s">
        <v>10</v>
      </c>
      <c r="E4399" t="s">
        <v>778</v>
      </c>
      <c r="F4399" t="s">
        <v>786</v>
      </c>
      <c r="G4399">
        <v>100</v>
      </c>
      <c r="H4399" t="s">
        <v>792</v>
      </c>
    </row>
    <row r="4400" spans="1:8" x14ac:dyDescent="0.25">
      <c r="A4400" s="75">
        <v>41448</v>
      </c>
      <c r="B4400" s="76">
        <v>14525</v>
      </c>
      <c r="C4400" s="75">
        <v>41448</v>
      </c>
      <c r="D4400" t="s">
        <v>9</v>
      </c>
      <c r="E4400" t="s">
        <v>770</v>
      </c>
      <c r="F4400" t="s">
        <v>775</v>
      </c>
      <c r="G4400">
        <v>185</v>
      </c>
      <c r="H4400" t="s">
        <v>792</v>
      </c>
    </row>
    <row r="4401" spans="1:8" x14ac:dyDescent="0.25">
      <c r="A4401" s="75">
        <v>41448</v>
      </c>
      <c r="B4401" s="76">
        <v>14526</v>
      </c>
      <c r="C4401" s="75">
        <v>41448</v>
      </c>
      <c r="D4401" t="s">
        <v>8</v>
      </c>
      <c r="E4401" t="s">
        <v>782</v>
      </c>
      <c r="F4401" t="s">
        <v>784</v>
      </c>
      <c r="G4401">
        <v>550</v>
      </c>
      <c r="H4401" t="s">
        <v>792</v>
      </c>
    </row>
    <row r="4402" spans="1:8" x14ac:dyDescent="0.25">
      <c r="A4402" s="75">
        <v>41448</v>
      </c>
      <c r="B4402" s="76">
        <v>14527</v>
      </c>
      <c r="C4402" s="75">
        <v>41448</v>
      </c>
      <c r="D4402" t="s">
        <v>10</v>
      </c>
      <c r="E4402" t="s">
        <v>780</v>
      </c>
      <c r="F4402" t="s">
        <v>783</v>
      </c>
      <c r="G4402">
        <v>205</v>
      </c>
      <c r="H4402" t="s">
        <v>792</v>
      </c>
    </row>
    <row r="4403" spans="1:8" x14ac:dyDescent="0.25">
      <c r="A4403" s="75">
        <v>41448</v>
      </c>
      <c r="B4403" s="76">
        <v>14528</v>
      </c>
      <c r="C4403" s="75">
        <v>41448</v>
      </c>
      <c r="D4403" t="s">
        <v>9</v>
      </c>
      <c r="E4403" t="s">
        <v>778</v>
      </c>
      <c r="F4403" t="s">
        <v>787</v>
      </c>
      <c r="G4403">
        <v>110</v>
      </c>
      <c r="H4403" t="s">
        <v>792</v>
      </c>
    </row>
    <row r="4404" spans="1:8" x14ac:dyDescent="0.25">
      <c r="A4404" s="75">
        <v>41449</v>
      </c>
      <c r="B4404" s="76">
        <v>14529</v>
      </c>
      <c r="C4404" s="75">
        <v>41449</v>
      </c>
      <c r="D4404" t="s">
        <v>8</v>
      </c>
      <c r="E4404" t="s">
        <v>776</v>
      </c>
      <c r="F4404" t="s">
        <v>784</v>
      </c>
      <c r="G4404">
        <v>200</v>
      </c>
      <c r="H4404" t="s">
        <v>792</v>
      </c>
    </row>
    <row r="4405" spans="1:8" x14ac:dyDescent="0.25">
      <c r="A4405" s="75">
        <v>41449</v>
      </c>
      <c r="B4405" s="76">
        <v>14530</v>
      </c>
      <c r="C4405" s="75">
        <v>41449</v>
      </c>
      <c r="D4405" t="s">
        <v>7</v>
      </c>
      <c r="E4405" t="s">
        <v>780</v>
      </c>
      <c r="F4405" t="s">
        <v>777</v>
      </c>
      <c r="G4405">
        <v>280</v>
      </c>
      <c r="H4405" t="s">
        <v>792</v>
      </c>
    </row>
    <row r="4406" spans="1:8" x14ac:dyDescent="0.25">
      <c r="A4406" s="75">
        <v>41449</v>
      </c>
      <c r="B4406" s="76">
        <v>14531</v>
      </c>
      <c r="C4406" s="75">
        <v>41449</v>
      </c>
      <c r="D4406" t="s">
        <v>9</v>
      </c>
      <c r="E4406" t="s">
        <v>774</v>
      </c>
      <c r="F4406" t="s">
        <v>775</v>
      </c>
      <c r="G4406">
        <v>105</v>
      </c>
      <c r="H4406" t="s">
        <v>792</v>
      </c>
    </row>
    <row r="4407" spans="1:8" x14ac:dyDescent="0.25">
      <c r="A4407" s="75">
        <v>41449</v>
      </c>
      <c r="B4407" s="76">
        <v>14532</v>
      </c>
      <c r="C4407" s="75">
        <v>41449</v>
      </c>
      <c r="D4407" t="s">
        <v>8</v>
      </c>
      <c r="E4407" t="s">
        <v>776</v>
      </c>
      <c r="F4407" t="s">
        <v>783</v>
      </c>
      <c r="G4407">
        <v>375</v>
      </c>
      <c r="H4407" t="s">
        <v>792</v>
      </c>
    </row>
    <row r="4408" spans="1:8" x14ac:dyDescent="0.25">
      <c r="A4408" s="75">
        <v>41449</v>
      </c>
      <c r="B4408" s="76">
        <v>14533</v>
      </c>
      <c r="C4408" s="75">
        <v>41449</v>
      </c>
      <c r="D4408" t="s">
        <v>10</v>
      </c>
      <c r="E4408" t="s">
        <v>778</v>
      </c>
      <c r="F4408" t="s">
        <v>771</v>
      </c>
      <c r="G4408">
        <v>145</v>
      </c>
      <c r="H4408" t="s">
        <v>792</v>
      </c>
    </row>
    <row r="4409" spans="1:8" x14ac:dyDescent="0.25">
      <c r="A4409" s="75">
        <v>41449</v>
      </c>
      <c r="B4409" s="76">
        <v>14534</v>
      </c>
      <c r="C4409" s="75">
        <v>41449</v>
      </c>
      <c r="D4409" t="s">
        <v>7</v>
      </c>
      <c r="E4409" t="s">
        <v>780</v>
      </c>
      <c r="F4409" t="s">
        <v>783</v>
      </c>
      <c r="G4409">
        <v>400</v>
      </c>
      <c r="H4409" t="s">
        <v>792</v>
      </c>
    </row>
    <row r="4410" spans="1:8" x14ac:dyDescent="0.25">
      <c r="A4410" s="75">
        <v>41449</v>
      </c>
      <c r="B4410" s="76">
        <v>14535</v>
      </c>
      <c r="C4410" s="75">
        <v>41449</v>
      </c>
      <c r="D4410" t="s">
        <v>7</v>
      </c>
      <c r="E4410" t="s">
        <v>773</v>
      </c>
      <c r="F4410" t="s">
        <v>787</v>
      </c>
      <c r="G4410">
        <v>280</v>
      </c>
      <c r="H4410" t="s">
        <v>792</v>
      </c>
    </row>
    <row r="4411" spans="1:8" x14ac:dyDescent="0.25">
      <c r="A4411" s="75">
        <v>41449</v>
      </c>
      <c r="B4411" s="76">
        <v>14536</v>
      </c>
      <c r="C4411" s="75">
        <v>41449</v>
      </c>
      <c r="D4411" t="s">
        <v>6</v>
      </c>
      <c r="E4411" t="s">
        <v>776</v>
      </c>
      <c r="F4411" t="s">
        <v>785</v>
      </c>
      <c r="G4411">
        <v>175</v>
      </c>
      <c r="H4411" t="s">
        <v>792</v>
      </c>
    </row>
    <row r="4412" spans="1:8" x14ac:dyDescent="0.25">
      <c r="A4412" s="75">
        <v>41449</v>
      </c>
      <c r="B4412" s="76">
        <v>14537</v>
      </c>
      <c r="C4412" s="75">
        <v>41449</v>
      </c>
      <c r="D4412" t="s">
        <v>9</v>
      </c>
      <c r="E4412" t="s">
        <v>776</v>
      </c>
      <c r="F4412" t="s">
        <v>771</v>
      </c>
      <c r="G4412">
        <v>105</v>
      </c>
      <c r="H4412" t="s">
        <v>792</v>
      </c>
    </row>
    <row r="4413" spans="1:8" x14ac:dyDescent="0.25">
      <c r="A4413" s="75">
        <v>41449</v>
      </c>
      <c r="B4413" s="76">
        <v>14538</v>
      </c>
      <c r="C4413" s="75">
        <v>41449</v>
      </c>
      <c r="D4413" t="s">
        <v>9</v>
      </c>
      <c r="E4413" t="s">
        <v>776</v>
      </c>
      <c r="F4413" t="s">
        <v>779</v>
      </c>
      <c r="G4413">
        <v>105</v>
      </c>
      <c r="H4413" t="s">
        <v>792</v>
      </c>
    </row>
    <row r="4414" spans="1:8" x14ac:dyDescent="0.25">
      <c r="A4414" s="75">
        <v>41449</v>
      </c>
      <c r="B4414" s="76">
        <v>14539</v>
      </c>
      <c r="C4414" s="75">
        <v>41449</v>
      </c>
      <c r="D4414" t="s">
        <v>9</v>
      </c>
      <c r="E4414" t="s">
        <v>778</v>
      </c>
      <c r="F4414" t="s">
        <v>781</v>
      </c>
      <c r="G4414">
        <v>265</v>
      </c>
      <c r="H4414" t="s">
        <v>792</v>
      </c>
    </row>
    <row r="4415" spans="1:8" x14ac:dyDescent="0.25">
      <c r="A4415" s="75">
        <v>41449</v>
      </c>
      <c r="B4415" s="76">
        <v>14540</v>
      </c>
      <c r="C4415" s="75">
        <v>41449</v>
      </c>
      <c r="D4415" t="s">
        <v>7</v>
      </c>
      <c r="E4415" t="s">
        <v>778</v>
      </c>
      <c r="F4415" t="s">
        <v>787</v>
      </c>
      <c r="G4415">
        <v>155</v>
      </c>
      <c r="H4415" t="s">
        <v>792</v>
      </c>
    </row>
    <row r="4416" spans="1:8" x14ac:dyDescent="0.25">
      <c r="A4416" s="75">
        <v>41449</v>
      </c>
      <c r="B4416" s="76">
        <v>14541</v>
      </c>
      <c r="C4416" s="75">
        <v>41449</v>
      </c>
      <c r="D4416" t="s">
        <v>7</v>
      </c>
      <c r="E4416" t="s">
        <v>776</v>
      </c>
      <c r="F4416" t="s">
        <v>787</v>
      </c>
      <c r="G4416">
        <v>280</v>
      </c>
      <c r="H4416" t="s">
        <v>792</v>
      </c>
    </row>
    <row r="4417" spans="1:8" x14ac:dyDescent="0.25">
      <c r="A4417" s="75">
        <v>41449</v>
      </c>
      <c r="B4417" s="76">
        <v>14542</v>
      </c>
      <c r="C4417" s="75">
        <v>41449</v>
      </c>
      <c r="D4417" t="s">
        <v>7</v>
      </c>
      <c r="E4417" t="s">
        <v>780</v>
      </c>
      <c r="F4417" t="s">
        <v>779</v>
      </c>
      <c r="G4417">
        <v>275</v>
      </c>
      <c r="H4417" t="s">
        <v>792</v>
      </c>
    </row>
    <row r="4418" spans="1:8" x14ac:dyDescent="0.25">
      <c r="A4418" s="75">
        <v>41449</v>
      </c>
      <c r="B4418" s="76">
        <v>14543</v>
      </c>
      <c r="C4418" s="75">
        <v>41449</v>
      </c>
      <c r="D4418" t="s">
        <v>8</v>
      </c>
      <c r="E4418" t="s">
        <v>778</v>
      </c>
      <c r="F4418" t="s">
        <v>771</v>
      </c>
      <c r="G4418">
        <v>375</v>
      </c>
      <c r="H4418" t="s">
        <v>792</v>
      </c>
    </row>
    <row r="4419" spans="1:8" x14ac:dyDescent="0.25">
      <c r="A4419" s="75">
        <v>41449</v>
      </c>
      <c r="B4419" s="76">
        <v>14544</v>
      </c>
      <c r="C4419" s="75">
        <v>41449</v>
      </c>
      <c r="D4419" t="s">
        <v>10</v>
      </c>
      <c r="E4419" t="s">
        <v>774</v>
      </c>
      <c r="F4419" t="s">
        <v>786</v>
      </c>
      <c r="G4419">
        <v>100</v>
      </c>
      <c r="H4419" t="s">
        <v>792</v>
      </c>
    </row>
    <row r="4420" spans="1:8" x14ac:dyDescent="0.25">
      <c r="A4420" s="75">
        <v>41449</v>
      </c>
      <c r="B4420" s="76">
        <v>14545</v>
      </c>
      <c r="C4420" s="75">
        <v>41449</v>
      </c>
      <c r="D4420" t="s">
        <v>6</v>
      </c>
      <c r="E4420" t="s">
        <v>770</v>
      </c>
      <c r="F4420" t="s">
        <v>775</v>
      </c>
      <c r="G4420">
        <v>175</v>
      </c>
      <c r="H4420" t="s">
        <v>792</v>
      </c>
    </row>
    <row r="4421" spans="1:8" x14ac:dyDescent="0.25">
      <c r="A4421" s="75">
        <v>41449</v>
      </c>
      <c r="B4421" s="76">
        <v>14546</v>
      </c>
      <c r="C4421" s="75">
        <v>41449</v>
      </c>
      <c r="D4421" t="s">
        <v>8</v>
      </c>
      <c r="E4421" t="s">
        <v>782</v>
      </c>
      <c r="F4421" t="s">
        <v>781</v>
      </c>
      <c r="G4421">
        <v>200</v>
      </c>
      <c r="H4421" t="s">
        <v>792</v>
      </c>
    </row>
    <row r="4422" spans="1:8" x14ac:dyDescent="0.25">
      <c r="A4422" s="75">
        <v>41449</v>
      </c>
      <c r="B4422" s="76">
        <v>14547</v>
      </c>
      <c r="C4422" s="75">
        <v>41449</v>
      </c>
      <c r="D4422" t="s">
        <v>8</v>
      </c>
      <c r="E4422" t="s">
        <v>770</v>
      </c>
      <c r="F4422" t="s">
        <v>784</v>
      </c>
      <c r="G4422">
        <v>550</v>
      </c>
      <c r="H4422" t="s">
        <v>792</v>
      </c>
    </row>
    <row r="4423" spans="1:8" x14ac:dyDescent="0.25">
      <c r="A4423" s="75">
        <v>41450</v>
      </c>
      <c r="B4423" s="76">
        <v>14548</v>
      </c>
      <c r="C4423" s="75">
        <v>41450</v>
      </c>
      <c r="D4423" t="s">
        <v>8</v>
      </c>
      <c r="E4423" t="s">
        <v>778</v>
      </c>
      <c r="F4423" t="s">
        <v>781</v>
      </c>
      <c r="G4423">
        <v>550</v>
      </c>
      <c r="H4423" t="s">
        <v>792</v>
      </c>
    </row>
    <row r="4424" spans="1:8" x14ac:dyDescent="0.25">
      <c r="A4424" s="75">
        <v>41450</v>
      </c>
      <c r="B4424" s="76">
        <v>14549</v>
      </c>
      <c r="C4424" s="75">
        <v>41450</v>
      </c>
      <c r="D4424" t="s">
        <v>8</v>
      </c>
      <c r="E4424" t="s">
        <v>776</v>
      </c>
      <c r="F4424" t="s">
        <v>771</v>
      </c>
      <c r="G4424">
        <v>200</v>
      </c>
      <c r="H4424" t="s">
        <v>792</v>
      </c>
    </row>
    <row r="4425" spans="1:8" x14ac:dyDescent="0.25">
      <c r="A4425" s="75">
        <v>41450</v>
      </c>
      <c r="B4425" s="76">
        <v>14550</v>
      </c>
      <c r="C4425" s="75">
        <v>41450</v>
      </c>
      <c r="D4425" t="s">
        <v>8</v>
      </c>
      <c r="E4425" t="s">
        <v>778</v>
      </c>
      <c r="F4425" t="s">
        <v>771</v>
      </c>
      <c r="G4425">
        <v>550</v>
      </c>
      <c r="H4425" t="s">
        <v>792</v>
      </c>
    </row>
    <row r="4426" spans="1:8" x14ac:dyDescent="0.25">
      <c r="A4426" s="75">
        <v>41450</v>
      </c>
      <c r="B4426" s="76">
        <v>14551</v>
      </c>
      <c r="C4426" s="75">
        <v>41450</v>
      </c>
      <c r="D4426" t="s">
        <v>7</v>
      </c>
      <c r="E4426" t="s">
        <v>770</v>
      </c>
      <c r="F4426" t="s">
        <v>783</v>
      </c>
      <c r="G4426">
        <v>150</v>
      </c>
      <c r="H4426" t="s">
        <v>792</v>
      </c>
    </row>
    <row r="4427" spans="1:8" x14ac:dyDescent="0.25">
      <c r="A4427" s="75">
        <v>41450</v>
      </c>
      <c r="B4427" s="76">
        <v>14552</v>
      </c>
      <c r="C4427" s="75">
        <v>41450</v>
      </c>
      <c r="D4427" t="s">
        <v>9</v>
      </c>
      <c r="E4427" t="s">
        <v>782</v>
      </c>
      <c r="F4427" t="s">
        <v>781</v>
      </c>
      <c r="G4427">
        <v>265</v>
      </c>
      <c r="H4427" t="s">
        <v>792</v>
      </c>
    </row>
    <row r="4428" spans="1:8" x14ac:dyDescent="0.25">
      <c r="A4428" s="75">
        <v>41450</v>
      </c>
      <c r="B4428" s="76">
        <v>14553</v>
      </c>
      <c r="C4428" s="75">
        <v>41450</v>
      </c>
      <c r="D4428" t="s">
        <v>10</v>
      </c>
      <c r="E4428" t="s">
        <v>776</v>
      </c>
      <c r="F4428" t="s">
        <v>783</v>
      </c>
      <c r="G4428">
        <v>85</v>
      </c>
      <c r="H4428" t="s">
        <v>792</v>
      </c>
    </row>
    <row r="4429" spans="1:8" x14ac:dyDescent="0.25">
      <c r="A4429" s="75">
        <v>41450</v>
      </c>
      <c r="B4429" s="76">
        <v>14554</v>
      </c>
      <c r="C4429" s="75">
        <v>41450</v>
      </c>
      <c r="D4429" t="s">
        <v>10</v>
      </c>
      <c r="E4429" t="s">
        <v>782</v>
      </c>
      <c r="F4429" t="s">
        <v>781</v>
      </c>
      <c r="G4429">
        <v>85</v>
      </c>
      <c r="H4429" t="s">
        <v>792</v>
      </c>
    </row>
    <row r="4430" spans="1:8" x14ac:dyDescent="0.25">
      <c r="A4430" s="75">
        <v>41450</v>
      </c>
      <c r="B4430" s="76">
        <v>14555</v>
      </c>
      <c r="C4430" s="75">
        <v>41450</v>
      </c>
      <c r="D4430" t="s">
        <v>6</v>
      </c>
      <c r="E4430" t="s">
        <v>774</v>
      </c>
      <c r="F4430" t="s">
        <v>771</v>
      </c>
      <c r="G4430">
        <v>325</v>
      </c>
      <c r="H4430" t="s">
        <v>792</v>
      </c>
    </row>
    <row r="4431" spans="1:8" x14ac:dyDescent="0.25">
      <c r="A4431" s="75">
        <v>41450</v>
      </c>
      <c r="B4431" s="76">
        <v>14556</v>
      </c>
      <c r="C4431" s="75">
        <v>41450</v>
      </c>
      <c r="D4431" t="s">
        <v>9</v>
      </c>
      <c r="E4431" t="s">
        <v>778</v>
      </c>
      <c r="F4431" t="s">
        <v>779</v>
      </c>
      <c r="G4431">
        <v>265</v>
      </c>
      <c r="H4431" t="s">
        <v>792</v>
      </c>
    </row>
    <row r="4432" spans="1:8" x14ac:dyDescent="0.25">
      <c r="A4432" s="75">
        <v>41450</v>
      </c>
      <c r="B4432" s="76">
        <v>14557</v>
      </c>
      <c r="C4432" s="75">
        <v>41450</v>
      </c>
      <c r="D4432" t="s">
        <v>10</v>
      </c>
      <c r="E4432" t="s">
        <v>778</v>
      </c>
      <c r="F4432" t="s">
        <v>783</v>
      </c>
      <c r="G4432">
        <v>205</v>
      </c>
      <c r="H4432" t="s">
        <v>792</v>
      </c>
    </row>
    <row r="4433" spans="1:8" x14ac:dyDescent="0.25">
      <c r="A4433" s="75">
        <v>41450</v>
      </c>
      <c r="B4433" s="76">
        <v>14558</v>
      </c>
      <c r="C4433" s="75">
        <v>41450</v>
      </c>
      <c r="D4433" t="s">
        <v>8</v>
      </c>
      <c r="E4433" t="s">
        <v>776</v>
      </c>
      <c r="F4433" t="s">
        <v>783</v>
      </c>
      <c r="G4433">
        <v>375</v>
      </c>
      <c r="H4433" t="s">
        <v>792</v>
      </c>
    </row>
    <row r="4434" spans="1:8" x14ac:dyDescent="0.25">
      <c r="A4434" s="75">
        <v>41450</v>
      </c>
      <c r="B4434" s="76">
        <v>14559</v>
      </c>
      <c r="C4434" s="75">
        <v>41450</v>
      </c>
      <c r="D4434" t="s">
        <v>10</v>
      </c>
      <c r="E4434" t="s">
        <v>773</v>
      </c>
      <c r="F4434" t="s">
        <v>785</v>
      </c>
      <c r="G4434">
        <v>145</v>
      </c>
      <c r="H4434" t="s">
        <v>792</v>
      </c>
    </row>
    <row r="4435" spans="1:8" x14ac:dyDescent="0.25">
      <c r="A4435" s="75">
        <v>41450</v>
      </c>
      <c r="B4435" s="76">
        <v>14560</v>
      </c>
      <c r="C4435" s="75">
        <v>41450</v>
      </c>
      <c r="D4435" t="s">
        <v>8</v>
      </c>
      <c r="E4435" t="s">
        <v>773</v>
      </c>
      <c r="F4435" t="s">
        <v>784</v>
      </c>
      <c r="G4435">
        <v>375</v>
      </c>
      <c r="H4435" t="s">
        <v>792</v>
      </c>
    </row>
    <row r="4436" spans="1:8" x14ac:dyDescent="0.25">
      <c r="A4436" s="75">
        <v>41450</v>
      </c>
      <c r="B4436" s="76">
        <v>14561</v>
      </c>
      <c r="C4436" s="75">
        <v>41450</v>
      </c>
      <c r="D4436" t="s">
        <v>10</v>
      </c>
      <c r="E4436" t="s">
        <v>778</v>
      </c>
      <c r="F4436" t="s">
        <v>784</v>
      </c>
      <c r="G4436">
        <v>85</v>
      </c>
      <c r="H4436" t="s">
        <v>792</v>
      </c>
    </row>
    <row r="4437" spans="1:8" x14ac:dyDescent="0.25">
      <c r="A4437" s="75">
        <v>41450</v>
      </c>
      <c r="B4437" s="76">
        <v>14562</v>
      </c>
      <c r="C4437" s="75">
        <v>41450</v>
      </c>
      <c r="D4437" t="s">
        <v>8</v>
      </c>
      <c r="E4437" t="s">
        <v>780</v>
      </c>
      <c r="F4437" t="s">
        <v>787</v>
      </c>
      <c r="G4437">
        <v>380</v>
      </c>
      <c r="H4437" t="s">
        <v>792</v>
      </c>
    </row>
    <row r="4438" spans="1:8" x14ac:dyDescent="0.25">
      <c r="A4438" s="75">
        <v>41450</v>
      </c>
      <c r="B4438" s="76">
        <v>14563</v>
      </c>
      <c r="C4438" s="75">
        <v>41450</v>
      </c>
      <c r="D4438" t="s">
        <v>7</v>
      </c>
      <c r="E4438" t="s">
        <v>782</v>
      </c>
      <c r="F4438" t="s">
        <v>784</v>
      </c>
      <c r="G4438">
        <v>150</v>
      </c>
      <c r="H4438" t="s">
        <v>792</v>
      </c>
    </row>
    <row r="4439" spans="1:8" x14ac:dyDescent="0.25">
      <c r="A4439" s="75">
        <v>41450</v>
      </c>
      <c r="B4439" s="76">
        <v>14564</v>
      </c>
      <c r="C4439" s="75">
        <v>41450</v>
      </c>
      <c r="D4439" t="s">
        <v>7</v>
      </c>
      <c r="E4439" t="s">
        <v>778</v>
      </c>
      <c r="F4439" t="s">
        <v>785</v>
      </c>
      <c r="G4439">
        <v>275</v>
      </c>
      <c r="H4439" t="s">
        <v>792</v>
      </c>
    </row>
    <row r="4440" spans="1:8" x14ac:dyDescent="0.25">
      <c r="A4440" s="75">
        <v>41450</v>
      </c>
      <c r="B4440" s="76">
        <v>14565</v>
      </c>
      <c r="C4440" s="75">
        <v>41450</v>
      </c>
      <c r="D4440" t="s">
        <v>8</v>
      </c>
      <c r="E4440" t="s">
        <v>778</v>
      </c>
      <c r="F4440" t="s">
        <v>783</v>
      </c>
      <c r="G4440">
        <v>200</v>
      </c>
      <c r="H4440" t="s">
        <v>792</v>
      </c>
    </row>
    <row r="4441" spans="1:8" x14ac:dyDescent="0.25">
      <c r="A4441" s="75">
        <v>41450</v>
      </c>
      <c r="B4441" s="76">
        <v>14566</v>
      </c>
      <c r="C4441" s="75">
        <v>41450</v>
      </c>
      <c r="D4441" t="s">
        <v>10</v>
      </c>
      <c r="E4441" t="s">
        <v>782</v>
      </c>
      <c r="F4441" t="s">
        <v>787</v>
      </c>
      <c r="G4441">
        <v>150</v>
      </c>
      <c r="H4441" t="s">
        <v>792</v>
      </c>
    </row>
    <row r="4442" spans="1:8" x14ac:dyDescent="0.25">
      <c r="A4442" s="75">
        <v>41450</v>
      </c>
      <c r="B4442" s="76">
        <v>14567</v>
      </c>
      <c r="C4442" s="75">
        <v>41450</v>
      </c>
      <c r="D4442" t="s">
        <v>7</v>
      </c>
      <c r="E4442" t="s">
        <v>773</v>
      </c>
      <c r="F4442" t="s">
        <v>781</v>
      </c>
      <c r="G4442">
        <v>275</v>
      </c>
      <c r="H4442" t="s">
        <v>792</v>
      </c>
    </row>
    <row r="4443" spans="1:8" x14ac:dyDescent="0.25">
      <c r="A4443" s="75">
        <v>41450</v>
      </c>
      <c r="B4443" s="76">
        <v>14568</v>
      </c>
      <c r="C4443" s="75">
        <v>41450</v>
      </c>
      <c r="D4443" t="s">
        <v>7</v>
      </c>
      <c r="E4443" t="s">
        <v>774</v>
      </c>
      <c r="F4443" t="s">
        <v>783</v>
      </c>
      <c r="G4443">
        <v>150</v>
      </c>
      <c r="H4443" t="s">
        <v>792</v>
      </c>
    </row>
    <row r="4444" spans="1:8" x14ac:dyDescent="0.25">
      <c r="A4444" s="75">
        <v>41450</v>
      </c>
      <c r="B4444" s="76">
        <v>14569</v>
      </c>
      <c r="C4444" s="75">
        <v>41450</v>
      </c>
      <c r="D4444" t="s">
        <v>9</v>
      </c>
      <c r="E4444" t="s">
        <v>776</v>
      </c>
      <c r="F4444" t="s">
        <v>786</v>
      </c>
      <c r="G4444">
        <v>280</v>
      </c>
      <c r="H4444" t="s">
        <v>792</v>
      </c>
    </row>
    <row r="4445" spans="1:8" x14ac:dyDescent="0.25">
      <c r="A4445" s="75">
        <v>41450</v>
      </c>
      <c r="B4445" s="76">
        <v>14570</v>
      </c>
      <c r="C4445" s="75">
        <v>41450</v>
      </c>
      <c r="D4445" t="s">
        <v>7</v>
      </c>
      <c r="E4445" t="s">
        <v>780</v>
      </c>
      <c r="F4445" t="s">
        <v>777</v>
      </c>
      <c r="G4445">
        <v>280</v>
      </c>
      <c r="H4445" t="s">
        <v>792</v>
      </c>
    </row>
    <row r="4446" spans="1:8" x14ac:dyDescent="0.25">
      <c r="A4446" s="75">
        <v>41450</v>
      </c>
      <c r="B4446" s="76">
        <v>14571</v>
      </c>
      <c r="C4446" s="75">
        <v>41450</v>
      </c>
      <c r="D4446" t="s">
        <v>8</v>
      </c>
      <c r="E4446" t="s">
        <v>782</v>
      </c>
      <c r="F4446" t="s">
        <v>781</v>
      </c>
      <c r="G4446">
        <v>550</v>
      </c>
      <c r="H4446" t="s">
        <v>792</v>
      </c>
    </row>
    <row r="4447" spans="1:8" x14ac:dyDescent="0.25">
      <c r="A4447" s="75">
        <v>41450</v>
      </c>
      <c r="B4447" s="76">
        <v>14572</v>
      </c>
      <c r="C4447" s="75">
        <v>41450</v>
      </c>
      <c r="D4447" t="s">
        <v>7</v>
      </c>
      <c r="E4447" t="s">
        <v>780</v>
      </c>
      <c r="F4447" t="s">
        <v>785</v>
      </c>
      <c r="G4447">
        <v>150</v>
      </c>
      <c r="H4447" t="s">
        <v>792</v>
      </c>
    </row>
    <row r="4448" spans="1:8" x14ac:dyDescent="0.25">
      <c r="A4448" s="75">
        <v>41450</v>
      </c>
      <c r="B4448" s="76">
        <v>14573</v>
      </c>
      <c r="C4448" s="75">
        <v>41450</v>
      </c>
      <c r="D4448" t="s">
        <v>8</v>
      </c>
      <c r="E4448" t="s">
        <v>776</v>
      </c>
      <c r="F4448" t="s">
        <v>785</v>
      </c>
      <c r="G4448">
        <v>375</v>
      </c>
      <c r="H4448" t="s">
        <v>792</v>
      </c>
    </row>
    <row r="4449" spans="1:8" x14ac:dyDescent="0.25">
      <c r="A4449" s="75">
        <v>41450</v>
      </c>
      <c r="B4449" s="76">
        <v>14574</v>
      </c>
      <c r="C4449" s="75">
        <v>41450</v>
      </c>
      <c r="D4449" t="s">
        <v>6</v>
      </c>
      <c r="E4449" t="s">
        <v>770</v>
      </c>
      <c r="F4449" t="s">
        <v>783</v>
      </c>
      <c r="G4449">
        <v>325</v>
      </c>
      <c r="H4449" t="s">
        <v>792</v>
      </c>
    </row>
    <row r="4450" spans="1:8" x14ac:dyDescent="0.25">
      <c r="A4450" s="75">
        <v>41451</v>
      </c>
      <c r="B4450" s="76">
        <v>14575</v>
      </c>
      <c r="C4450" s="75">
        <v>41451</v>
      </c>
      <c r="D4450" t="s">
        <v>7</v>
      </c>
      <c r="E4450" t="s">
        <v>776</v>
      </c>
      <c r="F4450" t="s">
        <v>777</v>
      </c>
      <c r="G4450">
        <v>155</v>
      </c>
      <c r="H4450" t="s">
        <v>792</v>
      </c>
    </row>
    <row r="4451" spans="1:8" x14ac:dyDescent="0.25">
      <c r="A4451" s="75">
        <v>41451</v>
      </c>
      <c r="B4451" s="76">
        <v>14576</v>
      </c>
      <c r="C4451" s="75">
        <v>41451</v>
      </c>
      <c r="D4451" t="s">
        <v>7</v>
      </c>
      <c r="E4451" t="s">
        <v>780</v>
      </c>
      <c r="F4451" t="s">
        <v>787</v>
      </c>
      <c r="G4451">
        <v>280</v>
      </c>
      <c r="H4451" t="s">
        <v>792</v>
      </c>
    </row>
    <row r="4452" spans="1:8" x14ac:dyDescent="0.25">
      <c r="A4452" s="75">
        <v>41451</v>
      </c>
      <c r="B4452" s="76">
        <v>14577</v>
      </c>
      <c r="C4452" s="75">
        <v>41451</v>
      </c>
      <c r="D4452" t="s">
        <v>9</v>
      </c>
      <c r="E4452" t="s">
        <v>782</v>
      </c>
      <c r="F4452" t="s">
        <v>771</v>
      </c>
      <c r="G4452">
        <v>105</v>
      </c>
      <c r="H4452" t="s">
        <v>792</v>
      </c>
    </row>
    <row r="4453" spans="1:8" x14ac:dyDescent="0.25">
      <c r="A4453" s="75">
        <v>41451</v>
      </c>
      <c r="B4453" s="76">
        <v>14578</v>
      </c>
      <c r="C4453" s="75">
        <v>41451</v>
      </c>
      <c r="D4453" t="s">
        <v>10</v>
      </c>
      <c r="E4453" t="s">
        <v>776</v>
      </c>
      <c r="F4453" t="s">
        <v>787</v>
      </c>
      <c r="G4453">
        <v>90</v>
      </c>
      <c r="H4453" t="s">
        <v>792</v>
      </c>
    </row>
    <row r="4454" spans="1:8" x14ac:dyDescent="0.25">
      <c r="A4454" s="75">
        <v>41451</v>
      </c>
      <c r="B4454" s="76">
        <v>14579</v>
      </c>
      <c r="C4454" s="75">
        <v>41451</v>
      </c>
      <c r="D4454" t="s">
        <v>8</v>
      </c>
      <c r="E4454" t="s">
        <v>778</v>
      </c>
      <c r="F4454" t="s">
        <v>783</v>
      </c>
      <c r="G4454">
        <v>550</v>
      </c>
      <c r="H4454" t="s">
        <v>792</v>
      </c>
    </row>
    <row r="4455" spans="1:8" x14ac:dyDescent="0.25">
      <c r="A4455" s="75">
        <v>41451</v>
      </c>
      <c r="B4455" s="76">
        <v>14580</v>
      </c>
      <c r="C4455" s="75">
        <v>41451</v>
      </c>
      <c r="D4455" t="s">
        <v>9</v>
      </c>
      <c r="E4455" t="s">
        <v>774</v>
      </c>
      <c r="F4455" t="s">
        <v>786</v>
      </c>
      <c r="G4455">
        <v>280</v>
      </c>
      <c r="H4455" t="s">
        <v>792</v>
      </c>
    </row>
    <row r="4456" spans="1:8" x14ac:dyDescent="0.25">
      <c r="A4456" s="75">
        <v>41451</v>
      </c>
      <c r="B4456" s="76">
        <v>14581</v>
      </c>
      <c r="C4456" s="75">
        <v>41451</v>
      </c>
      <c r="D4456" t="s">
        <v>10</v>
      </c>
      <c r="E4456" t="s">
        <v>773</v>
      </c>
      <c r="F4456" t="s">
        <v>784</v>
      </c>
      <c r="G4456">
        <v>145</v>
      </c>
      <c r="H4456" t="s">
        <v>792</v>
      </c>
    </row>
    <row r="4457" spans="1:8" x14ac:dyDescent="0.25">
      <c r="A4457" s="75">
        <v>41451</v>
      </c>
      <c r="B4457" s="76">
        <v>14582</v>
      </c>
      <c r="C4457" s="75">
        <v>41451</v>
      </c>
      <c r="D4457" t="s">
        <v>8</v>
      </c>
      <c r="E4457" t="s">
        <v>782</v>
      </c>
      <c r="F4457" t="s">
        <v>786</v>
      </c>
      <c r="G4457">
        <v>390</v>
      </c>
      <c r="H4457" t="s">
        <v>792</v>
      </c>
    </row>
    <row r="4458" spans="1:8" x14ac:dyDescent="0.25">
      <c r="A4458" s="75">
        <v>41451</v>
      </c>
      <c r="B4458" s="76">
        <v>14583</v>
      </c>
      <c r="C4458" s="75">
        <v>41451</v>
      </c>
      <c r="D4458" t="s">
        <v>10</v>
      </c>
      <c r="E4458" t="s">
        <v>780</v>
      </c>
      <c r="F4458" t="s">
        <v>781</v>
      </c>
      <c r="G4458">
        <v>145</v>
      </c>
      <c r="H4458" t="s">
        <v>792</v>
      </c>
    </row>
    <row r="4459" spans="1:8" x14ac:dyDescent="0.25">
      <c r="A4459" s="75">
        <v>41451</v>
      </c>
      <c r="B4459" s="76">
        <v>14584</v>
      </c>
      <c r="C4459" s="75">
        <v>41451</v>
      </c>
      <c r="D4459" t="s">
        <v>7</v>
      </c>
      <c r="E4459" t="s">
        <v>782</v>
      </c>
      <c r="F4459" t="s">
        <v>781</v>
      </c>
      <c r="G4459">
        <v>275</v>
      </c>
      <c r="H4459" t="s">
        <v>792</v>
      </c>
    </row>
    <row r="4460" spans="1:8" x14ac:dyDescent="0.25">
      <c r="A4460" s="75">
        <v>41451</v>
      </c>
      <c r="B4460" s="76">
        <v>14585</v>
      </c>
      <c r="C4460" s="75">
        <v>41451</v>
      </c>
      <c r="D4460" t="s">
        <v>6</v>
      </c>
      <c r="E4460" t="s">
        <v>774</v>
      </c>
      <c r="F4460" t="s">
        <v>785</v>
      </c>
      <c r="G4460">
        <v>175</v>
      </c>
      <c r="H4460" t="s">
        <v>792</v>
      </c>
    </row>
    <row r="4461" spans="1:8" x14ac:dyDescent="0.25">
      <c r="A4461" s="75">
        <v>41451</v>
      </c>
      <c r="B4461" s="76">
        <v>14586</v>
      </c>
      <c r="C4461" s="75">
        <v>41451</v>
      </c>
      <c r="D4461" t="s">
        <v>10</v>
      </c>
      <c r="E4461" t="s">
        <v>776</v>
      </c>
      <c r="F4461" t="s">
        <v>785</v>
      </c>
      <c r="G4461">
        <v>205</v>
      </c>
      <c r="H4461" t="s">
        <v>792</v>
      </c>
    </row>
    <row r="4462" spans="1:8" x14ac:dyDescent="0.25">
      <c r="A4462" s="75">
        <v>41451</v>
      </c>
      <c r="B4462" s="76">
        <v>14587</v>
      </c>
      <c r="C4462" s="75">
        <v>41451</v>
      </c>
      <c r="D4462" t="s">
        <v>6</v>
      </c>
      <c r="E4462" t="s">
        <v>780</v>
      </c>
      <c r="F4462" t="s">
        <v>786</v>
      </c>
      <c r="G4462">
        <v>190</v>
      </c>
      <c r="H4462" t="s">
        <v>792</v>
      </c>
    </row>
    <row r="4463" spans="1:8" x14ac:dyDescent="0.25">
      <c r="A4463" s="75">
        <v>41451</v>
      </c>
      <c r="B4463" s="76">
        <v>14588</v>
      </c>
      <c r="C4463" s="75">
        <v>41451</v>
      </c>
      <c r="D4463" t="s">
        <v>9</v>
      </c>
      <c r="E4463" t="s">
        <v>780</v>
      </c>
      <c r="F4463" t="s">
        <v>779</v>
      </c>
      <c r="G4463">
        <v>105</v>
      </c>
      <c r="H4463" t="s">
        <v>792</v>
      </c>
    </row>
    <row r="4464" spans="1:8" x14ac:dyDescent="0.25">
      <c r="A4464" s="75">
        <v>41451</v>
      </c>
      <c r="B4464" s="76">
        <v>14589</v>
      </c>
      <c r="C4464" s="75">
        <v>41451</v>
      </c>
      <c r="D4464" t="s">
        <v>8</v>
      </c>
      <c r="E4464" t="s">
        <v>774</v>
      </c>
      <c r="F4464" t="s">
        <v>781</v>
      </c>
      <c r="G4464">
        <v>200</v>
      </c>
      <c r="H4464" t="s">
        <v>792</v>
      </c>
    </row>
    <row r="4465" spans="1:8" x14ac:dyDescent="0.25">
      <c r="A4465" s="75">
        <v>41451</v>
      </c>
      <c r="B4465" s="76">
        <v>14590</v>
      </c>
      <c r="C4465" s="75">
        <v>41451</v>
      </c>
      <c r="D4465" t="s">
        <v>6</v>
      </c>
      <c r="E4465" t="s">
        <v>780</v>
      </c>
      <c r="F4465" t="s">
        <v>784</v>
      </c>
      <c r="G4465">
        <v>175</v>
      </c>
      <c r="H4465" t="s">
        <v>792</v>
      </c>
    </row>
    <row r="4466" spans="1:8" x14ac:dyDescent="0.25">
      <c r="A4466" s="75">
        <v>41451</v>
      </c>
      <c r="B4466" s="76">
        <v>14591</v>
      </c>
      <c r="C4466" s="75">
        <v>41451</v>
      </c>
      <c r="D4466" t="s">
        <v>7</v>
      </c>
      <c r="E4466" t="s">
        <v>778</v>
      </c>
      <c r="F4466" t="s">
        <v>779</v>
      </c>
      <c r="G4466">
        <v>150</v>
      </c>
      <c r="H4466" t="s">
        <v>792</v>
      </c>
    </row>
    <row r="4467" spans="1:8" x14ac:dyDescent="0.25">
      <c r="A4467" s="75">
        <v>41451</v>
      </c>
      <c r="B4467" s="76">
        <v>14592</v>
      </c>
      <c r="C4467" s="75">
        <v>41451</v>
      </c>
      <c r="D4467" t="s">
        <v>6</v>
      </c>
      <c r="E4467" t="s">
        <v>782</v>
      </c>
      <c r="F4467" t="s">
        <v>784</v>
      </c>
      <c r="G4467">
        <v>475</v>
      </c>
      <c r="H4467" t="s">
        <v>792</v>
      </c>
    </row>
    <row r="4468" spans="1:8" x14ac:dyDescent="0.25">
      <c r="A4468" s="75">
        <v>41451</v>
      </c>
      <c r="B4468" s="76">
        <v>14593</v>
      </c>
      <c r="C4468" s="75">
        <v>41451</v>
      </c>
      <c r="D4468" t="s">
        <v>8</v>
      </c>
      <c r="E4468" t="s">
        <v>773</v>
      </c>
      <c r="F4468" t="s">
        <v>783</v>
      </c>
      <c r="G4468">
        <v>550</v>
      </c>
      <c r="H4468" t="s">
        <v>792</v>
      </c>
    </row>
    <row r="4469" spans="1:8" x14ac:dyDescent="0.25">
      <c r="A4469" s="75">
        <v>41451</v>
      </c>
      <c r="B4469" s="76">
        <v>14594</v>
      </c>
      <c r="C4469" s="75">
        <v>41451</v>
      </c>
      <c r="D4469" t="s">
        <v>10</v>
      </c>
      <c r="E4469" t="s">
        <v>770</v>
      </c>
      <c r="F4469" t="s">
        <v>777</v>
      </c>
      <c r="G4469">
        <v>210</v>
      </c>
      <c r="H4469" t="s">
        <v>792</v>
      </c>
    </row>
    <row r="4470" spans="1:8" x14ac:dyDescent="0.25">
      <c r="A4470" s="75">
        <v>41451</v>
      </c>
      <c r="B4470" s="76">
        <v>14595</v>
      </c>
      <c r="C4470" s="75">
        <v>41451</v>
      </c>
      <c r="D4470" t="s">
        <v>7</v>
      </c>
      <c r="E4470" t="s">
        <v>776</v>
      </c>
      <c r="F4470" t="s">
        <v>777</v>
      </c>
      <c r="G4470">
        <v>405</v>
      </c>
      <c r="H4470" t="s">
        <v>792</v>
      </c>
    </row>
    <row r="4471" spans="1:8" x14ac:dyDescent="0.25">
      <c r="A4471" s="75">
        <v>41451</v>
      </c>
      <c r="B4471" s="76">
        <v>14596</v>
      </c>
      <c r="C4471" s="75">
        <v>41451</v>
      </c>
      <c r="D4471" t="s">
        <v>7</v>
      </c>
      <c r="E4471" t="s">
        <v>782</v>
      </c>
      <c r="F4471" t="s">
        <v>771</v>
      </c>
      <c r="G4471">
        <v>150</v>
      </c>
      <c r="H4471" t="s">
        <v>792</v>
      </c>
    </row>
    <row r="4472" spans="1:8" x14ac:dyDescent="0.25">
      <c r="A4472" s="75">
        <v>41451</v>
      </c>
      <c r="B4472" s="76">
        <v>14597</v>
      </c>
      <c r="C4472" s="75">
        <v>41451</v>
      </c>
      <c r="D4472" t="s">
        <v>7</v>
      </c>
      <c r="E4472" t="s">
        <v>773</v>
      </c>
      <c r="F4472" t="s">
        <v>775</v>
      </c>
      <c r="G4472">
        <v>400</v>
      </c>
      <c r="H4472" t="s">
        <v>792</v>
      </c>
    </row>
    <row r="4473" spans="1:8" x14ac:dyDescent="0.25">
      <c r="A4473" s="75">
        <v>41451</v>
      </c>
      <c r="B4473" s="76">
        <v>14598</v>
      </c>
      <c r="C4473" s="75">
        <v>41451</v>
      </c>
      <c r="D4473" t="s">
        <v>6</v>
      </c>
      <c r="E4473" t="s">
        <v>778</v>
      </c>
      <c r="F4473" t="s">
        <v>785</v>
      </c>
      <c r="G4473">
        <v>175</v>
      </c>
      <c r="H4473" t="s">
        <v>792</v>
      </c>
    </row>
    <row r="4474" spans="1:8" x14ac:dyDescent="0.25">
      <c r="A4474" s="75">
        <v>41451</v>
      </c>
      <c r="B4474" s="76">
        <v>14599</v>
      </c>
      <c r="C4474" s="75">
        <v>41451</v>
      </c>
      <c r="D4474" t="s">
        <v>8</v>
      </c>
      <c r="E4474" t="s">
        <v>774</v>
      </c>
      <c r="F4474" t="s">
        <v>786</v>
      </c>
      <c r="G4474">
        <v>215</v>
      </c>
      <c r="H4474" t="s">
        <v>792</v>
      </c>
    </row>
    <row r="4475" spans="1:8" x14ac:dyDescent="0.25">
      <c r="A4475" s="75">
        <v>41451</v>
      </c>
      <c r="B4475" s="76">
        <v>14600</v>
      </c>
      <c r="C4475" s="75">
        <v>41451</v>
      </c>
      <c r="D4475" t="s">
        <v>8</v>
      </c>
      <c r="E4475" t="s">
        <v>776</v>
      </c>
      <c r="F4475" t="s">
        <v>779</v>
      </c>
      <c r="G4475">
        <v>200</v>
      </c>
      <c r="H4475" t="s">
        <v>792</v>
      </c>
    </row>
    <row r="4476" spans="1:8" x14ac:dyDescent="0.25">
      <c r="A4476" s="75">
        <v>41451</v>
      </c>
      <c r="B4476" s="76">
        <v>14601</v>
      </c>
      <c r="C4476" s="75">
        <v>41451</v>
      </c>
      <c r="D4476" t="s">
        <v>7</v>
      </c>
      <c r="E4476" t="s">
        <v>774</v>
      </c>
      <c r="F4476" t="s">
        <v>781</v>
      </c>
      <c r="G4476">
        <v>150</v>
      </c>
      <c r="H4476" t="s">
        <v>792</v>
      </c>
    </row>
    <row r="4477" spans="1:8" x14ac:dyDescent="0.25">
      <c r="A4477" s="75">
        <v>41451</v>
      </c>
      <c r="B4477" s="76">
        <v>14602</v>
      </c>
      <c r="C4477" s="75">
        <v>41451</v>
      </c>
      <c r="D4477" t="s">
        <v>9</v>
      </c>
      <c r="E4477" t="s">
        <v>773</v>
      </c>
      <c r="F4477" t="s">
        <v>786</v>
      </c>
      <c r="G4477">
        <v>200</v>
      </c>
      <c r="H4477" t="s">
        <v>792</v>
      </c>
    </row>
    <row r="4478" spans="1:8" x14ac:dyDescent="0.25">
      <c r="A4478" s="75">
        <v>41451</v>
      </c>
      <c r="B4478" s="76">
        <v>14603</v>
      </c>
      <c r="C4478" s="75">
        <v>41451</v>
      </c>
      <c r="D4478" t="s">
        <v>8</v>
      </c>
      <c r="E4478" t="s">
        <v>776</v>
      </c>
      <c r="F4478" t="s">
        <v>783</v>
      </c>
      <c r="G4478">
        <v>375</v>
      </c>
      <c r="H4478" t="s">
        <v>792</v>
      </c>
    </row>
    <row r="4479" spans="1:8" x14ac:dyDescent="0.25">
      <c r="A4479" s="75">
        <v>41451</v>
      </c>
      <c r="B4479" s="76">
        <v>14604</v>
      </c>
      <c r="C4479" s="75">
        <v>41451</v>
      </c>
      <c r="D4479" t="s">
        <v>8</v>
      </c>
      <c r="E4479" t="s">
        <v>778</v>
      </c>
      <c r="F4479" t="s">
        <v>777</v>
      </c>
      <c r="G4479">
        <v>380</v>
      </c>
      <c r="H4479" t="s">
        <v>792</v>
      </c>
    </row>
    <row r="4480" spans="1:8" x14ac:dyDescent="0.25">
      <c r="A4480" s="75">
        <v>41451</v>
      </c>
      <c r="B4480" s="76">
        <v>14605</v>
      </c>
      <c r="C4480" s="75">
        <v>41451</v>
      </c>
      <c r="D4480" t="s">
        <v>10</v>
      </c>
      <c r="E4480" t="s">
        <v>778</v>
      </c>
      <c r="F4480" t="s">
        <v>785</v>
      </c>
      <c r="G4480">
        <v>145</v>
      </c>
      <c r="H4480" t="s">
        <v>792</v>
      </c>
    </row>
    <row r="4481" spans="1:8" x14ac:dyDescent="0.25">
      <c r="A4481" s="75">
        <v>41452</v>
      </c>
      <c r="B4481" s="76">
        <v>14606</v>
      </c>
      <c r="C4481" s="75">
        <v>41452</v>
      </c>
      <c r="D4481" t="s">
        <v>6</v>
      </c>
      <c r="E4481" t="s">
        <v>780</v>
      </c>
      <c r="F4481" t="s">
        <v>785</v>
      </c>
      <c r="G4481">
        <v>475</v>
      </c>
      <c r="H4481" t="s">
        <v>792</v>
      </c>
    </row>
    <row r="4482" spans="1:8" x14ac:dyDescent="0.25">
      <c r="A4482" s="75">
        <v>41452</v>
      </c>
      <c r="B4482" s="76">
        <v>14607</v>
      </c>
      <c r="C4482" s="75">
        <v>41452</v>
      </c>
      <c r="D4482" t="s">
        <v>9</v>
      </c>
      <c r="E4482" t="s">
        <v>778</v>
      </c>
      <c r="F4482" t="s">
        <v>787</v>
      </c>
      <c r="G4482">
        <v>110</v>
      </c>
      <c r="H4482" t="s">
        <v>792</v>
      </c>
    </row>
    <row r="4483" spans="1:8" x14ac:dyDescent="0.25">
      <c r="A4483" s="75">
        <v>41452</v>
      </c>
      <c r="B4483" s="76">
        <v>14608</v>
      </c>
      <c r="C4483" s="75">
        <v>41452</v>
      </c>
      <c r="D4483" t="s">
        <v>7</v>
      </c>
      <c r="E4483" t="s">
        <v>774</v>
      </c>
      <c r="F4483" t="s">
        <v>779</v>
      </c>
      <c r="G4483">
        <v>275</v>
      </c>
      <c r="H4483" t="s">
        <v>792</v>
      </c>
    </row>
    <row r="4484" spans="1:8" x14ac:dyDescent="0.25">
      <c r="A4484" s="75">
        <v>41452</v>
      </c>
      <c r="B4484" s="76">
        <v>14609</v>
      </c>
      <c r="C4484" s="75">
        <v>41452</v>
      </c>
      <c r="D4484" t="s">
        <v>8</v>
      </c>
      <c r="E4484" t="s">
        <v>778</v>
      </c>
      <c r="F4484" t="s">
        <v>786</v>
      </c>
      <c r="G4484">
        <v>565</v>
      </c>
      <c r="H4484" t="s">
        <v>792</v>
      </c>
    </row>
    <row r="4485" spans="1:8" x14ac:dyDescent="0.25">
      <c r="A4485" s="75">
        <v>41452</v>
      </c>
      <c r="B4485" s="76">
        <v>14610</v>
      </c>
      <c r="C4485" s="75">
        <v>41452</v>
      </c>
      <c r="D4485" t="s">
        <v>6</v>
      </c>
      <c r="E4485" t="s">
        <v>770</v>
      </c>
      <c r="F4485" t="s">
        <v>781</v>
      </c>
      <c r="G4485">
        <v>325</v>
      </c>
      <c r="H4485" t="s">
        <v>792</v>
      </c>
    </row>
    <row r="4486" spans="1:8" x14ac:dyDescent="0.25">
      <c r="A4486" s="75">
        <v>41452</v>
      </c>
      <c r="B4486" s="76">
        <v>14611</v>
      </c>
      <c r="C4486" s="75">
        <v>41452</v>
      </c>
      <c r="D4486" t="s">
        <v>9</v>
      </c>
      <c r="E4486" t="s">
        <v>774</v>
      </c>
      <c r="F4486" t="s">
        <v>777</v>
      </c>
      <c r="G4486">
        <v>110</v>
      </c>
      <c r="H4486" t="s">
        <v>792</v>
      </c>
    </row>
    <row r="4487" spans="1:8" x14ac:dyDescent="0.25">
      <c r="A4487" s="75">
        <v>41452</v>
      </c>
      <c r="B4487" s="76">
        <v>14612</v>
      </c>
      <c r="C4487" s="75">
        <v>41452</v>
      </c>
      <c r="D4487" t="s">
        <v>8</v>
      </c>
      <c r="E4487" t="s">
        <v>782</v>
      </c>
      <c r="F4487" t="s">
        <v>781</v>
      </c>
      <c r="G4487">
        <v>550</v>
      </c>
      <c r="H4487" t="s">
        <v>792</v>
      </c>
    </row>
    <row r="4488" spans="1:8" x14ac:dyDescent="0.25">
      <c r="A4488" s="75">
        <v>41452</v>
      </c>
      <c r="B4488" s="76">
        <v>14613</v>
      </c>
      <c r="C4488" s="75">
        <v>41452</v>
      </c>
      <c r="D4488" t="s">
        <v>8</v>
      </c>
      <c r="E4488" t="s">
        <v>780</v>
      </c>
      <c r="F4488" t="s">
        <v>783</v>
      </c>
      <c r="G4488">
        <v>375</v>
      </c>
      <c r="H4488" t="s">
        <v>792</v>
      </c>
    </row>
    <row r="4489" spans="1:8" x14ac:dyDescent="0.25">
      <c r="A4489" s="75">
        <v>41452</v>
      </c>
      <c r="B4489" s="76">
        <v>14614</v>
      </c>
      <c r="C4489" s="75">
        <v>41452</v>
      </c>
      <c r="D4489" t="s">
        <v>8</v>
      </c>
      <c r="E4489" t="s">
        <v>774</v>
      </c>
      <c r="F4489" t="s">
        <v>777</v>
      </c>
      <c r="G4489">
        <v>205</v>
      </c>
      <c r="H4489" t="s">
        <v>792</v>
      </c>
    </row>
    <row r="4490" spans="1:8" x14ac:dyDescent="0.25">
      <c r="A4490" s="75">
        <v>41452</v>
      </c>
      <c r="B4490" s="76">
        <v>14615</v>
      </c>
      <c r="C4490" s="75">
        <v>41452</v>
      </c>
      <c r="D4490" t="s">
        <v>8</v>
      </c>
      <c r="E4490" t="s">
        <v>774</v>
      </c>
      <c r="F4490" t="s">
        <v>783</v>
      </c>
      <c r="G4490">
        <v>200</v>
      </c>
      <c r="H4490" t="s">
        <v>792</v>
      </c>
    </row>
    <row r="4491" spans="1:8" x14ac:dyDescent="0.25">
      <c r="A4491" s="75">
        <v>41452</v>
      </c>
      <c r="B4491" s="76">
        <v>14616</v>
      </c>
      <c r="C4491" s="75">
        <v>41452</v>
      </c>
      <c r="D4491" t="s">
        <v>9</v>
      </c>
      <c r="E4491" t="s">
        <v>776</v>
      </c>
      <c r="F4491" t="s">
        <v>775</v>
      </c>
      <c r="G4491">
        <v>265</v>
      </c>
      <c r="H4491" t="s">
        <v>792</v>
      </c>
    </row>
    <row r="4492" spans="1:8" x14ac:dyDescent="0.25">
      <c r="A4492" s="75">
        <v>41452</v>
      </c>
      <c r="B4492" s="76">
        <v>14617</v>
      </c>
      <c r="C4492" s="75">
        <v>41452</v>
      </c>
      <c r="D4492" t="s">
        <v>6</v>
      </c>
      <c r="E4492" t="s">
        <v>778</v>
      </c>
      <c r="F4492" t="s">
        <v>781</v>
      </c>
      <c r="G4492">
        <v>325</v>
      </c>
      <c r="H4492" t="s">
        <v>792</v>
      </c>
    </row>
    <row r="4493" spans="1:8" x14ac:dyDescent="0.25">
      <c r="A4493" s="75">
        <v>41452</v>
      </c>
      <c r="B4493" s="76">
        <v>14618</v>
      </c>
      <c r="C4493" s="75">
        <v>41452</v>
      </c>
      <c r="D4493" t="s">
        <v>8</v>
      </c>
      <c r="E4493" t="s">
        <v>778</v>
      </c>
      <c r="F4493" t="s">
        <v>784</v>
      </c>
      <c r="G4493">
        <v>375</v>
      </c>
      <c r="H4493" t="s">
        <v>792</v>
      </c>
    </row>
    <row r="4494" spans="1:8" x14ac:dyDescent="0.25">
      <c r="A4494" s="75">
        <v>41452</v>
      </c>
      <c r="B4494" s="76">
        <v>14619</v>
      </c>
      <c r="C4494" s="75">
        <v>41452</v>
      </c>
      <c r="D4494" t="s">
        <v>10</v>
      </c>
      <c r="E4494" t="s">
        <v>780</v>
      </c>
      <c r="F4494" t="s">
        <v>779</v>
      </c>
      <c r="G4494">
        <v>85</v>
      </c>
      <c r="H4494" t="s">
        <v>792</v>
      </c>
    </row>
    <row r="4495" spans="1:8" x14ac:dyDescent="0.25">
      <c r="A4495" s="75">
        <v>41452</v>
      </c>
      <c r="B4495" s="76">
        <v>14620</v>
      </c>
      <c r="C4495" s="75">
        <v>41452</v>
      </c>
      <c r="D4495" t="s">
        <v>10</v>
      </c>
      <c r="E4495" t="s">
        <v>774</v>
      </c>
      <c r="F4495" t="s">
        <v>777</v>
      </c>
      <c r="G4495">
        <v>210</v>
      </c>
      <c r="H4495" t="s">
        <v>792</v>
      </c>
    </row>
    <row r="4496" spans="1:8" x14ac:dyDescent="0.25">
      <c r="A4496" s="75">
        <v>41452</v>
      </c>
      <c r="B4496" s="76">
        <v>14621</v>
      </c>
      <c r="C4496" s="75">
        <v>41452</v>
      </c>
      <c r="D4496" t="s">
        <v>7</v>
      </c>
      <c r="E4496" t="s">
        <v>770</v>
      </c>
      <c r="F4496" t="s">
        <v>783</v>
      </c>
      <c r="G4496">
        <v>150</v>
      </c>
      <c r="H4496" t="s">
        <v>792</v>
      </c>
    </row>
    <row r="4497" spans="1:8" x14ac:dyDescent="0.25">
      <c r="A4497" s="75">
        <v>41452</v>
      </c>
      <c r="B4497" s="76">
        <v>14622</v>
      </c>
      <c r="C4497" s="75">
        <v>41452</v>
      </c>
      <c r="D4497" t="s">
        <v>10</v>
      </c>
      <c r="E4497" t="s">
        <v>776</v>
      </c>
      <c r="F4497" t="s">
        <v>783</v>
      </c>
      <c r="G4497">
        <v>205</v>
      </c>
      <c r="H4497" t="s">
        <v>792</v>
      </c>
    </row>
    <row r="4498" spans="1:8" x14ac:dyDescent="0.25">
      <c r="A4498" s="75">
        <v>41452</v>
      </c>
      <c r="B4498" s="76">
        <v>14623</v>
      </c>
      <c r="C4498" s="75">
        <v>41452</v>
      </c>
      <c r="D4498" t="s">
        <v>6</v>
      </c>
      <c r="E4498" t="s">
        <v>782</v>
      </c>
      <c r="F4498" t="s">
        <v>775</v>
      </c>
      <c r="G4498">
        <v>325</v>
      </c>
      <c r="H4498" t="s">
        <v>792</v>
      </c>
    </row>
    <row r="4499" spans="1:8" x14ac:dyDescent="0.25">
      <c r="A4499" s="75">
        <v>41452</v>
      </c>
      <c r="B4499" s="76">
        <v>14624</v>
      </c>
      <c r="C4499" s="75">
        <v>41452</v>
      </c>
      <c r="D4499" t="s">
        <v>10</v>
      </c>
      <c r="E4499" t="s">
        <v>770</v>
      </c>
      <c r="F4499" t="s">
        <v>786</v>
      </c>
      <c r="G4499">
        <v>220</v>
      </c>
      <c r="H4499" t="s">
        <v>792</v>
      </c>
    </row>
    <row r="4500" spans="1:8" x14ac:dyDescent="0.25">
      <c r="A4500" s="75">
        <v>41452</v>
      </c>
      <c r="B4500" s="76">
        <v>14625</v>
      </c>
      <c r="C4500" s="75">
        <v>41452</v>
      </c>
      <c r="D4500" t="s">
        <v>9</v>
      </c>
      <c r="E4500" t="s">
        <v>778</v>
      </c>
      <c r="F4500" t="s">
        <v>783</v>
      </c>
      <c r="G4500">
        <v>105</v>
      </c>
      <c r="H4500" t="s">
        <v>792</v>
      </c>
    </row>
    <row r="4501" spans="1:8" x14ac:dyDescent="0.25">
      <c r="A4501" s="75">
        <v>41452</v>
      </c>
      <c r="B4501" s="76">
        <v>14626</v>
      </c>
      <c r="C4501" s="75">
        <v>41452</v>
      </c>
      <c r="D4501" t="s">
        <v>10</v>
      </c>
      <c r="E4501" t="s">
        <v>780</v>
      </c>
      <c r="F4501" t="s">
        <v>787</v>
      </c>
      <c r="G4501">
        <v>210</v>
      </c>
      <c r="H4501" t="s">
        <v>792</v>
      </c>
    </row>
    <row r="4502" spans="1:8" x14ac:dyDescent="0.25">
      <c r="A4502" s="75">
        <v>41452</v>
      </c>
      <c r="B4502" s="76">
        <v>14627</v>
      </c>
      <c r="C4502" s="75">
        <v>41452</v>
      </c>
      <c r="D4502" t="s">
        <v>6</v>
      </c>
      <c r="E4502" t="s">
        <v>780</v>
      </c>
      <c r="F4502" t="s">
        <v>777</v>
      </c>
      <c r="G4502">
        <v>330</v>
      </c>
      <c r="H4502" t="s">
        <v>792</v>
      </c>
    </row>
    <row r="4503" spans="1:8" x14ac:dyDescent="0.25">
      <c r="A4503" s="75">
        <v>41452</v>
      </c>
      <c r="B4503" s="76">
        <v>14628</v>
      </c>
      <c r="C4503" s="75">
        <v>41452</v>
      </c>
      <c r="D4503" t="s">
        <v>8</v>
      </c>
      <c r="E4503" t="s">
        <v>776</v>
      </c>
      <c r="F4503" t="s">
        <v>781</v>
      </c>
      <c r="G4503">
        <v>550</v>
      </c>
      <c r="H4503" t="s">
        <v>792</v>
      </c>
    </row>
    <row r="4504" spans="1:8" x14ac:dyDescent="0.25">
      <c r="A4504" s="75">
        <v>41452</v>
      </c>
      <c r="B4504" s="76">
        <v>14629</v>
      </c>
      <c r="C4504" s="75">
        <v>41452</v>
      </c>
      <c r="D4504" t="s">
        <v>6</v>
      </c>
      <c r="E4504" t="s">
        <v>782</v>
      </c>
      <c r="F4504" t="s">
        <v>777</v>
      </c>
      <c r="G4504">
        <v>330</v>
      </c>
      <c r="H4504" t="s">
        <v>792</v>
      </c>
    </row>
    <row r="4505" spans="1:8" x14ac:dyDescent="0.25">
      <c r="A4505" s="75">
        <v>41452</v>
      </c>
      <c r="B4505" s="76">
        <v>14630</v>
      </c>
      <c r="C4505" s="75">
        <v>41452</v>
      </c>
      <c r="D4505" t="s">
        <v>9</v>
      </c>
      <c r="E4505" t="s">
        <v>776</v>
      </c>
      <c r="F4505" t="s">
        <v>783</v>
      </c>
      <c r="G4505">
        <v>105</v>
      </c>
      <c r="H4505" t="s">
        <v>792</v>
      </c>
    </row>
    <row r="4506" spans="1:8" x14ac:dyDescent="0.25">
      <c r="A4506" s="75">
        <v>41452</v>
      </c>
      <c r="B4506" s="76">
        <v>14631</v>
      </c>
      <c r="C4506" s="75">
        <v>41452</v>
      </c>
      <c r="D4506" t="s">
        <v>7</v>
      </c>
      <c r="E4506" t="s">
        <v>773</v>
      </c>
      <c r="F4506" t="s">
        <v>771</v>
      </c>
      <c r="G4506">
        <v>400</v>
      </c>
      <c r="H4506" t="s">
        <v>792</v>
      </c>
    </row>
    <row r="4507" spans="1:8" x14ac:dyDescent="0.25">
      <c r="A4507" s="75">
        <v>41452</v>
      </c>
      <c r="B4507" s="76">
        <v>14632</v>
      </c>
      <c r="C4507" s="75">
        <v>41452</v>
      </c>
      <c r="D4507" t="s">
        <v>6</v>
      </c>
      <c r="E4507" t="s">
        <v>782</v>
      </c>
      <c r="F4507" t="s">
        <v>784</v>
      </c>
      <c r="G4507">
        <v>325</v>
      </c>
      <c r="H4507" t="s">
        <v>792</v>
      </c>
    </row>
    <row r="4508" spans="1:8" x14ac:dyDescent="0.25">
      <c r="A4508" s="75">
        <v>41452</v>
      </c>
      <c r="B4508" s="76">
        <v>14633</v>
      </c>
      <c r="C4508" s="75">
        <v>41452</v>
      </c>
      <c r="D4508" t="s">
        <v>9</v>
      </c>
      <c r="E4508" t="s">
        <v>780</v>
      </c>
      <c r="F4508" t="s">
        <v>781</v>
      </c>
      <c r="G4508">
        <v>265</v>
      </c>
      <c r="H4508" t="s">
        <v>792</v>
      </c>
    </row>
    <row r="4509" spans="1:8" x14ac:dyDescent="0.25">
      <c r="A4509" s="75">
        <v>41452</v>
      </c>
      <c r="B4509" s="76">
        <v>14634</v>
      </c>
      <c r="C4509" s="75">
        <v>41452</v>
      </c>
      <c r="D4509" t="s">
        <v>9</v>
      </c>
      <c r="E4509" t="s">
        <v>780</v>
      </c>
      <c r="F4509" t="s">
        <v>771</v>
      </c>
      <c r="G4509">
        <v>185</v>
      </c>
      <c r="H4509" t="s">
        <v>792</v>
      </c>
    </row>
    <row r="4510" spans="1:8" x14ac:dyDescent="0.25">
      <c r="A4510" s="75">
        <v>41452</v>
      </c>
      <c r="B4510" s="76">
        <v>14635</v>
      </c>
      <c r="C4510" s="75">
        <v>41452</v>
      </c>
      <c r="D4510" t="s">
        <v>6</v>
      </c>
      <c r="E4510" t="s">
        <v>773</v>
      </c>
      <c r="F4510" t="s">
        <v>785</v>
      </c>
      <c r="G4510">
        <v>325</v>
      </c>
      <c r="H4510" t="s">
        <v>792</v>
      </c>
    </row>
    <row r="4511" spans="1:8" x14ac:dyDescent="0.25">
      <c r="A4511" s="75">
        <v>41452</v>
      </c>
      <c r="B4511" s="76">
        <v>14636</v>
      </c>
      <c r="C4511" s="75">
        <v>41452</v>
      </c>
      <c r="D4511" t="s">
        <v>9</v>
      </c>
      <c r="E4511" t="s">
        <v>774</v>
      </c>
      <c r="F4511" t="s">
        <v>783</v>
      </c>
      <c r="G4511">
        <v>185</v>
      </c>
      <c r="H4511" t="s">
        <v>792</v>
      </c>
    </row>
    <row r="4512" spans="1:8" x14ac:dyDescent="0.25">
      <c r="A4512" s="75">
        <v>41452</v>
      </c>
      <c r="B4512" s="76">
        <v>14637</v>
      </c>
      <c r="C4512" s="75">
        <v>41452</v>
      </c>
      <c r="D4512" t="s">
        <v>6</v>
      </c>
      <c r="E4512" t="s">
        <v>780</v>
      </c>
      <c r="F4512" t="s">
        <v>787</v>
      </c>
      <c r="G4512">
        <v>480</v>
      </c>
      <c r="H4512" t="s">
        <v>792</v>
      </c>
    </row>
    <row r="4513" spans="1:8" x14ac:dyDescent="0.25">
      <c r="A4513" s="75">
        <v>41452</v>
      </c>
      <c r="B4513" s="76">
        <v>14638</v>
      </c>
      <c r="C4513" s="75">
        <v>41452</v>
      </c>
      <c r="D4513" t="s">
        <v>7</v>
      </c>
      <c r="E4513" t="s">
        <v>770</v>
      </c>
      <c r="F4513" t="s">
        <v>787</v>
      </c>
      <c r="G4513">
        <v>155</v>
      </c>
      <c r="H4513" t="s">
        <v>792</v>
      </c>
    </row>
    <row r="4514" spans="1:8" x14ac:dyDescent="0.25">
      <c r="A4514" s="75">
        <v>41452</v>
      </c>
      <c r="B4514" s="76">
        <v>14639</v>
      </c>
      <c r="C4514" s="75">
        <v>41452</v>
      </c>
      <c r="D4514" t="s">
        <v>8</v>
      </c>
      <c r="E4514" t="s">
        <v>782</v>
      </c>
      <c r="F4514" t="s">
        <v>775</v>
      </c>
      <c r="G4514">
        <v>375</v>
      </c>
      <c r="H4514" t="s">
        <v>792</v>
      </c>
    </row>
    <row r="4515" spans="1:8" x14ac:dyDescent="0.25">
      <c r="A4515" s="75">
        <v>41452</v>
      </c>
      <c r="B4515" s="76">
        <v>14640</v>
      </c>
      <c r="C4515" s="75">
        <v>41452</v>
      </c>
      <c r="D4515" t="s">
        <v>7</v>
      </c>
      <c r="E4515" t="s">
        <v>780</v>
      </c>
      <c r="F4515" t="s">
        <v>783</v>
      </c>
      <c r="G4515">
        <v>275</v>
      </c>
      <c r="H4515" t="s">
        <v>792</v>
      </c>
    </row>
    <row r="4516" spans="1:8" x14ac:dyDescent="0.25">
      <c r="A4516" s="75">
        <v>41453</v>
      </c>
      <c r="B4516" s="76">
        <v>14641</v>
      </c>
      <c r="C4516" s="75">
        <v>41460</v>
      </c>
      <c r="D4516" t="s">
        <v>10</v>
      </c>
      <c r="E4516" t="s">
        <v>774</v>
      </c>
      <c r="F4516" t="s">
        <v>781</v>
      </c>
      <c r="G4516">
        <v>85</v>
      </c>
      <c r="H4516" t="s">
        <v>792</v>
      </c>
    </row>
    <row r="4517" spans="1:8" x14ac:dyDescent="0.25">
      <c r="A4517" s="75">
        <v>41453</v>
      </c>
      <c r="B4517" s="76">
        <v>14642</v>
      </c>
      <c r="C4517" s="75">
        <v>41460</v>
      </c>
      <c r="D4517" t="s">
        <v>10</v>
      </c>
      <c r="E4517" t="s">
        <v>778</v>
      </c>
      <c r="F4517" t="s">
        <v>779</v>
      </c>
      <c r="G4517">
        <v>145</v>
      </c>
      <c r="H4517" t="s">
        <v>792</v>
      </c>
    </row>
    <row r="4518" spans="1:8" x14ac:dyDescent="0.25">
      <c r="A4518" s="75">
        <v>41453</v>
      </c>
      <c r="B4518" s="76">
        <v>14643</v>
      </c>
      <c r="C4518" s="75">
        <v>41460</v>
      </c>
      <c r="D4518" t="s">
        <v>6</v>
      </c>
      <c r="E4518" t="s">
        <v>770</v>
      </c>
      <c r="F4518" t="s">
        <v>787</v>
      </c>
      <c r="G4518">
        <v>330</v>
      </c>
      <c r="H4518" t="s">
        <v>792</v>
      </c>
    </row>
    <row r="4519" spans="1:8" x14ac:dyDescent="0.25">
      <c r="A4519" s="75">
        <v>41453</v>
      </c>
      <c r="B4519" s="76">
        <v>14644</v>
      </c>
      <c r="C4519" s="75">
        <v>41460</v>
      </c>
      <c r="D4519" t="s">
        <v>6</v>
      </c>
      <c r="E4519" t="s">
        <v>776</v>
      </c>
      <c r="F4519" t="s">
        <v>784</v>
      </c>
      <c r="G4519">
        <v>475</v>
      </c>
      <c r="H4519" t="s">
        <v>792</v>
      </c>
    </row>
    <row r="4520" spans="1:8" x14ac:dyDescent="0.25">
      <c r="A4520" s="75">
        <v>41453</v>
      </c>
      <c r="B4520" s="76">
        <v>14645</v>
      </c>
      <c r="C4520" s="75">
        <v>41460</v>
      </c>
      <c r="D4520" t="s">
        <v>7</v>
      </c>
      <c r="E4520" t="s">
        <v>776</v>
      </c>
      <c r="F4520" t="s">
        <v>784</v>
      </c>
      <c r="G4520">
        <v>275</v>
      </c>
      <c r="H4520" t="s">
        <v>792</v>
      </c>
    </row>
    <row r="4521" spans="1:8" x14ac:dyDescent="0.25">
      <c r="A4521" s="75">
        <v>41453</v>
      </c>
      <c r="B4521" s="76">
        <v>14646</v>
      </c>
      <c r="C4521" s="75">
        <v>41460</v>
      </c>
      <c r="D4521" t="s">
        <v>6</v>
      </c>
      <c r="E4521" t="s">
        <v>774</v>
      </c>
      <c r="F4521" t="s">
        <v>777</v>
      </c>
      <c r="G4521">
        <v>180</v>
      </c>
      <c r="H4521" t="s">
        <v>792</v>
      </c>
    </row>
    <row r="4522" spans="1:8" x14ac:dyDescent="0.25">
      <c r="A4522" s="75">
        <v>41453</v>
      </c>
      <c r="B4522" s="76">
        <v>14647</v>
      </c>
      <c r="C4522" s="75">
        <v>41460</v>
      </c>
      <c r="D4522" t="s">
        <v>9</v>
      </c>
      <c r="E4522" t="s">
        <v>778</v>
      </c>
      <c r="F4522" t="s">
        <v>771</v>
      </c>
      <c r="G4522">
        <v>185</v>
      </c>
      <c r="H4522" t="s">
        <v>792</v>
      </c>
    </row>
    <row r="4523" spans="1:8" x14ac:dyDescent="0.25">
      <c r="A4523" s="75">
        <v>41453</v>
      </c>
      <c r="B4523" s="76">
        <v>14648</v>
      </c>
      <c r="C4523" s="75">
        <v>41460</v>
      </c>
      <c r="D4523" t="s">
        <v>9</v>
      </c>
      <c r="E4523" t="s">
        <v>776</v>
      </c>
      <c r="F4523" t="s">
        <v>775</v>
      </c>
      <c r="G4523">
        <v>105</v>
      </c>
      <c r="H4523" t="s">
        <v>792</v>
      </c>
    </row>
    <row r="4524" spans="1:8" x14ac:dyDescent="0.25">
      <c r="A4524" s="75">
        <v>41453</v>
      </c>
      <c r="B4524" s="76">
        <v>14649</v>
      </c>
      <c r="C4524" s="75">
        <v>41460</v>
      </c>
      <c r="D4524" t="s">
        <v>10</v>
      </c>
      <c r="E4524" t="s">
        <v>780</v>
      </c>
      <c r="F4524" t="s">
        <v>781</v>
      </c>
      <c r="G4524">
        <v>145</v>
      </c>
      <c r="H4524" t="s">
        <v>792</v>
      </c>
    </row>
    <row r="4525" spans="1:8" x14ac:dyDescent="0.25">
      <c r="A4525" s="75">
        <v>41453</v>
      </c>
      <c r="B4525" s="76">
        <v>14650</v>
      </c>
      <c r="C4525" s="75">
        <v>41460</v>
      </c>
      <c r="D4525" t="s">
        <v>9</v>
      </c>
      <c r="E4525" t="s">
        <v>782</v>
      </c>
      <c r="F4525" t="s">
        <v>771</v>
      </c>
      <c r="G4525">
        <v>265</v>
      </c>
      <c r="H4525" t="s">
        <v>792</v>
      </c>
    </row>
    <row r="4526" spans="1:8" x14ac:dyDescent="0.25">
      <c r="A4526" s="75">
        <v>41453</v>
      </c>
      <c r="B4526" s="76">
        <v>14651</v>
      </c>
      <c r="C4526" s="75">
        <v>41460</v>
      </c>
      <c r="D4526" t="s">
        <v>10</v>
      </c>
      <c r="E4526" t="s">
        <v>778</v>
      </c>
      <c r="F4526" t="s">
        <v>786</v>
      </c>
      <c r="G4526">
        <v>100</v>
      </c>
      <c r="H4526" t="s">
        <v>792</v>
      </c>
    </row>
    <row r="4527" spans="1:8" x14ac:dyDescent="0.25">
      <c r="A4527" s="75">
        <v>41453</v>
      </c>
      <c r="B4527" s="76">
        <v>14652</v>
      </c>
      <c r="C4527" s="75">
        <v>41460</v>
      </c>
      <c r="D4527" t="s">
        <v>8</v>
      </c>
      <c r="E4527" t="s">
        <v>776</v>
      </c>
      <c r="F4527" t="s">
        <v>775</v>
      </c>
      <c r="G4527">
        <v>200</v>
      </c>
      <c r="H4527" t="s">
        <v>792</v>
      </c>
    </row>
    <row r="4528" spans="1:8" x14ac:dyDescent="0.25">
      <c r="A4528" s="75">
        <v>41453</v>
      </c>
      <c r="B4528" s="76">
        <v>14653</v>
      </c>
      <c r="C4528" s="75">
        <v>41460</v>
      </c>
      <c r="D4528" t="s">
        <v>10</v>
      </c>
      <c r="E4528" t="s">
        <v>782</v>
      </c>
      <c r="F4528" t="s">
        <v>781</v>
      </c>
      <c r="G4528">
        <v>145</v>
      </c>
      <c r="H4528" t="s">
        <v>792</v>
      </c>
    </row>
    <row r="4529" spans="1:8" x14ac:dyDescent="0.25">
      <c r="A4529" s="75">
        <v>41453</v>
      </c>
      <c r="B4529" s="76">
        <v>14654</v>
      </c>
      <c r="C4529" s="75">
        <v>41460</v>
      </c>
      <c r="D4529" t="s">
        <v>10</v>
      </c>
      <c r="E4529" t="s">
        <v>778</v>
      </c>
      <c r="F4529" t="s">
        <v>786</v>
      </c>
      <c r="G4529">
        <v>160</v>
      </c>
      <c r="H4529" t="s">
        <v>792</v>
      </c>
    </row>
    <row r="4530" spans="1:8" x14ac:dyDescent="0.25">
      <c r="A4530" s="75">
        <v>41453</v>
      </c>
      <c r="B4530" s="76">
        <v>14655</v>
      </c>
      <c r="C4530" s="75">
        <v>41460</v>
      </c>
      <c r="D4530" t="s">
        <v>9</v>
      </c>
      <c r="E4530" t="s">
        <v>782</v>
      </c>
      <c r="F4530" t="s">
        <v>777</v>
      </c>
      <c r="G4530">
        <v>270</v>
      </c>
      <c r="H4530" t="s">
        <v>792</v>
      </c>
    </row>
    <row r="4531" spans="1:8" x14ac:dyDescent="0.25">
      <c r="A4531" s="75">
        <v>41453</v>
      </c>
      <c r="B4531" s="76">
        <v>14656</v>
      </c>
      <c r="C4531" s="75">
        <v>41460</v>
      </c>
      <c r="D4531" t="s">
        <v>6</v>
      </c>
      <c r="E4531" t="s">
        <v>776</v>
      </c>
      <c r="F4531" t="s">
        <v>777</v>
      </c>
      <c r="G4531">
        <v>480</v>
      </c>
      <c r="H4531" t="s">
        <v>792</v>
      </c>
    </row>
    <row r="4532" spans="1:8" x14ac:dyDescent="0.25">
      <c r="A4532" s="75">
        <v>41453</v>
      </c>
      <c r="B4532" s="76">
        <v>14657</v>
      </c>
      <c r="C4532" s="75">
        <v>41460</v>
      </c>
      <c r="D4532" t="s">
        <v>10</v>
      </c>
      <c r="E4532" t="s">
        <v>780</v>
      </c>
      <c r="F4532" t="s">
        <v>779</v>
      </c>
      <c r="G4532">
        <v>145</v>
      </c>
      <c r="H4532" t="s">
        <v>792</v>
      </c>
    </row>
    <row r="4533" spans="1:8" x14ac:dyDescent="0.25">
      <c r="A4533" s="75">
        <v>41453</v>
      </c>
      <c r="B4533" s="76">
        <v>14658</v>
      </c>
      <c r="C4533" s="75">
        <v>41460</v>
      </c>
      <c r="D4533" t="s">
        <v>10</v>
      </c>
      <c r="E4533" t="s">
        <v>773</v>
      </c>
      <c r="F4533" t="s">
        <v>787</v>
      </c>
      <c r="G4533">
        <v>150</v>
      </c>
      <c r="H4533" t="s">
        <v>792</v>
      </c>
    </row>
    <row r="4534" spans="1:8" x14ac:dyDescent="0.25">
      <c r="A4534" s="75">
        <v>41453</v>
      </c>
      <c r="B4534" s="76">
        <v>14659</v>
      </c>
      <c r="C4534" s="75">
        <v>41460</v>
      </c>
      <c r="D4534" t="s">
        <v>7</v>
      </c>
      <c r="E4534" t="s">
        <v>780</v>
      </c>
      <c r="F4534" t="s">
        <v>779</v>
      </c>
      <c r="G4534">
        <v>400</v>
      </c>
      <c r="H4534" t="s">
        <v>792</v>
      </c>
    </row>
    <row r="4535" spans="1:8" x14ac:dyDescent="0.25">
      <c r="A4535" s="75">
        <v>41453</v>
      </c>
      <c r="B4535" s="76">
        <v>14660</v>
      </c>
      <c r="C4535" s="75">
        <v>41460</v>
      </c>
      <c r="D4535" t="s">
        <v>10</v>
      </c>
      <c r="E4535" t="s">
        <v>770</v>
      </c>
      <c r="F4535" t="s">
        <v>787</v>
      </c>
      <c r="G4535">
        <v>150</v>
      </c>
      <c r="H4535" t="s">
        <v>792</v>
      </c>
    </row>
    <row r="4536" spans="1:8" x14ac:dyDescent="0.25">
      <c r="A4536" s="75">
        <v>41453</v>
      </c>
      <c r="B4536" s="76">
        <v>14661</v>
      </c>
      <c r="C4536" s="75">
        <v>41460</v>
      </c>
      <c r="D4536" t="s">
        <v>10</v>
      </c>
      <c r="E4536" t="s">
        <v>773</v>
      </c>
      <c r="F4536" t="s">
        <v>786</v>
      </c>
      <c r="G4536">
        <v>100</v>
      </c>
      <c r="H4536" t="s">
        <v>792</v>
      </c>
    </row>
    <row r="4537" spans="1:8" x14ac:dyDescent="0.25">
      <c r="A4537" s="75">
        <v>41453</v>
      </c>
      <c r="B4537" s="76">
        <v>14662</v>
      </c>
      <c r="C4537" s="75">
        <v>41460</v>
      </c>
      <c r="D4537" t="s">
        <v>7</v>
      </c>
      <c r="E4537" t="s">
        <v>770</v>
      </c>
      <c r="F4537" t="s">
        <v>781</v>
      </c>
      <c r="G4537">
        <v>400</v>
      </c>
      <c r="H4537" t="s">
        <v>792</v>
      </c>
    </row>
    <row r="4538" spans="1:8" x14ac:dyDescent="0.25">
      <c r="A4538" s="75">
        <v>41453</v>
      </c>
      <c r="B4538" s="76">
        <v>14663</v>
      </c>
      <c r="C4538" s="75">
        <v>41460</v>
      </c>
      <c r="D4538" t="s">
        <v>7</v>
      </c>
      <c r="E4538" t="s">
        <v>773</v>
      </c>
      <c r="F4538" t="s">
        <v>775</v>
      </c>
      <c r="G4538">
        <v>150</v>
      </c>
      <c r="H4538" t="s">
        <v>792</v>
      </c>
    </row>
    <row r="4539" spans="1:8" x14ac:dyDescent="0.25">
      <c r="A4539" s="75">
        <v>41453</v>
      </c>
      <c r="B4539" s="76">
        <v>14664</v>
      </c>
      <c r="C4539" s="75">
        <v>41460</v>
      </c>
      <c r="D4539" t="s">
        <v>10</v>
      </c>
      <c r="E4539" t="s">
        <v>773</v>
      </c>
      <c r="F4539" t="s">
        <v>779</v>
      </c>
      <c r="G4539">
        <v>205</v>
      </c>
      <c r="H4539" t="s">
        <v>792</v>
      </c>
    </row>
    <row r="4540" spans="1:8" x14ac:dyDescent="0.25">
      <c r="A4540" s="75">
        <v>41453</v>
      </c>
      <c r="B4540" s="76">
        <v>14665</v>
      </c>
      <c r="C4540" s="75">
        <v>41460</v>
      </c>
      <c r="D4540" t="s">
        <v>9</v>
      </c>
      <c r="E4540" t="s">
        <v>778</v>
      </c>
      <c r="F4540" t="s">
        <v>775</v>
      </c>
      <c r="G4540">
        <v>265</v>
      </c>
      <c r="H4540" t="s">
        <v>792</v>
      </c>
    </row>
    <row r="4541" spans="1:8" x14ac:dyDescent="0.25">
      <c r="A4541" s="75">
        <v>41453</v>
      </c>
      <c r="B4541" s="76">
        <v>14666</v>
      </c>
      <c r="C4541" s="75">
        <v>41460</v>
      </c>
      <c r="D4541" t="s">
        <v>6</v>
      </c>
      <c r="E4541" t="s">
        <v>776</v>
      </c>
      <c r="F4541" t="s">
        <v>784</v>
      </c>
      <c r="G4541">
        <v>325</v>
      </c>
      <c r="H4541" t="s">
        <v>792</v>
      </c>
    </row>
    <row r="4542" spans="1:8" x14ac:dyDescent="0.25">
      <c r="A4542" s="75">
        <v>41453</v>
      </c>
      <c r="B4542" s="76">
        <v>14667</v>
      </c>
      <c r="C4542" s="75">
        <v>41460</v>
      </c>
      <c r="D4542" t="s">
        <v>9</v>
      </c>
      <c r="E4542" t="s">
        <v>770</v>
      </c>
      <c r="F4542" t="s">
        <v>775</v>
      </c>
      <c r="G4542">
        <v>105</v>
      </c>
      <c r="H4542" t="s">
        <v>792</v>
      </c>
    </row>
    <row r="4543" spans="1:8" x14ac:dyDescent="0.25">
      <c r="A4543" s="75">
        <v>41454</v>
      </c>
      <c r="B4543" s="76">
        <v>14668</v>
      </c>
      <c r="C4543" s="75">
        <v>41455</v>
      </c>
      <c r="D4543" t="s">
        <v>6</v>
      </c>
      <c r="E4543" t="s">
        <v>776</v>
      </c>
      <c r="F4543" t="s">
        <v>771</v>
      </c>
      <c r="G4543">
        <v>325</v>
      </c>
      <c r="H4543" t="s">
        <v>792</v>
      </c>
    </row>
    <row r="4544" spans="1:8" x14ac:dyDescent="0.25">
      <c r="A4544" s="75">
        <v>41454</v>
      </c>
      <c r="B4544" s="76">
        <v>14669</v>
      </c>
      <c r="C4544" s="75">
        <v>41455</v>
      </c>
      <c r="D4544" t="s">
        <v>8</v>
      </c>
      <c r="E4544" t="s">
        <v>776</v>
      </c>
      <c r="F4544" t="s">
        <v>777</v>
      </c>
      <c r="G4544">
        <v>380</v>
      </c>
      <c r="H4544" t="s">
        <v>792</v>
      </c>
    </row>
    <row r="4545" spans="1:8" x14ac:dyDescent="0.25">
      <c r="A4545" s="75">
        <v>41454</v>
      </c>
      <c r="B4545" s="76">
        <v>14670</v>
      </c>
      <c r="C4545" s="75">
        <v>41455</v>
      </c>
      <c r="D4545" t="s">
        <v>8</v>
      </c>
      <c r="E4545" t="s">
        <v>782</v>
      </c>
      <c r="F4545" t="s">
        <v>787</v>
      </c>
      <c r="G4545">
        <v>205</v>
      </c>
      <c r="H4545" t="s">
        <v>792</v>
      </c>
    </row>
    <row r="4546" spans="1:8" x14ac:dyDescent="0.25">
      <c r="A4546" s="75">
        <v>41454</v>
      </c>
      <c r="B4546" s="76">
        <v>14671</v>
      </c>
      <c r="C4546" s="75">
        <v>41455</v>
      </c>
      <c r="D4546" t="s">
        <v>10</v>
      </c>
      <c r="E4546" t="s">
        <v>774</v>
      </c>
      <c r="F4546" t="s">
        <v>777</v>
      </c>
      <c r="G4546">
        <v>210</v>
      </c>
      <c r="H4546" t="s">
        <v>792</v>
      </c>
    </row>
    <row r="4547" spans="1:8" x14ac:dyDescent="0.25">
      <c r="A4547" s="75">
        <v>41454</v>
      </c>
      <c r="B4547" s="76">
        <v>14672</v>
      </c>
      <c r="C4547" s="75">
        <v>41455</v>
      </c>
      <c r="D4547" t="s">
        <v>8</v>
      </c>
      <c r="E4547" t="s">
        <v>782</v>
      </c>
      <c r="F4547" t="s">
        <v>777</v>
      </c>
      <c r="G4547">
        <v>205</v>
      </c>
      <c r="H4547" t="s">
        <v>792</v>
      </c>
    </row>
    <row r="4548" spans="1:8" x14ac:dyDescent="0.25">
      <c r="A4548" s="75">
        <v>41454</v>
      </c>
      <c r="B4548" s="76">
        <v>14673</v>
      </c>
      <c r="C4548" s="75">
        <v>41455</v>
      </c>
      <c r="D4548" t="s">
        <v>7</v>
      </c>
      <c r="E4548" t="s">
        <v>780</v>
      </c>
      <c r="F4548" t="s">
        <v>777</v>
      </c>
      <c r="G4548">
        <v>155</v>
      </c>
      <c r="H4548" t="s">
        <v>792</v>
      </c>
    </row>
    <row r="4549" spans="1:8" x14ac:dyDescent="0.25">
      <c r="A4549" s="75">
        <v>41454</v>
      </c>
      <c r="B4549" s="76">
        <v>14674</v>
      </c>
      <c r="C4549" s="75">
        <v>41455</v>
      </c>
      <c r="D4549" t="s">
        <v>6</v>
      </c>
      <c r="E4549" t="s">
        <v>770</v>
      </c>
      <c r="F4549" t="s">
        <v>771</v>
      </c>
      <c r="G4549">
        <v>325</v>
      </c>
      <c r="H4549" t="s">
        <v>792</v>
      </c>
    </row>
    <row r="4550" spans="1:8" x14ac:dyDescent="0.25">
      <c r="A4550" s="75">
        <v>41454</v>
      </c>
      <c r="B4550" s="76">
        <v>14675</v>
      </c>
      <c r="C4550" s="75">
        <v>41455</v>
      </c>
      <c r="D4550" t="s">
        <v>10</v>
      </c>
      <c r="E4550" t="s">
        <v>770</v>
      </c>
      <c r="F4550" t="s">
        <v>779</v>
      </c>
      <c r="G4550">
        <v>85</v>
      </c>
      <c r="H4550" t="s">
        <v>792</v>
      </c>
    </row>
    <row r="4551" spans="1:8" x14ac:dyDescent="0.25">
      <c r="A4551" s="75">
        <v>41454</v>
      </c>
      <c r="B4551" s="76">
        <v>14676</v>
      </c>
      <c r="C4551" s="75">
        <v>41455</v>
      </c>
      <c r="D4551" t="s">
        <v>10</v>
      </c>
      <c r="E4551" t="s">
        <v>782</v>
      </c>
      <c r="F4551" t="s">
        <v>775</v>
      </c>
      <c r="G4551">
        <v>205</v>
      </c>
      <c r="H4551" t="s">
        <v>792</v>
      </c>
    </row>
    <row r="4552" spans="1:8" x14ac:dyDescent="0.25">
      <c r="A4552" s="75">
        <v>41454</v>
      </c>
      <c r="B4552" s="76">
        <v>14677</v>
      </c>
      <c r="C4552" s="75">
        <v>41455</v>
      </c>
      <c r="D4552" t="s">
        <v>8</v>
      </c>
      <c r="E4552" t="s">
        <v>778</v>
      </c>
      <c r="F4552" t="s">
        <v>784</v>
      </c>
      <c r="G4552">
        <v>550</v>
      </c>
      <c r="H4552" t="s">
        <v>792</v>
      </c>
    </row>
    <row r="4553" spans="1:8" x14ac:dyDescent="0.25">
      <c r="A4553" s="75">
        <v>41454</v>
      </c>
      <c r="B4553" s="76">
        <v>14678</v>
      </c>
      <c r="C4553" s="75">
        <v>41455</v>
      </c>
      <c r="D4553" t="s">
        <v>10</v>
      </c>
      <c r="E4553" t="s">
        <v>774</v>
      </c>
      <c r="F4553" t="s">
        <v>783</v>
      </c>
      <c r="G4553">
        <v>85</v>
      </c>
      <c r="H4553" t="s">
        <v>792</v>
      </c>
    </row>
    <row r="4554" spans="1:8" x14ac:dyDescent="0.25">
      <c r="A4554" s="75">
        <v>41454</v>
      </c>
      <c r="B4554" s="76">
        <v>14679</v>
      </c>
      <c r="C4554" s="75">
        <v>41455</v>
      </c>
      <c r="D4554" t="s">
        <v>9</v>
      </c>
      <c r="E4554" t="s">
        <v>780</v>
      </c>
      <c r="F4554" t="s">
        <v>777</v>
      </c>
      <c r="G4554">
        <v>270</v>
      </c>
      <c r="H4554" t="s">
        <v>792</v>
      </c>
    </row>
    <row r="4555" spans="1:8" x14ac:dyDescent="0.25">
      <c r="A4555" s="75">
        <v>41454</v>
      </c>
      <c r="B4555" s="76">
        <v>14680</v>
      </c>
      <c r="C4555" s="75">
        <v>41455</v>
      </c>
      <c r="D4555" t="s">
        <v>7</v>
      </c>
      <c r="E4555" t="s">
        <v>778</v>
      </c>
      <c r="F4555" t="s">
        <v>779</v>
      </c>
      <c r="G4555">
        <v>275</v>
      </c>
      <c r="H4555" t="s">
        <v>792</v>
      </c>
    </row>
    <row r="4556" spans="1:8" x14ac:dyDescent="0.25">
      <c r="A4556" s="75">
        <v>41454</v>
      </c>
      <c r="B4556" s="76">
        <v>14681</v>
      </c>
      <c r="C4556" s="75">
        <v>41455</v>
      </c>
      <c r="D4556" t="s">
        <v>9</v>
      </c>
      <c r="E4556" t="s">
        <v>780</v>
      </c>
      <c r="F4556" t="s">
        <v>775</v>
      </c>
      <c r="G4556">
        <v>105</v>
      </c>
      <c r="H4556" t="s">
        <v>792</v>
      </c>
    </row>
    <row r="4557" spans="1:8" x14ac:dyDescent="0.25">
      <c r="A4557" s="75">
        <v>41454</v>
      </c>
      <c r="B4557" s="76">
        <v>14682</v>
      </c>
      <c r="C4557" s="75">
        <v>41455</v>
      </c>
      <c r="D4557" t="s">
        <v>7</v>
      </c>
      <c r="E4557" t="s">
        <v>776</v>
      </c>
      <c r="F4557" t="s">
        <v>781</v>
      </c>
      <c r="G4557">
        <v>275</v>
      </c>
      <c r="H4557" t="s">
        <v>792</v>
      </c>
    </row>
    <row r="4558" spans="1:8" x14ac:dyDescent="0.25">
      <c r="A4558" s="75">
        <v>41454</v>
      </c>
      <c r="B4558" s="76">
        <v>14683</v>
      </c>
      <c r="C4558" s="75">
        <v>41455</v>
      </c>
      <c r="D4558" t="s">
        <v>8</v>
      </c>
      <c r="E4558" t="s">
        <v>782</v>
      </c>
      <c r="F4558" t="s">
        <v>784</v>
      </c>
      <c r="G4558">
        <v>550</v>
      </c>
      <c r="H4558" t="s">
        <v>792</v>
      </c>
    </row>
    <row r="4559" spans="1:8" x14ac:dyDescent="0.25">
      <c r="A4559" s="75">
        <v>41454</v>
      </c>
      <c r="B4559" s="76">
        <v>14684</v>
      </c>
      <c r="C4559" s="75">
        <v>41455</v>
      </c>
      <c r="D4559" t="s">
        <v>7</v>
      </c>
      <c r="E4559" t="s">
        <v>774</v>
      </c>
      <c r="F4559" t="s">
        <v>784</v>
      </c>
      <c r="G4559">
        <v>400</v>
      </c>
      <c r="H4559" t="s">
        <v>792</v>
      </c>
    </row>
    <row r="4560" spans="1:8" x14ac:dyDescent="0.25">
      <c r="A4560" s="75">
        <v>41454</v>
      </c>
      <c r="B4560" s="76">
        <v>14685</v>
      </c>
      <c r="C4560" s="75">
        <v>41455</v>
      </c>
      <c r="D4560" t="s">
        <v>8</v>
      </c>
      <c r="E4560" t="s">
        <v>782</v>
      </c>
      <c r="F4560" t="s">
        <v>784</v>
      </c>
      <c r="G4560">
        <v>550</v>
      </c>
      <c r="H4560" t="s">
        <v>792</v>
      </c>
    </row>
    <row r="4561" spans="1:8" x14ac:dyDescent="0.25">
      <c r="A4561" s="75">
        <v>41454</v>
      </c>
      <c r="B4561" s="76">
        <v>14686</v>
      </c>
      <c r="C4561" s="75">
        <v>41455</v>
      </c>
      <c r="D4561" t="s">
        <v>9</v>
      </c>
      <c r="E4561" t="s">
        <v>773</v>
      </c>
      <c r="F4561" t="s">
        <v>786</v>
      </c>
      <c r="G4561">
        <v>200</v>
      </c>
      <c r="H4561" t="s">
        <v>792</v>
      </c>
    </row>
    <row r="4562" spans="1:8" x14ac:dyDescent="0.25">
      <c r="A4562" s="75">
        <v>41454</v>
      </c>
      <c r="B4562" s="76">
        <v>14687</v>
      </c>
      <c r="C4562" s="75">
        <v>41455</v>
      </c>
      <c r="D4562" t="s">
        <v>8</v>
      </c>
      <c r="E4562" t="s">
        <v>773</v>
      </c>
      <c r="F4562" t="s">
        <v>777</v>
      </c>
      <c r="G4562">
        <v>555</v>
      </c>
      <c r="H4562" t="s">
        <v>792</v>
      </c>
    </row>
    <row r="4563" spans="1:8" x14ac:dyDescent="0.25">
      <c r="A4563" s="75">
        <v>41454</v>
      </c>
      <c r="B4563" s="76">
        <v>14688</v>
      </c>
      <c r="C4563" s="75">
        <v>41455</v>
      </c>
      <c r="D4563" t="s">
        <v>9</v>
      </c>
      <c r="E4563" t="s">
        <v>773</v>
      </c>
      <c r="F4563" t="s">
        <v>775</v>
      </c>
      <c r="G4563">
        <v>265</v>
      </c>
      <c r="H4563" t="s">
        <v>792</v>
      </c>
    </row>
    <row r="4564" spans="1:8" x14ac:dyDescent="0.25">
      <c r="A4564" s="75">
        <v>41454</v>
      </c>
      <c r="B4564" s="76">
        <v>14689</v>
      </c>
      <c r="C4564" s="75">
        <v>41455</v>
      </c>
      <c r="D4564" t="s">
        <v>7</v>
      </c>
      <c r="E4564" t="s">
        <v>773</v>
      </c>
      <c r="F4564" t="s">
        <v>777</v>
      </c>
      <c r="G4564">
        <v>280</v>
      </c>
      <c r="H4564" t="s">
        <v>792</v>
      </c>
    </row>
    <row r="4565" spans="1:8" x14ac:dyDescent="0.25">
      <c r="A4565" s="75">
        <v>41454</v>
      </c>
      <c r="B4565" s="76">
        <v>14690</v>
      </c>
      <c r="C4565" s="75">
        <v>41455</v>
      </c>
      <c r="D4565" t="s">
        <v>10</v>
      </c>
      <c r="E4565" t="s">
        <v>780</v>
      </c>
      <c r="F4565" t="s">
        <v>775</v>
      </c>
      <c r="G4565">
        <v>85</v>
      </c>
      <c r="H4565" t="s">
        <v>792</v>
      </c>
    </row>
    <row r="4566" spans="1:8" x14ac:dyDescent="0.25">
      <c r="A4566" s="75">
        <v>41454</v>
      </c>
      <c r="B4566" s="76">
        <v>14691</v>
      </c>
      <c r="C4566" s="75">
        <v>41455</v>
      </c>
      <c r="D4566" t="s">
        <v>10</v>
      </c>
      <c r="E4566" t="s">
        <v>774</v>
      </c>
      <c r="F4566" t="s">
        <v>785</v>
      </c>
      <c r="G4566">
        <v>85</v>
      </c>
      <c r="H4566" t="s">
        <v>792</v>
      </c>
    </row>
    <row r="4567" spans="1:8" x14ac:dyDescent="0.25">
      <c r="A4567" s="75">
        <v>41455</v>
      </c>
      <c r="B4567" s="76">
        <v>14692</v>
      </c>
      <c r="C4567" s="75">
        <v>41455</v>
      </c>
      <c r="D4567" t="s">
        <v>8</v>
      </c>
      <c r="E4567" t="s">
        <v>773</v>
      </c>
      <c r="F4567" t="s">
        <v>786</v>
      </c>
      <c r="G4567">
        <v>565</v>
      </c>
      <c r="H4567" t="s">
        <v>792</v>
      </c>
    </row>
    <row r="4568" spans="1:8" x14ac:dyDescent="0.25">
      <c r="A4568" s="75">
        <v>41455</v>
      </c>
      <c r="B4568" s="76">
        <v>14693</v>
      </c>
      <c r="C4568" s="75">
        <v>41455</v>
      </c>
      <c r="D4568" t="s">
        <v>6</v>
      </c>
      <c r="E4568" t="s">
        <v>770</v>
      </c>
      <c r="F4568" t="s">
        <v>785</v>
      </c>
      <c r="G4568">
        <v>475</v>
      </c>
      <c r="H4568" t="s">
        <v>792</v>
      </c>
    </row>
    <row r="4569" spans="1:8" x14ac:dyDescent="0.25">
      <c r="A4569" s="75">
        <v>41455</v>
      </c>
      <c r="B4569" s="76">
        <v>14694</v>
      </c>
      <c r="C4569" s="75">
        <v>41455</v>
      </c>
      <c r="D4569" t="s">
        <v>8</v>
      </c>
      <c r="E4569" t="s">
        <v>774</v>
      </c>
      <c r="F4569" t="s">
        <v>781</v>
      </c>
      <c r="G4569">
        <v>200</v>
      </c>
      <c r="H4569" t="s">
        <v>792</v>
      </c>
    </row>
    <row r="4570" spans="1:8" x14ac:dyDescent="0.25">
      <c r="A4570" s="75">
        <v>41455</v>
      </c>
      <c r="B4570" s="76">
        <v>14695</v>
      </c>
      <c r="C4570" s="75">
        <v>41455</v>
      </c>
      <c r="D4570" t="s">
        <v>6</v>
      </c>
      <c r="E4570" t="s">
        <v>776</v>
      </c>
      <c r="F4570" t="s">
        <v>781</v>
      </c>
      <c r="G4570">
        <v>475</v>
      </c>
      <c r="H4570" t="s">
        <v>792</v>
      </c>
    </row>
    <row r="4571" spans="1:8" x14ac:dyDescent="0.25">
      <c r="A4571" s="75">
        <v>41455</v>
      </c>
      <c r="B4571" s="76">
        <v>14696</v>
      </c>
      <c r="C4571" s="75">
        <v>41455</v>
      </c>
      <c r="D4571" t="s">
        <v>9</v>
      </c>
      <c r="E4571" t="s">
        <v>770</v>
      </c>
      <c r="F4571" t="s">
        <v>771</v>
      </c>
      <c r="G4571">
        <v>265</v>
      </c>
      <c r="H4571" t="s">
        <v>792</v>
      </c>
    </row>
    <row r="4572" spans="1:8" x14ac:dyDescent="0.25">
      <c r="A4572" s="75">
        <v>41455</v>
      </c>
      <c r="B4572" s="76">
        <v>14697</v>
      </c>
      <c r="C4572" s="75">
        <v>41455</v>
      </c>
      <c r="D4572" t="s">
        <v>9</v>
      </c>
      <c r="E4572" t="s">
        <v>782</v>
      </c>
      <c r="F4572" t="s">
        <v>786</v>
      </c>
      <c r="G4572">
        <v>200</v>
      </c>
      <c r="H4572" t="s">
        <v>792</v>
      </c>
    </row>
    <row r="4573" spans="1:8" x14ac:dyDescent="0.25">
      <c r="A4573" s="75">
        <v>41455</v>
      </c>
      <c r="B4573" s="76">
        <v>14698</v>
      </c>
      <c r="C4573" s="75">
        <v>41455</v>
      </c>
      <c r="D4573" t="s">
        <v>9</v>
      </c>
      <c r="E4573" t="s">
        <v>782</v>
      </c>
      <c r="F4573" t="s">
        <v>777</v>
      </c>
      <c r="G4573">
        <v>190</v>
      </c>
      <c r="H4573" t="s">
        <v>792</v>
      </c>
    </row>
    <row r="4574" spans="1:8" x14ac:dyDescent="0.25">
      <c r="A4574" s="75">
        <v>41455</v>
      </c>
      <c r="B4574" s="76">
        <v>14699</v>
      </c>
      <c r="C4574" s="75">
        <v>41455</v>
      </c>
      <c r="D4574" t="s">
        <v>7</v>
      </c>
      <c r="E4574" t="s">
        <v>780</v>
      </c>
      <c r="F4574" t="s">
        <v>783</v>
      </c>
      <c r="G4574">
        <v>275</v>
      </c>
      <c r="H4574" t="s">
        <v>792</v>
      </c>
    </row>
    <row r="4575" spans="1:8" x14ac:dyDescent="0.25">
      <c r="A4575" s="75">
        <v>41455</v>
      </c>
      <c r="B4575" s="76">
        <v>14700</v>
      </c>
      <c r="C4575" s="75">
        <v>41455</v>
      </c>
      <c r="D4575" t="s">
        <v>7</v>
      </c>
      <c r="E4575" t="s">
        <v>770</v>
      </c>
      <c r="F4575" t="s">
        <v>781</v>
      </c>
      <c r="G4575">
        <v>400</v>
      </c>
      <c r="H4575" t="s">
        <v>792</v>
      </c>
    </row>
    <row r="4576" spans="1:8" x14ac:dyDescent="0.25">
      <c r="A4576" s="75">
        <v>41455</v>
      </c>
      <c r="B4576" s="76">
        <v>14701</v>
      </c>
      <c r="C4576" s="75">
        <v>41455</v>
      </c>
      <c r="D4576" t="s">
        <v>9</v>
      </c>
      <c r="E4576" t="s">
        <v>778</v>
      </c>
      <c r="F4576" t="s">
        <v>783</v>
      </c>
      <c r="G4576">
        <v>265</v>
      </c>
      <c r="H4576" t="s">
        <v>792</v>
      </c>
    </row>
    <row r="4577" spans="1:8" x14ac:dyDescent="0.25">
      <c r="A4577" s="75">
        <v>41455</v>
      </c>
      <c r="B4577" s="76">
        <v>14702</v>
      </c>
      <c r="C4577" s="75">
        <v>41455</v>
      </c>
      <c r="D4577" t="s">
        <v>6</v>
      </c>
      <c r="E4577" t="s">
        <v>770</v>
      </c>
      <c r="F4577" t="s">
        <v>785</v>
      </c>
      <c r="G4577">
        <v>475</v>
      </c>
      <c r="H4577" t="s">
        <v>792</v>
      </c>
    </row>
    <row r="4578" spans="1:8" x14ac:dyDescent="0.25">
      <c r="A4578" s="75">
        <v>41455</v>
      </c>
      <c r="B4578" s="76">
        <v>14703</v>
      </c>
      <c r="C4578" s="75">
        <v>41455</v>
      </c>
      <c r="D4578" t="s">
        <v>9</v>
      </c>
      <c r="E4578" t="s">
        <v>770</v>
      </c>
      <c r="F4578" t="s">
        <v>786</v>
      </c>
      <c r="G4578">
        <v>200</v>
      </c>
      <c r="H4578" t="s">
        <v>792</v>
      </c>
    </row>
    <row r="4579" spans="1:8" x14ac:dyDescent="0.25">
      <c r="A4579" s="75">
        <v>41455</v>
      </c>
      <c r="B4579" s="76">
        <v>14704</v>
      </c>
      <c r="C4579" s="75">
        <v>41455</v>
      </c>
      <c r="D4579" t="s">
        <v>7</v>
      </c>
      <c r="E4579" t="s">
        <v>774</v>
      </c>
      <c r="F4579" t="s">
        <v>777</v>
      </c>
      <c r="G4579">
        <v>280</v>
      </c>
      <c r="H4579" t="s">
        <v>792</v>
      </c>
    </row>
    <row r="4580" spans="1:8" x14ac:dyDescent="0.25">
      <c r="A4580" s="75">
        <v>41455</v>
      </c>
      <c r="B4580" s="76">
        <v>14705</v>
      </c>
      <c r="C4580" s="75">
        <v>41455</v>
      </c>
      <c r="D4580" t="s">
        <v>8</v>
      </c>
      <c r="E4580" t="s">
        <v>778</v>
      </c>
      <c r="F4580" t="s">
        <v>777</v>
      </c>
      <c r="G4580">
        <v>380</v>
      </c>
      <c r="H4580" t="s">
        <v>792</v>
      </c>
    </row>
    <row r="4581" spans="1:8" x14ac:dyDescent="0.25">
      <c r="A4581" s="75">
        <v>41455</v>
      </c>
      <c r="B4581" s="76">
        <v>14706</v>
      </c>
      <c r="C4581" s="75">
        <v>41455</v>
      </c>
      <c r="D4581" t="s">
        <v>7</v>
      </c>
      <c r="E4581" t="s">
        <v>782</v>
      </c>
      <c r="F4581" t="s">
        <v>783</v>
      </c>
      <c r="G4581">
        <v>400</v>
      </c>
      <c r="H4581" t="s">
        <v>792</v>
      </c>
    </row>
    <row r="4582" spans="1:8" x14ac:dyDescent="0.25">
      <c r="A4582" s="75">
        <v>41455</v>
      </c>
      <c r="B4582" s="76">
        <v>14707</v>
      </c>
      <c r="C4582" s="75">
        <v>41455</v>
      </c>
      <c r="D4582" t="s">
        <v>9</v>
      </c>
      <c r="E4582" t="s">
        <v>782</v>
      </c>
      <c r="F4582" t="s">
        <v>786</v>
      </c>
      <c r="G4582">
        <v>120</v>
      </c>
      <c r="H4582" t="s">
        <v>792</v>
      </c>
    </row>
    <row r="4583" spans="1:8" x14ac:dyDescent="0.25">
      <c r="A4583" s="75">
        <v>41455</v>
      </c>
      <c r="B4583" s="76">
        <v>14708</v>
      </c>
      <c r="C4583" s="75">
        <v>41455</v>
      </c>
      <c r="D4583" t="s">
        <v>8</v>
      </c>
      <c r="E4583" t="s">
        <v>782</v>
      </c>
      <c r="F4583" t="s">
        <v>787</v>
      </c>
      <c r="G4583">
        <v>380</v>
      </c>
      <c r="H4583" t="s">
        <v>792</v>
      </c>
    </row>
    <row r="4584" spans="1:8" x14ac:dyDescent="0.25">
      <c r="A4584" s="75">
        <v>41455</v>
      </c>
      <c r="B4584" s="76">
        <v>14709</v>
      </c>
      <c r="C4584" s="75">
        <v>41455</v>
      </c>
      <c r="D4584" t="s">
        <v>9</v>
      </c>
      <c r="E4584" t="s">
        <v>776</v>
      </c>
      <c r="F4584" t="s">
        <v>786</v>
      </c>
      <c r="G4584">
        <v>280</v>
      </c>
      <c r="H4584" t="s">
        <v>792</v>
      </c>
    </row>
    <row r="4585" spans="1:8" x14ac:dyDescent="0.25">
      <c r="A4585" s="75">
        <v>41455</v>
      </c>
      <c r="B4585" s="76">
        <v>14710</v>
      </c>
      <c r="C4585" s="75">
        <v>41455</v>
      </c>
      <c r="D4585" t="s">
        <v>9</v>
      </c>
      <c r="E4585" t="s">
        <v>780</v>
      </c>
      <c r="F4585" t="s">
        <v>784</v>
      </c>
      <c r="G4585">
        <v>105</v>
      </c>
      <c r="H4585" t="s">
        <v>792</v>
      </c>
    </row>
    <row r="4586" spans="1:8" x14ac:dyDescent="0.25">
      <c r="A4586" s="75">
        <v>41455</v>
      </c>
      <c r="B4586" s="76">
        <v>14711</v>
      </c>
      <c r="C4586" s="75">
        <v>41455</v>
      </c>
      <c r="D4586" t="s">
        <v>8</v>
      </c>
      <c r="E4586" t="s">
        <v>776</v>
      </c>
      <c r="F4586" t="s">
        <v>786</v>
      </c>
      <c r="G4586">
        <v>565</v>
      </c>
      <c r="H4586" t="s">
        <v>792</v>
      </c>
    </row>
    <row r="4587" spans="1:8" x14ac:dyDescent="0.25">
      <c r="A4587" s="75">
        <v>41455</v>
      </c>
      <c r="B4587" s="76">
        <v>14712</v>
      </c>
      <c r="C4587" s="75">
        <v>41455</v>
      </c>
      <c r="D4587" t="s">
        <v>9</v>
      </c>
      <c r="E4587" t="s">
        <v>778</v>
      </c>
      <c r="F4587" t="s">
        <v>775</v>
      </c>
      <c r="G4587">
        <v>105</v>
      </c>
      <c r="H4587" t="s">
        <v>792</v>
      </c>
    </row>
    <row r="4588" spans="1:8" x14ac:dyDescent="0.25">
      <c r="A4588" s="75">
        <v>41455</v>
      </c>
      <c r="B4588" s="76">
        <v>14713</v>
      </c>
      <c r="C4588" s="75">
        <v>41455</v>
      </c>
      <c r="D4588" t="s">
        <v>9</v>
      </c>
      <c r="E4588" t="s">
        <v>773</v>
      </c>
      <c r="F4588" t="s">
        <v>771</v>
      </c>
      <c r="G4588">
        <v>185</v>
      </c>
      <c r="H4588" t="s">
        <v>792</v>
      </c>
    </row>
    <row r="4589" spans="1:8" x14ac:dyDescent="0.25">
      <c r="A4589" s="75">
        <v>41455</v>
      </c>
      <c r="B4589" s="76">
        <v>14714</v>
      </c>
      <c r="C4589" s="75">
        <v>41455</v>
      </c>
      <c r="D4589" t="s">
        <v>6</v>
      </c>
      <c r="E4589" t="s">
        <v>776</v>
      </c>
      <c r="F4589" t="s">
        <v>787</v>
      </c>
      <c r="G4589">
        <v>180</v>
      </c>
      <c r="H4589" t="s">
        <v>792</v>
      </c>
    </row>
    <row r="4590" spans="1:8" x14ac:dyDescent="0.25">
      <c r="A4590" s="75">
        <v>41455</v>
      </c>
      <c r="B4590" s="76">
        <v>14715</v>
      </c>
      <c r="C4590" s="75">
        <v>41455</v>
      </c>
      <c r="D4590" t="s">
        <v>9</v>
      </c>
      <c r="E4590" t="s">
        <v>774</v>
      </c>
      <c r="F4590" t="s">
        <v>777</v>
      </c>
      <c r="G4590">
        <v>190</v>
      </c>
      <c r="H4590" t="s">
        <v>792</v>
      </c>
    </row>
    <row r="4591" spans="1:8" x14ac:dyDescent="0.25">
      <c r="A4591" s="75">
        <v>41455</v>
      </c>
      <c r="B4591" s="76">
        <v>14716</v>
      </c>
      <c r="C4591" s="75">
        <v>41455</v>
      </c>
      <c r="D4591" t="s">
        <v>7</v>
      </c>
      <c r="E4591" t="s">
        <v>778</v>
      </c>
      <c r="F4591" t="s">
        <v>777</v>
      </c>
      <c r="G4591">
        <v>155</v>
      </c>
      <c r="H4591" t="s">
        <v>792</v>
      </c>
    </row>
    <row r="4592" spans="1:8" x14ac:dyDescent="0.25">
      <c r="A4592" s="75">
        <v>41455</v>
      </c>
      <c r="B4592" s="76">
        <v>14717</v>
      </c>
      <c r="C4592" s="75">
        <v>41455</v>
      </c>
      <c r="D4592" t="s">
        <v>7</v>
      </c>
      <c r="E4592" t="s">
        <v>774</v>
      </c>
      <c r="F4592" t="s">
        <v>787</v>
      </c>
      <c r="G4592">
        <v>405</v>
      </c>
      <c r="H4592" t="s">
        <v>792</v>
      </c>
    </row>
    <row r="4593" spans="1:8" x14ac:dyDescent="0.25">
      <c r="A4593" s="75">
        <v>41455</v>
      </c>
      <c r="B4593" s="76">
        <v>14718</v>
      </c>
      <c r="C4593" s="75">
        <v>41455</v>
      </c>
      <c r="D4593" t="s">
        <v>7</v>
      </c>
      <c r="E4593" t="s">
        <v>782</v>
      </c>
      <c r="F4593" t="s">
        <v>781</v>
      </c>
      <c r="G4593">
        <v>275</v>
      </c>
      <c r="H4593" t="s">
        <v>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5</vt:i4>
      </vt:variant>
    </vt:vector>
  </HeadingPairs>
  <TitlesOfParts>
    <vt:vector size="19" baseType="lpstr">
      <vt:lpstr>Apresentação</vt:lpstr>
      <vt:lpstr>Bas1</vt:lpstr>
      <vt:lpstr>Bas2</vt:lpstr>
      <vt:lpstr>Bas3</vt:lpstr>
      <vt:lpstr>Bas4</vt:lpstr>
      <vt:lpstr>Inter1</vt:lpstr>
      <vt:lpstr>Inter2</vt:lpstr>
      <vt:lpstr>Inter3</vt:lpstr>
      <vt:lpstr>Inter4</vt:lpstr>
      <vt:lpstr>Avan1</vt:lpstr>
      <vt:lpstr>Avan2</vt:lpstr>
      <vt:lpstr>Avan3</vt:lpstr>
      <vt:lpstr>Avan4</vt:lpstr>
      <vt:lpstr>Base de dados</vt:lpstr>
      <vt:lpstr>MES</vt:lpstr>
      <vt:lpstr>MESES</vt:lpstr>
      <vt:lpstr>TABELA1</vt:lpstr>
      <vt:lpstr>TOTALPEDIDO</vt:lpstr>
      <vt:lpstr>VENDEDORES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EMANUEL</cp:lastModifiedBy>
  <dcterms:created xsi:type="dcterms:W3CDTF">2017-10-31T16:20:01Z</dcterms:created>
  <dcterms:modified xsi:type="dcterms:W3CDTF">2019-01-15T21:36:35Z</dcterms:modified>
</cp:coreProperties>
</file>