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37_116UWFS\"/>
    </mc:Choice>
  </mc:AlternateContent>
  <bookViews>
    <workbookView xWindow="0" yWindow="0" windowWidth="20490" windowHeight="7455"/>
  </bookViews>
  <sheets>
    <sheet name="037_116UWFS_loopless1_3loops" sheetId="1" r:id="rId1"/>
  </sheets>
  <definedNames>
    <definedName name="_xlnm._FilterDatabase" localSheetId="0" hidden="1">'037_116UWFS_loopless1_3loops'!$A$20:$J$63</definedName>
  </definedNames>
  <calcPr calcId="152511"/>
</workbook>
</file>

<file path=xl/calcChain.xml><?xml version="1.0" encoding="utf-8"?>
<calcChain xmlns="http://schemas.openxmlformats.org/spreadsheetml/2006/main">
  <c r="H43" i="1" l="1"/>
  <c r="H63" i="1"/>
  <c r="I63" i="1" s="1"/>
  <c r="H62" i="1"/>
  <c r="I62" i="1" s="1"/>
  <c r="H61" i="1"/>
  <c r="H60" i="1"/>
  <c r="H59" i="1"/>
  <c r="H57" i="1"/>
  <c r="H55" i="1"/>
  <c r="I55" i="1" s="1"/>
  <c r="I60" i="1"/>
  <c r="H58" i="1"/>
  <c r="I58" i="1" s="1"/>
  <c r="H56" i="1"/>
  <c r="I56" i="1" s="1"/>
  <c r="H54" i="1"/>
  <c r="H53" i="1"/>
  <c r="H52" i="1"/>
  <c r="I52" i="1" s="1"/>
  <c r="H51" i="1"/>
  <c r="I51" i="1" s="1"/>
  <c r="H50" i="1"/>
  <c r="H47" i="1"/>
  <c r="H44" i="1"/>
  <c r="H42" i="1"/>
  <c r="H39" i="1"/>
  <c r="H37" i="1"/>
  <c r="I37" i="1" s="1"/>
  <c r="H35" i="1"/>
  <c r="I35" i="1" s="1"/>
  <c r="H32" i="1"/>
  <c r="I32" i="1" s="1"/>
  <c r="H29" i="1"/>
  <c r="I29" i="1" s="1"/>
  <c r="H27" i="1"/>
  <c r="I27" i="1" s="1"/>
  <c r="H25" i="1"/>
  <c r="I25" i="1" s="1"/>
  <c r="H49" i="1"/>
  <c r="H48" i="1"/>
  <c r="I48" i="1" s="1"/>
  <c r="H46" i="1"/>
  <c r="I46" i="1" s="1"/>
  <c r="H45" i="1"/>
  <c r="I45" i="1" s="1"/>
  <c r="I43" i="1"/>
  <c r="H41" i="1"/>
  <c r="I41" i="1" s="1"/>
  <c r="H40" i="1"/>
  <c r="I40" i="1" s="1"/>
  <c r="H38" i="1"/>
  <c r="I38" i="1" s="1"/>
  <c r="H36" i="1"/>
  <c r="I36" i="1" s="1"/>
  <c r="H34" i="1"/>
  <c r="I34" i="1" s="1"/>
  <c r="H33" i="1"/>
  <c r="I33" i="1" s="1"/>
  <c r="H31" i="1"/>
  <c r="I31" i="1" s="1"/>
  <c r="H30" i="1"/>
  <c r="I30" i="1" s="1"/>
  <c r="H28" i="1"/>
  <c r="I28" i="1" s="1"/>
  <c r="H26" i="1"/>
  <c r="H24" i="1"/>
  <c r="I24" i="1" s="1"/>
  <c r="I26" i="1"/>
  <c r="I61" i="1"/>
  <c r="I59" i="1"/>
  <c r="I57" i="1"/>
  <c r="I53" i="1"/>
  <c r="I50" i="1"/>
  <c r="I47" i="1"/>
  <c r="I44" i="1"/>
  <c r="I54" i="1"/>
  <c r="I49" i="1"/>
  <c r="I42" i="1"/>
  <c r="I39" i="1"/>
  <c r="I23" i="1"/>
  <c r="I22" i="1"/>
  <c r="I21" i="1"/>
  <c r="H23" i="1"/>
  <c r="H22" i="1"/>
  <c r="H21" i="1"/>
</calcChain>
</file>

<file path=xl/sharedStrings.xml><?xml version="1.0" encoding="utf-8"?>
<sst xmlns="http://schemas.openxmlformats.org/spreadsheetml/2006/main" count="239" uniqueCount="91">
  <si>
    <t>-(Element161)-&gt; PelCoasPisc"","-(Element170)-&gt; "Amack"","-(Element175)-&gt; "CostSha"","-(Element161)-&gt; "PelCoasPisc""</t>
  </si>
  <si>
    <t>-(Element161)-&gt; PelCoasPisc"","-(Element171)-&gt; "StrAssCoasPisc"","-(Element282)-&gt; "CostSha"","-(Element161)-&gt; "PelCoasPisc""</t>
  </si>
  <si>
    <t>-(Element161)-&gt; PelCoasPisc"","-(Element172)-&gt; "LgGroup"","-(Element287)-&gt; "CostSha"","-(Element161)-&gt; "PelCoasPisc""</t>
  </si>
  <si>
    <t>-(Element161)-&gt; PelCoasPisc"","-(Element173)-&gt; "NeaAssPisc"","-(Element317)-&gt; "CostSha"","-(Element161)-&gt; "PelCoasPisc""</t>
  </si>
  <si>
    <t>-(Element176)-&gt; PelOcePisc"","-(Element166)-&gt; "StrAssCoasPisc"","-(Element283)-&gt; "Amack"","-(Element176)-&gt; "PelOcePisc""</t>
  </si>
  <si>
    <t>-(Element230)-&gt; StrAssCoasPisc"","-(Element285)-&gt; "Lobs"","-(Element410)-&gt; "DemCoasInv"","-(Element230)-&gt; "StrAssCoasPisc""</t>
  </si>
  <si>
    <t>-(Element297)-&gt; StrAssCoasPisc"","-(Element285)-&gt; "Lobs"","-(Element412)-&gt; "StrAssCoasInv"","-(Element297)-&gt; "StrAssCoasPisc""</t>
  </si>
  <si>
    <t>-(Element359)-&gt; StrAssCoasPisc"","-(Element285)-&gt; "Lobs"","-(Element413)-&gt; "Ofish"","-(Element359)-&gt; "StrAssCoasPisc""</t>
  </si>
  <si>
    <t>-(Element350)-&gt; SardHerr"","-(Element198)-&gt; "Squid"","-(Element382)-&gt; "Ofish"","-(Element350)-&gt; "SardHerr""</t>
  </si>
  <si>
    <t>-(Element391)-&gt; SardHerr"","-(Element198)-&gt; "Squid"","-(Element383)-&gt; "Ashri"","-(Element391)-&gt; "SardHerr""</t>
  </si>
  <si>
    <t>-(Element213)-&gt; PelOceJelly"","-(Element203)-&gt; "Squid"","-(Element374)-&gt; "PelOcePlank"","-(Element213)-&gt; "PelOceJelly""</t>
  </si>
  <si>
    <t>-(Element294)-&gt; DemCoasInv"","-(Element233)-&gt; "Octo"","-(Element443)-&gt; "StrAssCoasInv"","-(Element294)-&gt; "DemCoasInv""</t>
  </si>
  <si>
    <t>-(Element247)-&gt; StrAssCoasInv"","-(Element293)-&gt; "DemOceInv"","-(Element217)-&gt; "BentOcePisc"","-(Element247)-&gt; "StrAssCoasInv""</t>
  </si>
  <si>
    <t>-(Element247)-&gt; StrAssCoasInv"","-(Element295)-&gt; "BentOceInv"","-(Element250)-&gt; "BentOcePisc"","-(Element247)-&gt; "StrAssCoasInv""</t>
  </si>
  <si>
    <t>-(Element247)-&gt; StrAssCoasInv"","-(Element296)-&gt; "BentCoasPisc"","-(Element257)-&gt; "BentOcePisc"","-(Element247)-&gt; "StrAssCoasInv""</t>
  </si>
  <si>
    <t>-(Element342)-&gt; Squid"","-(Element383)-&gt; "Ashri"","-(Element405)-&gt; "NeaPlank"","-(Element342)-&gt; "Squid""</t>
  </si>
  <si>
    <t>-(Element310)-&gt; Lobs"","-(Element413)-&gt; "Ofish"","-(Element362)-&gt; "StrAssCoasOmn"","-(Element310)-&gt; "Lobs""</t>
  </si>
  <si>
    <t>-(Element313)-&gt; Lobs"","-(Element413)-&gt; "Ofish"","-(Element363)-&gt; "StrAssCoasPlank"","-(Element313)-&gt; "Lobs""</t>
  </si>
  <si>
    <t>irány</t>
  </si>
  <si>
    <t>W</t>
  </si>
  <si>
    <t>I.</t>
  </si>
  <si>
    <t>PelCoasPisc</t>
  </si>
  <si>
    <t>Amack</t>
  </si>
  <si>
    <t>CostSha</t>
  </si>
  <si>
    <t>Tl-tl</t>
  </si>
  <si>
    <t>TL-tl/max(TL)-1</t>
  </si>
  <si>
    <t>Kivenni?</t>
  </si>
  <si>
    <t>II.</t>
  </si>
  <si>
    <t>III.</t>
  </si>
  <si>
    <t>V.</t>
  </si>
  <si>
    <t>VI.</t>
  </si>
  <si>
    <t>VII.</t>
  </si>
  <si>
    <t>VIII.</t>
  </si>
  <si>
    <t>IX.</t>
  </si>
  <si>
    <t>db</t>
  </si>
  <si>
    <t>NeaAssPisc</t>
  </si>
  <si>
    <t>23-assal</t>
  </si>
  <si>
    <t>LgGroup</t>
  </si>
  <si>
    <t xml:space="preserve">IV. </t>
  </si>
  <si>
    <t>StrAssCoasPisc</t>
  </si>
  <si>
    <t>PelOcePisc</t>
  </si>
  <si>
    <t>Lobs</t>
  </si>
  <si>
    <t>DemCoas Inv</t>
  </si>
  <si>
    <t>DemCoasInv</t>
  </si>
  <si>
    <t>StrAssCoasInv</t>
  </si>
  <si>
    <t>33-assal</t>
  </si>
  <si>
    <t>Ofish</t>
  </si>
  <si>
    <t>SardHerr</t>
  </si>
  <si>
    <t>Squid</t>
  </si>
  <si>
    <t>40-essel</t>
  </si>
  <si>
    <t>X.</t>
  </si>
  <si>
    <t>Ashri</t>
  </si>
  <si>
    <t>XI.</t>
  </si>
  <si>
    <t>PelOceJelly</t>
  </si>
  <si>
    <t>PelOcePlank</t>
  </si>
  <si>
    <t>XII.</t>
  </si>
  <si>
    <t>Octo</t>
  </si>
  <si>
    <t>XIII.</t>
  </si>
  <si>
    <t>DemOceInv</t>
  </si>
  <si>
    <t>BentOcePisc</t>
  </si>
  <si>
    <t>XIV.</t>
  </si>
  <si>
    <t>BentCoasPisc</t>
  </si>
  <si>
    <t>BentOceInv</t>
  </si>
  <si>
    <t>53-assal</t>
  </si>
  <si>
    <t>XV.</t>
  </si>
  <si>
    <t>XVI.</t>
  </si>
  <si>
    <t>43-assal</t>
  </si>
  <si>
    <t>NeaPlank</t>
  </si>
  <si>
    <t>XVII.</t>
  </si>
  <si>
    <t>38-assal</t>
  </si>
  <si>
    <t>StrAssCoasOmn</t>
  </si>
  <si>
    <t>XVIII.</t>
  </si>
  <si>
    <t>StrAssCoasPlank</t>
  </si>
  <si>
    <t>2s?</t>
  </si>
  <si>
    <t>IGEN</t>
  </si>
  <si>
    <t>lefelé</t>
  </si>
  <si>
    <t>TL</t>
  </si>
  <si>
    <t>NEM</t>
  </si>
  <si>
    <t>felfelé</t>
  </si>
  <si>
    <t>Összesen 43 db kapcsolat, 18, 3 lépéses loopba rendezve</t>
  </si>
  <si>
    <t>Ha ezt kivesszük már a 2 lépésesnél, akkor csak 1 kapcsolat esik ki 5 helyett és -16 súly -19 helyett</t>
  </si>
  <si>
    <t>TL +Wk alapján kivesszük, kiüti a VII-es és a VIII-as loopot is!</t>
  </si>
  <si>
    <t>TL + W alapján a harmadikat vesszük ki</t>
  </si>
  <si>
    <t>TL + W alapján a harmadikat vesszük ki, ez kiüti a XIV-es és a XV-ös loopokat is!</t>
  </si>
  <si>
    <t>XVI-os TL szerint ki kell venni!</t>
  </si>
  <si>
    <t>TL szerint az elsőt vesszük ki</t>
  </si>
  <si>
    <t>TL + W szerint a másodikat vesszük ki!</t>
  </si>
  <si>
    <t>Ez mind kiesik, ha a 23-ast már az előző körben kiszedjük!</t>
  </si>
  <si>
    <t>TL + W alapján ezt vesszük ki!</t>
  </si>
  <si>
    <t>TL irreleváns, W alapjána  a harmadikat vesszük ki</t>
  </si>
  <si>
    <t>W alapján az elsőt kéne, de Tl alapjána  másodikat vesszük ki, ez kiüti a 4 lépéses loopot is!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</si>
</sst>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0" xfId="0" applyFill="1" applyBorder="1"/>
    <xf numFmtId="0" fontId="19" fillId="0" borderId="0" xfId="0" applyFont="1" applyFill="1" applyBorder="1"/>
    <xf numFmtId="0" fontId="0" fillId="0" borderId="0" xfId="0" applyFont="1" applyFill="1" applyBorder="1"/>
    <xf numFmtId="0" fontId="0" fillId="0" borderId="11" xfId="0" applyBorder="1"/>
    <xf numFmtId="0" fontId="0" fillId="0" borderId="0" xfId="0" applyFill="1"/>
    <xf numFmtId="0" fontId="0" fillId="0" borderId="0" xfId="0" applyBorder="1"/>
    <xf numFmtId="0" fontId="0" fillId="0" borderId="0" xfId="0" applyFill="1" applyBorder="1" applyAlignment="1">
      <alignment horizontal="centerContinuous"/>
    </xf>
    <xf numFmtId="2" fontId="0" fillId="0" borderId="0" xfId="0" applyNumberFormat="1"/>
    <xf numFmtId="2" fontId="0" fillId="0" borderId="10" xfId="0" applyNumberFormat="1" applyBorder="1"/>
    <xf numFmtId="0" fontId="0" fillId="0" borderId="11" xfId="0" applyFill="1" applyBorder="1"/>
    <xf numFmtId="0" fontId="0" fillId="0" borderId="11" xfId="0" applyFill="1" applyBorder="1" applyAlignment="1">
      <alignment horizontal="centerContinuous"/>
    </xf>
    <xf numFmtId="1" fontId="0" fillId="0" borderId="11" xfId="0" applyNumberFormat="1" applyFill="1" applyBorder="1" applyAlignment="1">
      <alignment horizontal="right"/>
    </xf>
    <xf numFmtId="0" fontId="19" fillId="0" borderId="0" xfId="0" applyFont="1"/>
    <xf numFmtId="0" fontId="19" fillId="0" borderId="11" xfId="0" applyFont="1" applyFill="1" applyBorder="1"/>
    <xf numFmtId="0" fontId="14" fillId="0" borderId="0" xfId="0" applyFont="1"/>
    <xf numFmtId="0" fontId="14" fillId="0" borderId="10" xfId="0" applyFont="1" applyBorder="1"/>
    <xf numFmtId="0" fontId="14" fillId="0" borderId="0" xfId="0" applyFont="1" applyFill="1" applyBorder="1"/>
    <xf numFmtId="0" fontId="14" fillId="0" borderId="11" xfId="0" applyFont="1" applyBorder="1"/>
    <xf numFmtId="0" fontId="20" fillId="0" borderId="0" xfId="0" applyFont="1" applyFill="1" applyBorder="1"/>
    <xf numFmtId="0" fontId="21" fillId="0" borderId="0" xfId="0" applyFont="1" applyFill="1" applyBorder="1"/>
    <xf numFmtId="0" fontId="14" fillId="0" borderId="11" xfId="0" applyFont="1" applyFill="1" applyBorder="1"/>
    <xf numFmtId="2" fontId="14" fillId="0" borderId="0" xfId="0" applyNumberFormat="1" applyFont="1"/>
    <xf numFmtId="2" fontId="14" fillId="0" borderId="10" xfId="0" applyNumberFormat="1" applyFont="1" applyBorder="1"/>
    <xf numFmtId="0" fontId="0" fillId="33" borderId="0" xfId="0" applyFill="1"/>
    <xf numFmtId="0" fontId="0" fillId="33" borderId="11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4" borderId="0" xfId="0" applyFill="1"/>
    <xf numFmtId="0" fontId="0" fillId="35" borderId="11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0" fontId="0" fillId="34" borderId="11" xfId="0" applyFill="1" applyBorder="1" applyAlignment="1">
      <alignment horizontal="left" vertical="center"/>
    </xf>
    <xf numFmtId="0" fontId="0" fillId="34" borderId="0" xfId="0" applyFill="1" applyBorder="1" applyAlignment="1">
      <alignment horizontal="left" vertical="center"/>
    </xf>
    <xf numFmtId="0" fontId="0" fillId="33" borderId="11" xfId="0" applyFill="1" applyBorder="1" applyAlignment="1">
      <alignment horizontal="left" vertical="center"/>
    </xf>
    <xf numFmtId="0" fontId="0" fillId="33" borderId="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4" borderId="11" xfId="0" applyFill="1" applyBorder="1" applyAlignment="1">
      <alignment vertical="center"/>
    </xf>
    <xf numFmtId="0" fontId="0" fillId="34" borderId="0" xfId="0" applyFill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5" borderId="0" xfId="0" applyFill="1"/>
    <xf numFmtId="0" fontId="0" fillId="35" borderId="0" xfId="0" applyFill="1" applyBorder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35" workbookViewId="0">
      <selection activeCell="F45" sqref="F45"/>
    </sheetView>
  </sheetViews>
  <sheetFormatPr defaultRowHeight="15" x14ac:dyDescent="0.25"/>
  <cols>
    <col min="1" max="1" width="4.5703125" customWidth="1"/>
    <col min="2" max="3" width="15.5703125" bestFit="1" customWidth="1"/>
    <col min="4" max="4" width="8.28515625" bestFit="1" customWidth="1"/>
    <col min="5" max="5" width="5.28515625" bestFit="1" customWidth="1"/>
    <col min="6" max="6" width="7" bestFit="1" customWidth="1"/>
    <col min="7" max="8" width="5" bestFit="1" customWidth="1"/>
    <col min="10" max="10" width="6" bestFit="1" customWidth="1"/>
    <col min="11" max="11" width="71.140625" customWidth="1"/>
    <col min="12" max="12" width="4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2" x14ac:dyDescent="0.25">
      <c r="A17" t="s">
        <v>16</v>
      </c>
    </row>
    <row r="18" spans="1:12" x14ac:dyDescent="0.25">
      <c r="A18" t="s">
        <v>17</v>
      </c>
    </row>
    <row r="20" spans="1:12" x14ac:dyDescent="0.25">
      <c r="A20" t="s">
        <v>79</v>
      </c>
      <c r="D20" t="s">
        <v>34</v>
      </c>
      <c r="E20" t="s">
        <v>73</v>
      </c>
      <c r="F20" t="s">
        <v>18</v>
      </c>
      <c r="G20" t="s">
        <v>76</v>
      </c>
      <c r="H20" t="s">
        <v>24</v>
      </c>
      <c r="I20" t="s">
        <v>25</v>
      </c>
      <c r="J20" t="s">
        <v>19</v>
      </c>
      <c r="K20" t="s">
        <v>26</v>
      </c>
    </row>
    <row r="21" spans="1:12" x14ac:dyDescent="0.25">
      <c r="A21" t="s">
        <v>20</v>
      </c>
      <c r="B21" t="s">
        <v>21</v>
      </c>
      <c r="C21" t="s">
        <v>22</v>
      </c>
      <c r="E21" s="17" t="s">
        <v>74</v>
      </c>
      <c r="F21" s="1" t="s">
        <v>75</v>
      </c>
      <c r="G21" s="15">
        <v>4.26</v>
      </c>
      <c r="H21">
        <f>ABS(G21-G22)</f>
        <v>9.9999999999997868E-3</v>
      </c>
      <c r="I21" s="10">
        <f t="shared" ref="I21:I63" si="0">H21/3.72</f>
        <v>2.6881720430106952E-3</v>
      </c>
      <c r="J21">
        <v>1.4999999999999999E-2</v>
      </c>
      <c r="K21" s="7"/>
    </row>
    <row r="22" spans="1:12" x14ac:dyDescent="0.25">
      <c r="B22" t="s">
        <v>22</v>
      </c>
      <c r="C22" t="s">
        <v>23</v>
      </c>
      <c r="E22" t="s">
        <v>77</v>
      </c>
      <c r="F22" t="s">
        <v>78</v>
      </c>
      <c r="G22">
        <v>4.25</v>
      </c>
      <c r="H22">
        <f>ABS(G22-G23)</f>
        <v>4.9999999999999822E-2</v>
      </c>
      <c r="I22" s="10">
        <f t="shared" si="0"/>
        <v>1.3440860215053715E-2</v>
      </c>
      <c r="J22" s="26">
        <v>1E-3</v>
      </c>
    </row>
    <row r="23" spans="1:12" x14ac:dyDescent="0.25">
      <c r="B23" s="2" t="s">
        <v>23</v>
      </c>
      <c r="C23" s="2" t="s">
        <v>21</v>
      </c>
      <c r="D23" s="2">
        <v>4</v>
      </c>
      <c r="E23" s="18" t="s">
        <v>74</v>
      </c>
      <c r="F23" s="18" t="s">
        <v>75</v>
      </c>
      <c r="G23" s="2">
        <v>4.3</v>
      </c>
      <c r="H23" s="2">
        <f>ABS(G23-G21)</f>
        <v>4.0000000000000036E-2</v>
      </c>
      <c r="I23" s="11">
        <f t="shared" si="0"/>
        <v>1.075268817204302E-2</v>
      </c>
      <c r="J23" s="8">
        <v>1.6E-2</v>
      </c>
      <c r="K23" t="s">
        <v>80</v>
      </c>
    </row>
    <row r="24" spans="1:12" x14ac:dyDescent="0.25">
      <c r="A24" s="6" t="s">
        <v>27</v>
      </c>
      <c r="B24" s="3" t="s">
        <v>21</v>
      </c>
      <c r="C24" t="s">
        <v>39</v>
      </c>
      <c r="E24" t="s">
        <v>77</v>
      </c>
      <c r="F24" s="19" t="s">
        <v>75</v>
      </c>
      <c r="G24" s="3">
        <v>4.26</v>
      </c>
      <c r="H24">
        <f>ABS(G24-G25)</f>
        <v>0.16999999999999993</v>
      </c>
      <c r="I24" s="10">
        <f t="shared" si="0"/>
        <v>4.5698924731182776E-2</v>
      </c>
      <c r="J24" s="27">
        <v>5.0000000000000001E-3</v>
      </c>
      <c r="K24" s="42" t="s">
        <v>87</v>
      </c>
      <c r="L24" s="6"/>
    </row>
    <row r="25" spans="1:12" x14ac:dyDescent="0.25">
      <c r="A25" s="3"/>
      <c r="B25" s="3" t="s">
        <v>39</v>
      </c>
      <c r="C25" s="3" t="s">
        <v>23</v>
      </c>
      <c r="D25" s="3" t="s">
        <v>36</v>
      </c>
      <c r="E25" s="3" t="s">
        <v>77</v>
      </c>
      <c r="F25" s="3" t="s">
        <v>78</v>
      </c>
      <c r="G25" s="3">
        <v>4.09</v>
      </c>
      <c r="H25" s="3">
        <f>ABS(G25-G23)</f>
        <v>0.20999999999999996</v>
      </c>
      <c r="I25" s="11">
        <f t="shared" si="0"/>
        <v>5.6451612903225791E-2</v>
      </c>
      <c r="J25">
        <v>8.9999999999999993E-3</v>
      </c>
      <c r="K25" s="43"/>
    </row>
    <row r="26" spans="1:12" x14ac:dyDescent="0.25">
      <c r="A26" s="12" t="s">
        <v>28</v>
      </c>
      <c r="B26" s="12" t="s">
        <v>21</v>
      </c>
      <c r="C26" s="12" t="s">
        <v>37</v>
      </c>
      <c r="D26" s="12"/>
      <c r="E26" s="16" t="s">
        <v>77</v>
      </c>
      <c r="F26" s="12" t="s">
        <v>78</v>
      </c>
      <c r="G26" s="12">
        <v>4.26</v>
      </c>
      <c r="H26">
        <f>ABS(G26-G27)</f>
        <v>2.0000000000000462E-2</v>
      </c>
      <c r="I26" s="10">
        <f t="shared" si="0"/>
        <v>5.376344086021629E-3</v>
      </c>
      <c r="J26" s="27">
        <v>4.0000000000000001E-3</v>
      </c>
      <c r="K26" s="43"/>
    </row>
    <row r="27" spans="1:12" x14ac:dyDescent="0.25">
      <c r="A27" s="3"/>
      <c r="B27" s="3" t="s">
        <v>37</v>
      </c>
      <c r="C27" s="3" t="s">
        <v>23</v>
      </c>
      <c r="D27" s="3" t="s">
        <v>36</v>
      </c>
      <c r="E27" s="4" t="s">
        <v>77</v>
      </c>
      <c r="F27" s="19" t="s">
        <v>75</v>
      </c>
      <c r="G27" s="3">
        <v>4.28</v>
      </c>
      <c r="H27" s="3">
        <f>ABS(G27-G23)</f>
        <v>1.9999999999999574E-2</v>
      </c>
      <c r="I27" s="11">
        <f t="shared" si="0"/>
        <v>5.3763440860213904E-3</v>
      </c>
      <c r="J27">
        <v>7.0000000000000001E-3</v>
      </c>
      <c r="K27" s="43"/>
    </row>
    <row r="28" spans="1:12" x14ac:dyDescent="0.25">
      <c r="A28" s="12" t="s">
        <v>38</v>
      </c>
      <c r="B28" s="12" t="s">
        <v>21</v>
      </c>
      <c r="C28" s="12" t="s">
        <v>35</v>
      </c>
      <c r="D28" s="12"/>
      <c r="E28" s="12" t="s">
        <v>77</v>
      </c>
      <c r="F28" s="23" t="s">
        <v>75</v>
      </c>
      <c r="G28" s="12">
        <v>4.26</v>
      </c>
      <c r="H28">
        <f>ABS(G28-G29)</f>
        <v>9.9999999999999645E-2</v>
      </c>
      <c r="I28" s="10">
        <f t="shared" si="0"/>
        <v>2.688172043010743E-2</v>
      </c>
      <c r="J28" s="28">
        <v>2E-3</v>
      </c>
      <c r="K28" s="43"/>
    </row>
    <row r="29" spans="1:12" x14ac:dyDescent="0.25">
      <c r="A29" s="3"/>
      <c r="B29" s="3" t="s">
        <v>35</v>
      </c>
      <c r="C29" s="3" t="s">
        <v>23</v>
      </c>
      <c r="D29" s="3" t="s">
        <v>36</v>
      </c>
      <c r="E29" s="4" t="s">
        <v>77</v>
      </c>
      <c r="F29" s="3" t="s">
        <v>78</v>
      </c>
      <c r="G29" s="3">
        <v>4.16</v>
      </c>
      <c r="H29" s="3">
        <f>ABS(G29-G23)</f>
        <v>0.13999999999999968</v>
      </c>
      <c r="I29" s="11">
        <f t="shared" si="0"/>
        <v>3.7634408602150449E-2</v>
      </c>
      <c r="J29">
        <v>3.0000000000000001E-3</v>
      </c>
      <c r="K29" s="44"/>
    </row>
    <row r="30" spans="1:12" x14ac:dyDescent="0.25">
      <c r="A30" s="12" t="s">
        <v>29</v>
      </c>
      <c r="B30" s="12" t="s">
        <v>40</v>
      </c>
      <c r="C30" s="12" t="s">
        <v>39</v>
      </c>
      <c r="D30" s="12"/>
      <c r="E30" s="12" t="s">
        <v>77</v>
      </c>
      <c r="F30" s="23" t="s">
        <v>75</v>
      </c>
      <c r="G30" s="12">
        <v>4.55</v>
      </c>
      <c r="H30">
        <f>ABS(G30-G31)</f>
        <v>0.45999999999999996</v>
      </c>
      <c r="I30" s="10">
        <f t="shared" si="0"/>
        <v>0.12365591397849461</v>
      </c>
      <c r="J30" s="28">
        <v>3.0000000000000001E-3</v>
      </c>
      <c r="K30" s="28" t="s">
        <v>88</v>
      </c>
    </row>
    <row r="31" spans="1:12" x14ac:dyDescent="0.25">
      <c r="A31" s="3"/>
      <c r="B31" s="3" t="s">
        <v>39</v>
      </c>
      <c r="C31" s="3" t="s">
        <v>22</v>
      </c>
      <c r="D31" s="9"/>
      <c r="E31" s="4" t="s">
        <v>77</v>
      </c>
      <c r="F31" s="3" t="s">
        <v>78</v>
      </c>
      <c r="G31" s="3">
        <v>4.09</v>
      </c>
      <c r="H31">
        <f>ABS(G31-G32)</f>
        <v>0.16000000000000014</v>
      </c>
      <c r="I31" s="10">
        <f t="shared" si="0"/>
        <v>4.3010752688172081E-2</v>
      </c>
      <c r="J31">
        <v>3.3000000000000002E-2</v>
      </c>
    </row>
    <row r="32" spans="1:12" x14ac:dyDescent="0.25">
      <c r="A32" s="3"/>
      <c r="B32" s="3" t="s">
        <v>22</v>
      </c>
      <c r="C32" s="3" t="s">
        <v>40</v>
      </c>
      <c r="D32" s="9"/>
      <c r="E32" s="5" t="s">
        <v>77</v>
      </c>
      <c r="F32" s="5" t="s">
        <v>78</v>
      </c>
      <c r="G32" s="3">
        <v>4.25</v>
      </c>
      <c r="H32" s="2">
        <f>ABS(G32-G30)</f>
        <v>0.29999999999999982</v>
      </c>
      <c r="I32" s="11">
        <f t="shared" si="0"/>
        <v>8.0645161290322523E-2</v>
      </c>
      <c r="J32">
        <v>1.2999999999999999E-2</v>
      </c>
    </row>
    <row r="33" spans="1:11" x14ac:dyDescent="0.25">
      <c r="A33" s="12" t="s">
        <v>30</v>
      </c>
      <c r="B33" s="12" t="s">
        <v>39</v>
      </c>
      <c r="C33" s="12" t="s">
        <v>41</v>
      </c>
      <c r="D33" s="14">
        <v>3</v>
      </c>
      <c r="E33" s="12" t="s">
        <v>77</v>
      </c>
      <c r="F33" s="23" t="s">
        <v>75</v>
      </c>
      <c r="G33" s="12">
        <v>4.09</v>
      </c>
      <c r="H33">
        <f>ABS(G33-G34)</f>
        <v>0.73</v>
      </c>
      <c r="I33" s="24">
        <f t="shared" si="0"/>
        <v>0.19623655913978494</v>
      </c>
      <c r="J33" s="28">
        <v>2E-3</v>
      </c>
      <c r="K33" s="38" t="s">
        <v>81</v>
      </c>
    </row>
    <row r="34" spans="1:11" x14ac:dyDescent="0.25">
      <c r="A34" s="3"/>
      <c r="B34" s="3" t="s">
        <v>41</v>
      </c>
      <c r="C34" s="3" t="s">
        <v>42</v>
      </c>
      <c r="D34" s="9"/>
      <c r="E34" s="3" t="s">
        <v>77</v>
      </c>
      <c r="F34" s="3" t="s">
        <v>78</v>
      </c>
      <c r="G34" s="3">
        <v>3.36</v>
      </c>
      <c r="H34">
        <f>ABS(G34-G35)</f>
        <v>0.16000000000000014</v>
      </c>
      <c r="I34" s="10">
        <f t="shared" si="0"/>
        <v>4.3010752688172081E-2</v>
      </c>
      <c r="J34">
        <v>1E-3</v>
      </c>
      <c r="K34" s="39"/>
    </row>
    <row r="35" spans="1:11" x14ac:dyDescent="0.25">
      <c r="A35" s="3"/>
      <c r="B35" s="3" t="s">
        <v>43</v>
      </c>
      <c r="C35" s="3" t="s">
        <v>39</v>
      </c>
      <c r="D35" s="3"/>
      <c r="E35" s="19" t="s">
        <v>74</v>
      </c>
      <c r="F35" s="3" t="s">
        <v>78</v>
      </c>
      <c r="G35" s="3">
        <v>3.52</v>
      </c>
      <c r="H35" s="2">
        <f>ABS(G35-G33)</f>
        <v>0.56999999999999984</v>
      </c>
      <c r="I35" s="11">
        <f t="shared" si="0"/>
        <v>0.15322580645161285</v>
      </c>
      <c r="J35">
        <v>2.4E-2</v>
      </c>
      <c r="K35" s="40"/>
    </row>
    <row r="36" spans="1:11" x14ac:dyDescent="0.25">
      <c r="A36" s="12" t="s">
        <v>31</v>
      </c>
      <c r="B36" s="12" t="s">
        <v>41</v>
      </c>
      <c r="C36" s="12" t="s">
        <v>44</v>
      </c>
      <c r="D36" s="12" t="s">
        <v>45</v>
      </c>
      <c r="E36" s="12" t="s">
        <v>77</v>
      </c>
      <c r="F36" s="12" t="s">
        <v>78</v>
      </c>
      <c r="G36" s="12">
        <v>3.36</v>
      </c>
      <c r="H36">
        <f>ABS(G36-G37)</f>
        <v>0.18999999999999995</v>
      </c>
      <c r="I36" s="10">
        <f t="shared" si="0"/>
        <v>5.1075268817204283E-2</v>
      </c>
      <c r="J36" s="6">
        <v>8.9999999999999993E-3</v>
      </c>
      <c r="K36" s="6"/>
    </row>
    <row r="37" spans="1:11" x14ac:dyDescent="0.25">
      <c r="A37" s="3"/>
      <c r="B37" s="3" t="s">
        <v>44</v>
      </c>
      <c r="C37" s="3" t="s">
        <v>39</v>
      </c>
      <c r="D37" s="3"/>
      <c r="E37" s="21" t="s">
        <v>77</v>
      </c>
      <c r="F37" s="21" t="s">
        <v>78</v>
      </c>
      <c r="G37" s="3">
        <v>3.55</v>
      </c>
      <c r="H37" s="3">
        <f>ABS(G37-G31)</f>
        <v>0.54</v>
      </c>
      <c r="I37" s="11">
        <f t="shared" si="0"/>
        <v>0.14516129032258066</v>
      </c>
      <c r="J37">
        <v>0.16</v>
      </c>
    </row>
    <row r="38" spans="1:11" x14ac:dyDescent="0.25">
      <c r="A38" s="12" t="s">
        <v>32</v>
      </c>
      <c r="B38" s="12" t="s">
        <v>41</v>
      </c>
      <c r="C38" s="12" t="s">
        <v>46</v>
      </c>
      <c r="D38" s="12">
        <v>3</v>
      </c>
      <c r="E38" s="12" t="s">
        <v>77</v>
      </c>
      <c r="F38" s="12" t="s">
        <v>78</v>
      </c>
      <c r="G38" s="12">
        <v>3.36</v>
      </c>
      <c r="H38">
        <f>ABS(G38-G39)</f>
        <v>1.0000000000000231E-2</v>
      </c>
      <c r="I38" s="10">
        <f t="shared" si="0"/>
        <v>2.6881720430108145E-3</v>
      </c>
      <c r="J38" s="6">
        <v>3.0000000000000001E-3</v>
      </c>
      <c r="K38" s="6"/>
    </row>
    <row r="39" spans="1:11" x14ac:dyDescent="0.25">
      <c r="A39" s="3"/>
      <c r="B39" s="3" t="s">
        <v>46</v>
      </c>
      <c r="C39" s="3" t="s">
        <v>39</v>
      </c>
      <c r="D39" s="9" t="s">
        <v>45</v>
      </c>
      <c r="E39" s="3" t="s">
        <v>77</v>
      </c>
      <c r="F39" s="3" t="s">
        <v>78</v>
      </c>
      <c r="G39" s="3">
        <v>3.37</v>
      </c>
      <c r="H39" s="3">
        <f>ABS(G39-G33)</f>
        <v>0.71999999999999975</v>
      </c>
      <c r="I39" s="11">
        <f t="shared" si="0"/>
        <v>0.1935483870967741</v>
      </c>
      <c r="J39">
        <v>0.02</v>
      </c>
    </row>
    <row r="40" spans="1:11" x14ac:dyDescent="0.25">
      <c r="A40" s="12" t="s">
        <v>33</v>
      </c>
      <c r="B40" s="12" t="s">
        <v>47</v>
      </c>
      <c r="C40" s="12" t="s">
        <v>48</v>
      </c>
      <c r="D40" s="13">
        <v>2</v>
      </c>
      <c r="E40" s="16" t="s">
        <v>77</v>
      </c>
      <c r="F40" s="12" t="s">
        <v>78</v>
      </c>
      <c r="G40" s="12">
        <v>3.11</v>
      </c>
      <c r="H40">
        <f>ABS(G40-G41)</f>
        <v>0.66999999999999993</v>
      </c>
      <c r="I40" s="10">
        <f t="shared" si="0"/>
        <v>0.18010752688172041</v>
      </c>
      <c r="J40" s="27">
        <v>0.193</v>
      </c>
      <c r="K40" s="31" t="s">
        <v>90</v>
      </c>
    </row>
    <row r="41" spans="1:11" x14ac:dyDescent="0.25">
      <c r="B41" s="3" t="s">
        <v>48</v>
      </c>
      <c r="C41" s="3" t="s">
        <v>46</v>
      </c>
      <c r="E41" t="s">
        <v>77</v>
      </c>
      <c r="F41" s="19" t="s">
        <v>75</v>
      </c>
      <c r="G41">
        <v>3.78</v>
      </c>
      <c r="H41">
        <f>ABS(G41-G42)</f>
        <v>0.4099999999999997</v>
      </c>
      <c r="I41" s="10">
        <f t="shared" si="0"/>
        <v>0.11021505376344078</v>
      </c>
      <c r="J41" s="45">
        <v>0.27200000000000002</v>
      </c>
      <c r="K41" s="46"/>
    </row>
    <row r="42" spans="1:11" x14ac:dyDescent="0.25">
      <c r="B42" s="3" t="s">
        <v>46</v>
      </c>
      <c r="C42" s="3" t="s">
        <v>47</v>
      </c>
      <c r="E42" t="s">
        <v>77</v>
      </c>
      <c r="F42" s="19" t="s">
        <v>75</v>
      </c>
      <c r="G42">
        <v>3.37</v>
      </c>
      <c r="H42" s="2">
        <f>ABS(G42-G40)</f>
        <v>0.26000000000000023</v>
      </c>
      <c r="I42" s="11">
        <f t="shared" si="0"/>
        <v>6.9892473118279633E-2</v>
      </c>
      <c r="J42">
        <v>1.6859999999999999</v>
      </c>
      <c r="K42" s="32"/>
    </row>
    <row r="43" spans="1:11" x14ac:dyDescent="0.25">
      <c r="A43" s="6" t="s">
        <v>50</v>
      </c>
      <c r="B43" s="6" t="s">
        <v>48</v>
      </c>
      <c r="C43" s="6" t="s">
        <v>51</v>
      </c>
      <c r="D43" s="6">
        <v>2</v>
      </c>
      <c r="E43" s="6" t="s">
        <v>77</v>
      </c>
      <c r="F43" s="20" t="s">
        <v>75</v>
      </c>
      <c r="G43" s="6">
        <v>3.78</v>
      </c>
      <c r="H43">
        <f>ABS(G43-G44)</f>
        <v>0.88999999999999968</v>
      </c>
      <c r="I43" s="24">
        <f t="shared" si="0"/>
        <v>0.23924731182795689</v>
      </c>
      <c r="J43" s="29">
        <v>8.5000000000000006E-2</v>
      </c>
      <c r="K43" s="31" t="s">
        <v>84</v>
      </c>
    </row>
    <row r="44" spans="1:11" x14ac:dyDescent="0.25">
      <c r="B44" s="3" t="s">
        <v>51</v>
      </c>
      <c r="C44" s="3" t="s">
        <v>47</v>
      </c>
      <c r="D44" s="2" t="s">
        <v>49</v>
      </c>
      <c r="E44" s="3" t="s">
        <v>77</v>
      </c>
      <c r="F44" s="3" t="s">
        <v>78</v>
      </c>
      <c r="G44">
        <v>2.89</v>
      </c>
      <c r="H44">
        <f>ABS(G44-G40)</f>
        <v>0.21999999999999975</v>
      </c>
      <c r="I44" s="11">
        <f t="shared" si="0"/>
        <v>5.9139784946236486E-2</v>
      </c>
      <c r="J44">
        <v>2.9000000000000001E-2</v>
      </c>
      <c r="K44" s="32"/>
    </row>
    <row r="45" spans="1:11" x14ac:dyDescent="0.25">
      <c r="A45" s="6" t="s">
        <v>52</v>
      </c>
      <c r="B45" s="6" t="s">
        <v>53</v>
      </c>
      <c r="C45" s="6" t="s">
        <v>48</v>
      </c>
      <c r="D45" s="8"/>
      <c r="E45" s="6" t="s">
        <v>77</v>
      </c>
      <c r="F45" s="20" t="s">
        <v>75</v>
      </c>
      <c r="G45" s="6">
        <v>4.13</v>
      </c>
      <c r="H45">
        <f>ABS(G45-G46)</f>
        <v>0.35000000000000009</v>
      </c>
      <c r="I45" s="10">
        <f t="shared" si="0"/>
        <v>9.4086021505376358E-2</v>
      </c>
      <c r="J45" s="6">
        <v>1.9279999999999999</v>
      </c>
      <c r="K45" s="35" t="s">
        <v>89</v>
      </c>
    </row>
    <row r="46" spans="1:11" x14ac:dyDescent="0.25">
      <c r="B46" s="3" t="s">
        <v>48</v>
      </c>
      <c r="C46" s="3" t="s">
        <v>54</v>
      </c>
      <c r="E46" s="17" t="s">
        <v>74</v>
      </c>
      <c r="F46" s="17" t="s">
        <v>75</v>
      </c>
      <c r="G46">
        <v>3.78</v>
      </c>
      <c r="H46">
        <f>ABS(G46-G47)</f>
        <v>0.34999999999999964</v>
      </c>
      <c r="I46" s="10">
        <f t="shared" si="0"/>
        <v>9.4086021505376247E-2</v>
      </c>
      <c r="J46">
        <v>0.246</v>
      </c>
      <c r="K46" s="36"/>
    </row>
    <row r="47" spans="1:11" x14ac:dyDescent="0.25">
      <c r="B47" s="3" t="s">
        <v>54</v>
      </c>
      <c r="C47" s="3" t="s">
        <v>53</v>
      </c>
      <c r="E47" t="s">
        <v>77</v>
      </c>
      <c r="F47" t="s">
        <v>78</v>
      </c>
      <c r="G47">
        <v>3.43</v>
      </c>
      <c r="H47" s="2">
        <f>ABS(G47-G45)</f>
        <v>0.69999999999999973</v>
      </c>
      <c r="I47" s="11">
        <f t="shared" si="0"/>
        <v>0.1881720430107526</v>
      </c>
      <c r="J47" s="26">
        <v>1.7999999999999999E-2</v>
      </c>
      <c r="K47" s="37"/>
    </row>
    <row r="48" spans="1:11" x14ac:dyDescent="0.25">
      <c r="A48" s="6" t="s">
        <v>55</v>
      </c>
      <c r="B48" s="6" t="s">
        <v>43</v>
      </c>
      <c r="C48" s="6" t="s">
        <v>56</v>
      </c>
      <c r="D48" s="6"/>
      <c r="E48" s="6" t="s">
        <v>77</v>
      </c>
      <c r="F48" s="6" t="s">
        <v>78</v>
      </c>
      <c r="G48" s="6">
        <v>3.52</v>
      </c>
      <c r="H48">
        <f>ABS(G48-G49)</f>
        <v>6.0000000000000053E-2</v>
      </c>
      <c r="I48" s="10">
        <f t="shared" si="0"/>
        <v>1.612903225806453E-2</v>
      </c>
      <c r="J48" s="6">
        <v>7.0000000000000007E-2</v>
      </c>
      <c r="K48" s="33" t="s">
        <v>82</v>
      </c>
    </row>
    <row r="49" spans="1:11" x14ac:dyDescent="0.25">
      <c r="B49" s="3" t="s">
        <v>56</v>
      </c>
      <c r="C49" s="3" t="s">
        <v>44</v>
      </c>
      <c r="E49" t="s">
        <v>77</v>
      </c>
      <c r="F49" s="19" t="s">
        <v>75</v>
      </c>
      <c r="G49" s="3">
        <v>3.58</v>
      </c>
      <c r="H49">
        <f>ABS(G49-G50)</f>
        <v>3.0000000000000249E-2</v>
      </c>
      <c r="I49" s="10">
        <f t="shared" si="0"/>
        <v>8.0645161290323238E-3</v>
      </c>
      <c r="J49">
        <v>6.2E-2</v>
      </c>
      <c r="K49" s="34"/>
    </row>
    <row r="50" spans="1:11" x14ac:dyDescent="0.25">
      <c r="B50" s="3" t="s">
        <v>44</v>
      </c>
      <c r="C50" s="3" t="s">
        <v>42</v>
      </c>
      <c r="E50" t="s">
        <v>77</v>
      </c>
      <c r="F50" s="19" t="s">
        <v>75</v>
      </c>
      <c r="G50">
        <v>3.55</v>
      </c>
      <c r="H50" s="2">
        <f>ABS(G50-G48)</f>
        <v>2.9999999999999805E-2</v>
      </c>
      <c r="I50" s="11">
        <f t="shared" si="0"/>
        <v>8.0645161290322058E-3</v>
      </c>
      <c r="J50" s="30">
        <v>1.2999999999999999E-2</v>
      </c>
      <c r="K50" s="41"/>
    </row>
    <row r="51" spans="1:11" x14ac:dyDescent="0.25">
      <c r="A51" s="6" t="s">
        <v>57</v>
      </c>
      <c r="B51" s="6" t="s">
        <v>44</v>
      </c>
      <c r="C51" s="6" t="s">
        <v>58</v>
      </c>
      <c r="D51" s="6"/>
      <c r="E51" s="6" t="s">
        <v>77</v>
      </c>
      <c r="F51" s="20" t="s">
        <v>75</v>
      </c>
      <c r="G51" s="6">
        <v>3.55</v>
      </c>
      <c r="H51">
        <f>ABS(G51-G52)</f>
        <v>0.12999999999999989</v>
      </c>
      <c r="I51" s="10">
        <f t="shared" si="0"/>
        <v>3.4946236559139754E-2</v>
      </c>
      <c r="J51" s="6">
        <v>1.6E-2</v>
      </c>
      <c r="K51" s="33" t="s">
        <v>83</v>
      </c>
    </row>
    <row r="52" spans="1:11" x14ac:dyDescent="0.25">
      <c r="B52" s="3" t="s">
        <v>58</v>
      </c>
      <c r="C52" s="3" t="s">
        <v>59</v>
      </c>
      <c r="E52" t="s">
        <v>77</v>
      </c>
      <c r="F52" s="3" t="s">
        <v>78</v>
      </c>
      <c r="G52" s="3">
        <v>3.42</v>
      </c>
      <c r="H52">
        <f>ABS(G52-G53)</f>
        <v>0.82000000000000028</v>
      </c>
      <c r="I52" s="10">
        <f t="shared" si="0"/>
        <v>0.22043010752688177</v>
      </c>
      <c r="J52">
        <v>3.5999999999999997E-2</v>
      </c>
      <c r="K52" s="34"/>
    </row>
    <row r="53" spans="1:11" x14ac:dyDescent="0.25">
      <c r="B53" s="3" t="s">
        <v>59</v>
      </c>
      <c r="C53" s="3" t="s">
        <v>44</v>
      </c>
      <c r="D53">
        <v>3</v>
      </c>
      <c r="E53" t="s">
        <v>77</v>
      </c>
      <c r="F53" s="19" t="s">
        <v>75</v>
      </c>
      <c r="G53">
        <v>4.24</v>
      </c>
      <c r="H53" s="2">
        <f>ABS(G53-G51)</f>
        <v>0.69000000000000039</v>
      </c>
      <c r="I53" s="11">
        <f t="shared" si="0"/>
        <v>0.18548387096774202</v>
      </c>
      <c r="J53" s="30">
        <v>4.0000000000000001E-3</v>
      </c>
      <c r="K53" s="41"/>
    </row>
    <row r="54" spans="1:11" x14ac:dyDescent="0.25">
      <c r="A54" s="6" t="s">
        <v>60</v>
      </c>
      <c r="B54" s="6" t="s">
        <v>44</v>
      </c>
      <c r="C54" s="6" t="s">
        <v>62</v>
      </c>
      <c r="D54" s="6"/>
      <c r="E54" s="20" t="s">
        <v>74</v>
      </c>
      <c r="F54" s="20" t="s">
        <v>75</v>
      </c>
      <c r="G54" s="6">
        <v>3.55</v>
      </c>
      <c r="H54">
        <f>ABS(G54-G55)</f>
        <v>4.0000000000000036E-2</v>
      </c>
      <c r="I54" s="10">
        <f t="shared" si="0"/>
        <v>1.075268817204302E-2</v>
      </c>
      <c r="J54" s="6">
        <v>0.17299999999999999</v>
      </c>
      <c r="K54" s="6"/>
    </row>
    <row r="55" spans="1:11" x14ac:dyDescent="0.25">
      <c r="B55" s="3" t="s">
        <v>62</v>
      </c>
      <c r="C55" s="3" t="s">
        <v>59</v>
      </c>
      <c r="D55" t="s">
        <v>63</v>
      </c>
      <c r="E55" t="s">
        <v>77</v>
      </c>
      <c r="F55" s="22" t="s">
        <v>78</v>
      </c>
      <c r="G55">
        <v>3.51</v>
      </c>
      <c r="H55" s="2">
        <f>ABS(G55-G53)</f>
        <v>0.73000000000000043</v>
      </c>
      <c r="I55" s="25">
        <f t="shared" si="0"/>
        <v>0.19623655913978505</v>
      </c>
      <c r="J55">
        <v>7.0999999999999994E-2</v>
      </c>
    </row>
    <row r="56" spans="1:11" x14ac:dyDescent="0.25">
      <c r="A56" s="6" t="s">
        <v>64</v>
      </c>
      <c r="B56" s="6" t="s">
        <v>44</v>
      </c>
      <c r="C56" s="6" t="s">
        <v>61</v>
      </c>
      <c r="D56" s="6"/>
      <c r="E56" s="20" t="s">
        <v>74</v>
      </c>
      <c r="F56" s="6" t="s">
        <v>78</v>
      </c>
      <c r="G56" s="6">
        <v>3.55</v>
      </c>
      <c r="H56">
        <f>ABS(G56-G57)</f>
        <v>0.48000000000000043</v>
      </c>
      <c r="I56" s="10">
        <f t="shared" si="0"/>
        <v>0.12903225806451624</v>
      </c>
      <c r="J56" s="6">
        <v>0.20599999999999999</v>
      </c>
      <c r="K56" s="6"/>
    </row>
    <row r="57" spans="1:11" x14ac:dyDescent="0.25">
      <c r="B57" s="3" t="s">
        <v>61</v>
      </c>
      <c r="C57" s="3" t="s">
        <v>59</v>
      </c>
      <c r="D57" t="s">
        <v>63</v>
      </c>
      <c r="E57" s="17" t="s">
        <v>74</v>
      </c>
      <c r="F57" t="s">
        <v>78</v>
      </c>
      <c r="G57">
        <v>4.03</v>
      </c>
      <c r="H57">
        <f>ABS(G57-G55)</f>
        <v>0.52000000000000046</v>
      </c>
      <c r="I57" s="11">
        <f t="shared" si="0"/>
        <v>0.13978494623655927</v>
      </c>
      <c r="J57">
        <v>1.7999999999999999E-2</v>
      </c>
    </row>
    <row r="58" spans="1:11" x14ac:dyDescent="0.25">
      <c r="A58" s="6" t="s">
        <v>65</v>
      </c>
      <c r="B58" s="6" t="s">
        <v>51</v>
      </c>
      <c r="C58" s="6" t="s">
        <v>67</v>
      </c>
      <c r="D58" s="6" t="s">
        <v>66</v>
      </c>
      <c r="E58" s="6" t="s">
        <v>77</v>
      </c>
      <c r="F58" s="6" t="s">
        <v>78</v>
      </c>
      <c r="G58" s="6">
        <v>2.89</v>
      </c>
      <c r="H58">
        <f>ABS(G58-G59)</f>
        <v>0.35999999999999988</v>
      </c>
      <c r="I58" s="10">
        <f t="shared" si="0"/>
        <v>9.6774193548387052E-2</v>
      </c>
      <c r="J58" s="12">
        <v>3.5000000000000003E-2</v>
      </c>
      <c r="K58" s="6"/>
    </row>
    <row r="59" spans="1:11" x14ac:dyDescent="0.25">
      <c r="B59" s="3" t="s">
        <v>67</v>
      </c>
      <c r="C59" s="3" t="s">
        <v>48</v>
      </c>
      <c r="E59" t="s">
        <v>77</v>
      </c>
      <c r="F59" s="3" t="s">
        <v>78</v>
      </c>
      <c r="G59" s="3">
        <v>3.25</v>
      </c>
      <c r="H59">
        <f>ABS(G59-G46)</f>
        <v>0.5299999999999998</v>
      </c>
      <c r="I59" s="11">
        <f t="shared" si="0"/>
        <v>0.14247311827956982</v>
      </c>
      <c r="J59">
        <v>1.9279999999999999</v>
      </c>
    </row>
    <row r="60" spans="1:11" x14ac:dyDescent="0.25">
      <c r="A60" s="6" t="s">
        <v>68</v>
      </c>
      <c r="B60" s="12" t="s">
        <v>46</v>
      </c>
      <c r="C60" s="12" t="s">
        <v>70</v>
      </c>
      <c r="D60" s="6" t="s">
        <v>69</v>
      </c>
      <c r="E60" s="6" t="s">
        <v>77</v>
      </c>
      <c r="F60" s="20" t="s">
        <v>75</v>
      </c>
      <c r="G60" s="3">
        <v>3.37</v>
      </c>
      <c r="H60">
        <f>ABS(G60-G61)</f>
        <v>0.89000000000000012</v>
      </c>
      <c r="I60" s="24">
        <f t="shared" si="0"/>
        <v>0.239247311827957</v>
      </c>
      <c r="J60" s="29">
        <v>4.7E-2</v>
      </c>
      <c r="K60" s="31" t="s">
        <v>85</v>
      </c>
    </row>
    <row r="61" spans="1:11" x14ac:dyDescent="0.25">
      <c r="B61" s="3" t="s">
        <v>70</v>
      </c>
      <c r="C61" s="3" t="s">
        <v>41</v>
      </c>
      <c r="E61" t="s">
        <v>77</v>
      </c>
      <c r="F61" s="3" t="s">
        <v>78</v>
      </c>
      <c r="G61" s="3">
        <v>2.48</v>
      </c>
      <c r="H61">
        <f>ABS(G61-G38)</f>
        <v>0.87999999999999989</v>
      </c>
      <c r="I61" s="25">
        <f t="shared" si="0"/>
        <v>0.23655913978494619</v>
      </c>
      <c r="J61" s="7">
        <v>2E-3</v>
      </c>
      <c r="K61" s="32"/>
    </row>
    <row r="62" spans="1:11" x14ac:dyDescent="0.25">
      <c r="A62" s="6" t="s">
        <v>71</v>
      </c>
      <c r="B62" s="12" t="s">
        <v>46</v>
      </c>
      <c r="C62" s="12" t="s">
        <v>72</v>
      </c>
      <c r="D62" s="6" t="s">
        <v>69</v>
      </c>
      <c r="E62" s="6" t="s">
        <v>77</v>
      </c>
      <c r="F62" s="6" t="s">
        <v>78</v>
      </c>
      <c r="G62">
        <v>3.37</v>
      </c>
      <c r="H62">
        <f>ABS(G62-G63)</f>
        <v>0.12999999999999989</v>
      </c>
      <c r="I62" s="10">
        <f t="shared" si="0"/>
        <v>3.4946236559139754E-2</v>
      </c>
      <c r="J62" s="6">
        <v>0.01</v>
      </c>
      <c r="K62" s="33" t="s">
        <v>86</v>
      </c>
    </row>
    <row r="63" spans="1:11" x14ac:dyDescent="0.25">
      <c r="B63" s="3" t="s">
        <v>72</v>
      </c>
      <c r="C63" s="3" t="s">
        <v>41</v>
      </c>
      <c r="E63" t="s">
        <v>77</v>
      </c>
      <c r="F63" s="19" t="s">
        <v>75</v>
      </c>
      <c r="G63">
        <v>3.5</v>
      </c>
      <c r="H63">
        <f>ABS(G63-G38)</f>
        <v>0.14000000000000012</v>
      </c>
      <c r="I63" s="10">
        <f t="shared" si="0"/>
        <v>3.7634408602150567E-2</v>
      </c>
      <c r="J63" s="30">
        <v>2E-3</v>
      </c>
      <c r="K63" s="34"/>
    </row>
  </sheetData>
  <mergeCells count="9">
    <mergeCell ref="K24:K29"/>
    <mergeCell ref="K60:K61"/>
    <mergeCell ref="K62:K63"/>
    <mergeCell ref="K45:K47"/>
    <mergeCell ref="K33:K35"/>
    <mergeCell ref="K40:K42"/>
    <mergeCell ref="K48:K50"/>
    <mergeCell ref="K51:K53"/>
    <mergeCell ref="K43:K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037_116UWFS_loopless1_3loops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2017-01-23T14:32:50Z</dcterms:created>
  <dcterms:modified xsi:type="dcterms:W3CDTF">2017-05-10T14:57:28Z</dcterms:modified>
</cp:coreProperties>
</file>