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4_77AGC_2loops" sheetId="1" r:id="rId3"/>
  </sheets>
  <definedNames/>
  <calcPr/>
</workbook>
</file>

<file path=xl/sharedStrings.xml><?xml version="1.0" encoding="utf-8"?>
<sst xmlns="http://schemas.openxmlformats.org/spreadsheetml/2006/main" count="74" uniqueCount="33">
  <si>
    <t>-(Element2366)-&gt; Totoa"","-(Element2300)-&gt; "OtroPec"","-(Element2366)-&gt; "Totoa""</t>
  </si>
  <si>
    <t>Totoa</t>
  </si>
  <si>
    <t>-(Element2317)-&gt; OtroPec"","-(Element2372)-&gt; "Sciae"","-(Element2317)-&gt; "OtroPec""</t>
  </si>
  <si>
    <t>OtroPec</t>
  </si>
  <si>
    <t>-(Element2324)-&gt; OtroPec"","-(Element2373)-&gt; "Rhino"","-(Element2324)-&gt; "OtroPec""</t>
  </si>
  <si>
    <t>Sciae</t>
  </si>
  <si>
    <t>-(Element2364)-&gt; OtroPec"","-(Element2376)-&gt; "PecPla"","-(Element2364)-&gt; "OtroPec""</t>
  </si>
  <si>
    <t>Rhino</t>
  </si>
  <si>
    <t>-(Element2386)-&gt; OtroPec"","-(Element2377)-&gt; "Mycto"","-(Element2386)-&gt; "OtroPec""</t>
  </si>
  <si>
    <t>PecPla</t>
  </si>
  <si>
    <t>-(Element2436)-&gt; OtroPec"","-(Element2378)-&gt; "Haemu"","-(Element2436)-&gt; "OtroPec""</t>
  </si>
  <si>
    <t>Mycto</t>
  </si>
  <si>
    <t>-(Element2383)-&gt; Merlu"","-(Element2308)-&gt; "Mycto"","-(Element2383)-&gt; "Merlu""</t>
  </si>
  <si>
    <t>Haemu</t>
  </si>
  <si>
    <t>-(Element2331)-&gt; Rhino"","-(Element2323)-&gt; "Stomat"","-(Element2331)-&gt; "Rhino""</t>
  </si>
  <si>
    <t>Merlu</t>
  </si>
  <si>
    <t>-(Element2343)-&gt; Stomat"","-(Element2334)-&gt; "Manta"","-(Element2343)-&gt; "Stomat""</t>
  </si>
  <si>
    <t>Stomat</t>
  </si>
  <si>
    <t>-(Element2363)-&gt; Manta"","-(Element2344)-&gt; "PecPla"","-(Element2363)-&gt; "Manta""</t>
  </si>
  <si>
    <t>Manta</t>
  </si>
  <si>
    <t>-(Element2467)-&gt; Polique"","-(Element2427)-&gt; "InFau"","-(Element2467)-&gt; "Polique""</t>
  </si>
  <si>
    <t>Polique</t>
  </si>
  <si>
    <t>InFau</t>
  </si>
  <si>
    <t>Javasolt kapcsolatok</t>
  </si>
  <si>
    <t>Kisebb súlyú?</t>
  </si>
  <si>
    <t>W</t>
  </si>
  <si>
    <t>w</t>
  </si>
  <si>
    <t>Tl-tl</t>
  </si>
  <si>
    <t>Tl-tl/max(tl)-1</t>
  </si>
  <si>
    <t>Kivéve</t>
  </si>
  <si>
    <t>IGEN</t>
  </si>
  <si>
    <t>TL + W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</si>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</sst>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3.29"/>
    <col customWidth="1" min="4" max="4" width="8.43"/>
    <col customWidth="1" min="5" max="5" width="8.57"/>
    <col customWidth="1" min="6" max="6" width="8.0"/>
    <col customWidth="1" min="7" max="7" width="13.71"/>
    <col customWidth="1" min="8" max="26" width="8.0"/>
  </cols>
  <sheetData>
    <row r="1">
      <c r="A1" t="s">
        <v>0</v>
      </c>
      <c r="J1" s="1" t="s">
        <v>1</v>
      </c>
      <c r="K1" s="1">
        <v>1.0</v>
      </c>
    </row>
    <row r="2">
      <c r="A2" t="s">
        <v>2</v>
      </c>
      <c r="J2" s="1" t="s">
        <v>3</v>
      </c>
      <c r="K2" s="1">
        <v>6.0</v>
      </c>
    </row>
    <row r="3">
      <c r="A3" t="s">
        <v>4</v>
      </c>
      <c r="J3" s="1" t="s">
        <v>5</v>
      </c>
      <c r="K3" s="1">
        <v>1.0</v>
      </c>
    </row>
    <row r="4">
      <c r="A4" t="s">
        <v>6</v>
      </c>
      <c r="J4" s="1" t="s">
        <v>7</v>
      </c>
      <c r="K4" s="1">
        <v>2.0</v>
      </c>
    </row>
    <row r="5">
      <c r="A5" t="s">
        <v>8</v>
      </c>
      <c r="J5" s="1" t="s">
        <v>9</v>
      </c>
      <c r="K5" s="1">
        <v>2.0</v>
      </c>
    </row>
    <row r="6">
      <c r="A6" t="s">
        <v>10</v>
      </c>
      <c r="J6" s="1" t="s">
        <v>11</v>
      </c>
      <c r="K6" s="1">
        <v>2.0</v>
      </c>
    </row>
    <row r="7">
      <c r="A7" t="s">
        <v>12</v>
      </c>
      <c r="J7" s="1" t="s">
        <v>13</v>
      </c>
      <c r="K7" s="1">
        <v>1.0</v>
      </c>
    </row>
    <row r="8">
      <c r="A8" t="s">
        <v>14</v>
      </c>
      <c r="J8" s="1" t="s">
        <v>15</v>
      </c>
      <c r="K8" s="1">
        <v>1.0</v>
      </c>
    </row>
    <row r="9">
      <c r="A9" t="s">
        <v>16</v>
      </c>
      <c r="J9" s="1" t="s">
        <v>17</v>
      </c>
      <c r="K9" s="1">
        <v>2.0</v>
      </c>
    </row>
    <row r="10">
      <c r="A10" t="s">
        <v>18</v>
      </c>
      <c r="J10" s="1" t="s">
        <v>19</v>
      </c>
      <c r="K10" s="1">
        <v>2.0</v>
      </c>
    </row>
    <row r="11">
      <c r="A11" t="s">
        <v>20</v>
      </c>
      <c r="J11" s="1" t="s">
        <v>21</v>
      </c>
      <c r="K11" s="1">
        <v>1.0</v>
      </c>
    </row>
    <row r="12">
      <c r="J12" s="1" t="s">
        <v>22</v>
      </c>
      <c r="K12" s="1">
        <v>1.0</v>
      </c>
    </row>
    <row r="13">
      <c r="A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K13">
        <f>SUM(K1:K12)</f>
        <v>22</v>
      </c>
    </row>
    <row r="14">
      <c r="A14" t="s">
        <v>1</v>
      </c>
      <c r="B14" t="s">
        <v>3</v>
      </c>
      <c r="C14" t="s">
        <v>30</v>
      </c>
      <c r="D14">
        <v>0.006</v>
      </c>
      <c r="E14" s="2">
        <v>0.001</v>
      </c>
      <c r="F14">
        <f>4.17-3.04</f>
        <v>1.13</v>
      </c>
      <c r="G14" s="3">
        <f t="shared" ref="G14:G24" si="1">F14/3.17</f>
        <v>0.356466877</v>
      </c>
      <c r="H14" t="s">
        <v>31</v>
      </c>
    </row>
    <row r="15">
      <c r="A15" t="s">
        <v>5</v>
      </c>
      <c r="B15" t="s">
        <v>3</v>
      </c>
      <c r="C15" t="s">
        <v>30</v>
      </c>
      <c r="D15">
        <v>1.004</v>
      </c>
      <c r="E15" s="2">
        <v>0.003</v>
      </c>
      <c r="F15">
        <f>3.54-3.04</f>
        <v>0.5</v>
      </c>
      <c r="G15" s="4">
        <f t="shared" si="1"/>
        <v>0.1577287066</v>
      </c>
      <c r="H15" t="s">
        <v>31</v>
      </c>
    </row>
    <row r="16">
      <c r="A16" t="s">
        <v>7</v>
      </c>
      <c r="B16" t="s">
        <v>3</v>
      </c>
      <c r="C16" t="s">
        <v>30</v>
      </c>
      <c r="D16">
        <v>0.377</v>
      </c>
      <c r="E16" s="2">
        <v>0.003</v>
      </c>
      <c r="F16">
        <f>3.52-3.04</f>
        <v>0.48</v>
      </c>
      <c r="G16" s="4">
        <f t="shared" si="1"/>
        <v>0.1514195584</v>
      </c>
      <c r="H16" t="s">
        <v>31</v>
      </c>
    </row>
    <row r="17">
      <c r="A17" t="s">
        <v>9</v>
      </c>
      <c r="B17" t="s">
        <v>3</v>
      </c>
      <c r="C17" t="s">
        <v>30</v>
      </c>
      <c r="D17">
        <v>0.905</v>
      </c>
      <c r="E17" s="2">
        <v>0.714</v>
      </c>
      <c r="F17">
        <f>3.05-3.04</f>
        <v>0.01</v>
      </c>
      <c r="G17" s="4">
        <f t="shared" si="1"/>
        <v>0.003154574132</v>
      </c>
      <c r="H17" t="s">
        <v>31</v>
      </c>
    </row>
    <row r="18">
      <c r="A18" t="s">
        <v>11</v>
      </c>
      <c r="B18" t="s">
        <v>3</v>
      </c>
      <c r="C18" t="s">
        <v>30</v>
      </c>
      <c r="D18">
        <v>0.368</v>
      </c>
      <c r="E18" s="2">
        <v>0.031</v>
      </c>
      <c r="F18">
        <f>3.04-3.04</f>
        <v>0</v>
      </c>
      <c r="G18" s="4">
        <f t="shared" si="1"/>
        <v>0</v>
      </c>
      <c r="H18" t="s">
        <v>31</v>
      </c>
    </row>
    <row r="19">
      <c r="A19" t="s">
        <v>3</v>
      </c>
      <c r="B19" t="s">
        <v>13</v>
      </c>
      <c r="C19" t="s">
        <v>30</v>
      </c>
      <c r="D19">
        <v>2.701</v>
      </c>
      <c r="E19" s="2">
        <v>1.512</v>
      </c>
      <c r="F19">
        <f>3.04-2.83</f>
        <v>0.21</v>
      </c>
      <c r="G19" s="4">
        <f t="shared" si="1"/>
        <v>0.06624605678</v>
      </c>
      <c r="H19" t="s">
        <v>31</v>
      </c>
    </row>
    <row r="20">
      <c r="A20" t="s">
        <v>15</v>
      </c>
      <c r="B20" t="s">
        <v>11</v>
      </c>
      <c r="C20" t="s">
        <v>30</v>
      </c>
      <c r="D20">
        <v>0.089</v>
      </c>
      <c r="E20" s="2">
        <v>0.001</v>
      </c>
      <c r="F20">
        <f>3.9-3.04</f>
        <v>0.86</v>
      </c>
      <c r="G20" s="3">
        <f t="shared" si="1"/>
        <v>0.2712933754</v>
      </c>
      <c r="H20" t="s">
        <v>31</v>
      </c>
    </row>
    <row r="21" ht="15.75" customHeight="1">
      <c r="A21" t="s">
        <v>7</v>
      </c>
      <c r="B21" t="s">
        <v>17</v>
      </c>
      <c r="C21" t="s">
        <v>30</v>
      </c>
      <c r="D21">
        <v>0.226</v>
      </c>
      <c r="E21" s="2">
        <v>0.048</v>
      </c>
      <c r="F21">
        <f>3.52-3.31</f>
        <v>0.21</v>
      </c>
      <c r="G21" s="4">
        <f t="shared" si="1"/>
        <v>0.06624605678</v>
      </c>
      <c r="H21" t="s">
        <v>31</v>
      </c>
    </row>
    <row r="22" ht="15.75" customHeight="1">
      <c r="A22" t="s">
        <v>17</v>
      </c>
      <c r="B22" t="s">
        <v>19</v>
      </c>
      <c r="C22" s="3" t="s">
        <v>32</v>
      </c>
      <c r="D22" s="3">
        <v>0.228</v>
      </c>
      <c r="E22">
        <v>0.082</v>
      </c>
      <c r="F22">
        <f>3.31-3.24</f>
        <v>0.07</v>
      </c>
      <c r="G22" s="4">
        <f t="shared" si="1"/>
        <v>0.02208201893</v>
      </c>
      <c r="H22" s="3" t="s">
        <v>25</v>
      </c>
    </row>
    <row r="23" ht="15.75" customHeight="1">
      <c r="A23" t="s">
        <v>19</v>
      </c>
      <c r="B23" t="s">
        <v>9</v>
      </c>
      <c r="C23" s="3" t="s">
        <v>32</v>
      </c>
      <c r="D23" s="3">
        <v>0.184</v>
      </c>
      <c r="E23">
        <v>0.01</v>
      </c>
      <c r="F23">
        <f>3.24-3.05</f>
        <v>0.19</v>
      </c>
      <c r="G23" s="4">
        <f t="shared" si="1"/>
        <v>0.05993690852</v>
      </c>
      <c r="H23" s="3" t="s">
        <v>25</v>
      </c>
    </row>
    <row r="24" ht="15.75" customHeight="1">
      <c r="A24" t="s">
        <v>21</v>
      </c>
      <c r="B24" t="s">
        <v>22</v>
      </c>
      <c r="C24" t="s">
        <v>30</v>
      </c>
      <c r="D24">
        <v>62.477</v>
      </c>
      <c r="E24" s="2">
        <v>21.07</v>
      </c>
      <c r="F24">
        <f>2.85-2.49</f>
        <v>0.36</v>
      </c>
      <c r="G24" s="4">
        <f t="shared" si="1"/>
        <v>0.1135646688</v>
      </c>
      <c r="H24" t="s">
        <v>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