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44_135NS80\"/>
    </mc:Choice>
  </mc:AlternateContent>
  <bookViews>
    <workbookView xWindow="0" yWindow="0" windowWidth="20490" windowHeight="9045"/>
  </bookViews>
  <sheets>
    <sheet name="044_135NS80_loopless1_3loops" sheetId="1" r:id="rId1"/>
  </sheets>
  <definedNames>
    <definedName name="_xlnm._FilterDatabase" localSheetId="0" hidden="1">'044_135NS80_loopless1_3loops'!$A$18:$J$48</definedName>
  </definedNames>
  <calcPr calcId="152511"/>
</workbook>
</file>

<file path=xl/calcChain.xml><?xml version="1.0" encoding="utf-8"?>
<calcChain xmlns="http://schemas.openxmlformats.org/spreadsheetml/2006/main">
  <c r="J51" i="1" l="1"/>
  <c r="J50" i="1"/>
  <c r="H48" i="1" l="1"/>
  <c r="I48" i="1"/>
  <c r="H47" i="1"/>
  <c r="I47" i="1" s="1"/>
  <c r="H46" i="1"/>
  <c r="I46" i="1" s="1"/>
  <c r="H45" i="1"/>
  <c r="I45" i="1"/>
  <c r="H43" i="1"/>
  <c r="I43" i="1" s="1"/>
  <c r="H41" i="1"/>
  <c r="I41" i="1" s="1"/>
  <c r="H39" i="1"/>
  <c r="H37" i="1"/>
  <c r="I37" i="1" s="1"/>
  <c r="H35" i="1"/>
  <c r="H33" i="1"/>
  <c r="H44" i="1"/>
  <c r="I44" i="1" s="1"/>
  <c r="H42" i="1"/>
  <c r="I42" i="1" s="1"/>
  <c r="H40" i="1"/>
  <c r="H38" i="1"/>
  <c r="H36" i="1"/>
  <c r="I36" i="1" s="1"/>
  <c r="H34" i="1"/>
  <c r="H32" i="1"/>
  <c r="H31" i="1"/>
  <c r="I31" i="1"/>
  <c r="H30" i="1"/>
  <c r="I30" i="1" s="1"/>
  <c r="H29" i="1"/>
  <c r="H28" i="1"/>
  <c r="I28" i="1"/>
  <c r="H27" i="1"/>
  <c r="H26" i="1"/>
  <c r="I26" i="1"/>
  <c r="H25" i="1"/>
  <c r="I25" i="1"/>
  <c r="H24" i="1"/>
  <c r="I24" i="1"/>
  <c r="H23" i="1"/>
  <c r="H22" i="1"/>
  <c r="I22" i="1" s="1"/>
  <c r="I29" i="1"/>
  <c r="I32" i="1"/>
  <c r="I33" i="1"/>
  <c r="I34" i="1"/>
  <c r="I35" i="1"/>
  <c r="I38" i="1"/>
  <c r="I39" i="1"/>
  <c r="I40" i="1"/>
  <c r="I21" i="1"/>
  <c r="I23" i="1"/>
  <c r="I27" i="1"/>
  <c r="H21" i="1"/>
  <c r="H20" i="1"/>
  <c r="I20" i="1" s="1"/>
  <c r="H19" i="1"/>
  <c r="I19" i="1" s="1"/>
</calcChain>
</file>

<file path=xl/sharedStrings.xml><?xml version="1.0" encoding="utf-8"?>
<sst xmlns="http://schemas.openxmlformats.org/spreadsheetml/2006/main" count="190" uniqueCount="81">
  <si>
    <t>-(Element1122)-&gt; Jsha"","-(Element895)-&gt; "HalTur"","-(Element1100)-&gt; "OpredFish"","-(Element1122)-&gt; "Jsha""</t>
  </si>
  <si>
    <t>-(Element901)-&gt; HalTur"","-(Element1099)-&gt; "Saithe"","-(Element942)-&gt; "Cod"","-(Element901)-&gt; "HalTur""</t>
  </si>
  <si>
    <t>-(Element901)-&gt; HalTur"","-(Element1100)-&gt; "OpredFish"","-(Element1124)-&gt; "Cod"","-(Element901)-&gt; "HalTur""</t>
  </si>
  <si>
    <t>-(Element912)-&gt; HalTur"","-(Element1100)-&gt; "OpredFish"","-(Element1125)-&gt; "Jcod"","-(Element912)-&gt; "HalTur""</t>
  </si>
  <si>
    <t>-(Element907)-&gt; JraySkate"","-(Element896)-&gt; "OpredFish"","-(Element1125)-&gt; "Jcod"","-(Element907)-&gt; "JraySkate""</t>
  </si>
  <si>
    <t>-(Element938)-&gt; OpredFish"","-(Element1125)-&gt; "Jcod"","-(Element910)-&gt; "Jwhit"","-(Element938)-&gt; "OpredFish""</t>
  </si>
  <si>
    <t>-(Element949)-&gt; OpredFish"","-(Element1125)-&gt; "Jcod"","-(Element911)-&gt; "Jsaithe"","-(Element949)-&gt; "OpredFish""</t>
  </si>
  <si>
    <t>-(Element1106)-&gt; OpredFish"","-(Element1125)-&gt; "Jcod"","-(Element913)-&gt; "HorMack"","-(Element1106)-&gt; "OpredFish""</t>
  </si>
  <si>
    <t>-(Element1117)-&gt; OpredFish"","-(Element1125)-&gt; "Jcod"","-(Element914)-&gt; "Gurna"","-(Element1117)-&gt; "OpredFish""</t>
  </si>
  <si>
    <t>-(Element1155)-&gt; OpredFish"","-(Element1125)-&gt; "Jcod"","-(Element915)-&gt; "Cepha"","-(Element1155)-&gt; "OpredFish""</t>
  </si>
  <si>
    <t>-(Element956)-&gt; Jcod"","-(Element910)-&gt; "Jwhit"","-(Element932)-&gt; "NseaMack"","-(Element956)-&gt; "Jcod""</t>
  </si>
  <si>
    <t>-(Element964)-&gt; Jcod"","-(Element910)-&gt; "Jwhit"","-(Element933)-&gt; "Wmack"","-(Element964)-&gt; "Jcod""</t>
  </si>
  <si>
    <t>-(Element972)-&gt; Jcod"","-(Element910)-&gt; "Jwhit"","-(Element934)-&gt; "Hadd"","-(Element972)-&gt; "Jcod""</t>
  </si>
  <si>
    <t>-(Element956)-&gt; Jcod"","-(Element913)-&gt; "HorMack"","-(Element1104)-&gt; "NseaMack"","-(Element956)-&gt; "Jcod""</t>
  </si>
  <si>
    <t>-(Element964)-&gt; Jcod"","-(Element913)-&gt; "HorMack"","-(Element1105)-&gt; "Wmack"","-(Element964)-&gt; "Jcod""</t>
  </si>
  <si>
    <t>-(Element972)-&gt; Jcod"","-(Element914)-&gt; "Gurna"","-(Element1116)-&gt; "Hadd"","-(Element972)-&gt; "Jcod""</t>
  </si>
  <si>
    <t>Jsha</t>
  </si>
  <si>
    <t>HalTur</t>
  </si>
  <si>
    <t>OpredFish</t>
  </si>
  <si>
    <t>I.</t>
  </si>
  <si>
    <t>II.</t>
  </si>
  <si>
    <t>Saithe</t>
  </si>
  <si>
    <t>Cod</t>
  </si>
  <si>
    <t>III.</t>
  </si>
  <si>
    <t>IV.</t>
  </si>
  <si>
    <t>Jcod</t>
  </si>
  <si>
    <t>V.</t>
  </si>
  <si>
    <t>JraySkate</t>
  </si>
  <si>
    <t>VI.</t>
  </si>
  <si>
    <t>Jwhit</t>
  </si>
  <si>
    <t>VII.</t>
  </si>
  <si>
    <t>Jsaithe</t>
  </si>
  <si>
    <t>VIII.</t>
  </si>
  <si>
    <t>HorMack</t>
  </si>
  <si>
    <t xml:space="preserve">IX. </t>
  </si>
  <si>
    <t>Gurna</t>
  </si>
  <si>
    <t>X.</t>
  </si>
  <si>
    <t>Cepha</t>
  </si>
  <si>
    <t>XI.</t>
  </si>
  <si>
    <t>NseaMack</t>
  </si>
  <si>
    <t>XII.</t>
  </si>
  <si>
    <t>Wmack</t>
  </si>
  <si>
    <t>XIII.</t>
  </si>
  <si>
    <t>Hadd</t>
  </si>
  <si>
    <t>XIV.</t>
  </si>
  <si>
    <t>XV.</t>
  </si>
  <si>
    <t>XVI.</t>
  </si>
  <si>
    <t>2s?</t>
  </si>
  <si>
    <t>irány</t>
  </si>
  <si>
    <t>TL</t>
  </si>
  <si>
    <t>Tl-tl</t>
  </si>
  <si>
    <t>Tl-tl/max(TL)-1</t>
  </si>
  <si>
    <t>W</t>
  </si>
  <si>
    <t>NEM</t>
  </si>
  <si>
    <t>IGEN</t>
  </si>
  <si>
    <t>felfelé</t>
  </si>
  <si>
    <t>lefelé</t>
  </si>
  <si>
    <t>Összesen 30 kapcsolat, 16db, 3 lépéses loopba rendezve</t>
  </si>
  <si>
    <t>20+24</t>
  </si>
  <si>
    <t>W alapján az elsőt kellene kivenni, de a III. loop miatt a másodikat vesszük ki! Megtöri a III-ast és a IV-est is!</t>
  </si>
  <si>
    <t>20assal</t>
  </si>
  <si>
    <t>26ossal</t>
  </si>
  <si>
    <t>26-ossal</t>
  </si>
  <si>
    <t>30assal</t>
  </si>
  <si>
    <t>34+41</t>
  </si>
  <si>
    <t>34+43</t>
  </si>
  <si>
    <t>36+45</t>
  </si>
  <si>
    <t>26 kivétele nélkül:</t>
  </si>
  <si>
    <t>TL + W alapján az elsőt kellene kivenni</t>
  </si>
  <si>
    <t>26 kivételével</t>
  </si>
  <si>
    <t>"-6kapcs": 6 felfelé</t>
  </si>
  <si>
    <t>Súlyok és kapcsolatok alapján kikalkalkulálva (lásd lent!) az elsőt vesszük ki más a 2s körben! Megtöri az V, VI,VII,VIII, IX és X-es loopokat is!</t>
  </si>
  <si>
    <t>XIV-es loop miatt a másodikat kivesszük!</t>
  </si>
  <si>
    <t>XV-ös loop miatt a másodikat kivesszük!</t>
  </si>
  <si>
    <t>TL + W alapján az elsőt vesszük ki!</t>
  </si>
  <si>
    <t>"-5kapcs": 2 lefelé, 3 felfelé</t>
  </si>
  <si>
    <t>A 4s loopok miatt ezt vesszük ki a 36-os helyett!</t>
  </si>
  <si>
    <t>XVI-os loop miatt az elsőt kéne kivenni, de a 4s loopok miatt a 48-ast vesszük ki!</t>
  </si>
  <si>
    <t xml:space="preserve">Összesítés: </t>
  </si>
  <si>
    <t>3db</t>
  </si>
  <si>
    <t>TL+W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</si>
</sst>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4" fillId="0" borderId="0" xfId="0" applyFont="1"/>
    <xf numFmtId="2" fontId="0" fillId="0" borderId="0" xfId="0" applyNumberFormat="1"/>
    <xf numFmtId="0" fontId="0" fillId="0" borderId="10" xfId="0" applyBorder="1"/>
    <xf numFmtId="0" fontId="14" fillId="0" borderId="10" xfId="0" applyFont="1" applyBorder="1"/>
    <xf numFmtId="2" fontId="0" fillId="0" borderId="10" xfId="0" applyNumberFormat="1" applyBorder="1"/>
    <xf numFmtId="0" fontId="0" fillId="0" borderId="11" xfId="0" applyBorder="1"/>
    <xf numFmtId="0" fontId="14" fillId="0" borderId="11" xfId="0" applyFont="1" applyBorder="1"/>
    <xf numFmtId="2" fontId="0" fillId="0" borderId="11" xfId="0" applyNumberFormat="1" applyBorder="1"/>
    <xf numFmtId="0" fontId="0" fillId="0" borderId="0" xfId="0" applyFill="1" applyBorder="1"/>
    <xf numFmtId="0" fontId="14" fillId="0" borderId="0" xfId="0" applyFont="1" applyFill="1" applyBorder="1"/>
    <xf numFmtId="2" fontId="14" fillId="0" borderId="10" xfId="0" applyNumberFormat="1" applyFon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165" fontId="0" fillId="0" borderId="0" xfId="0" applyNumberFormat="1"/>
    <xf numFmtId="165" fontId="0" fillId="33" borderId="0" xfId="0" applyNumberFormat="1" applyFill="1"/>
    <xf numFmtId="165" fontId="0" fillId="0" borderId="10" xfId="0" applyNumberFormat="1" applyBorder="1"/>
    <xf numFmtId="165" fontId="0" fillId="0" borderId="11" xfId="0" applyNumberFormat="1" applyBorder="1"/>
    <xf numFmtId="165" fontId="0" fillId="0" borderId="0" xfId="0" applyNumberFormat="1" applyFill="1" applyBorder="1"/>
    <xf numFmtId="165" fontId="0" fillId="0" borderId="0" xfId="0" applyNumberFormat="1" applyFill="1"/>
    <xf numFmtId="165" fontId="0" fillId="0" borderId="10" xfId="0" applyNumberFormat="1" applyFill="1" applyBorder="1"/>
    <xf numFmtId="0" fontId="0" fillId="0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165" fontId="16" fillId="0" borderId="0" xfId="0" applyNumberFormat="1" applyFont="1"/>
    <xf numFmtId="0" fontId="16" fillId="0" borderId="0" xfId="0" applyFont="1" applyAlignment="1">
      <alignment horizontal="left" vertical="center"/>
    </xf>
    <xf numFmtId="165" fontId="0" fillId="34" borderId="10" xfId="0" applyNumberFormat="1" applyFill="1" applyBorder="1"/>
    <xf numFmtId="165" fontId="0" fillId="33" borderId="0" xfId="0" applyNumberFormat="1" applyFill="1" applyBorder="1"/>
    <xf numFmtId="0" fontId="0" fillId="34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H16" workbookViewId="0">
      <selection activeCell="L16" sqref="L16"/>
    </sheetView>
  </sheetViews>
  <sheetFormatPr defaultRowHeight="15" x14ac:dyDescent="0.25"/>
  <cols>
    <col min="1" max="1" width="5" customWidth="1"/>
    <col min="2" max="3" width="12" customWidth="1"/>
    <col min="5" max="5" width="5.28515625" bestFit="1" customWidth="1"/>
    <col min="6" max="6" width="7" bestFit="1" customWidth="1"/>
    <col min="7" max="8" width="5" bestFit="1" customWidth="1"/>
    <col min="9" max="9" width="9.140625" style="2"/>
    <col min="10" max="10" width="7.5703125" style="15" bestFit="1" customWidth="1"/>
    <col min="11" max="11" width="127.28515625" style="12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8" spans="1:15" x14ac:dyDescent="0.25">
      <c r="A18" t="s">
        <v>57</v>
      </c>
      <c r="E18" t="s">
        <v>47</v>
      </c>
      <c r="F18" t="s">
        <v>48</v>
      </c>
      <c r="G18" t="s">
        <v>49</v>
      </c>
      <c r="H18" t="s">
        <v>50</v>
      </c>
      <c r="I18" s="2" t="s">
        <v>51</v>
      </c>
      <c r="J18" s="15" t="s">
        <v>52</v>
      </c>
    </row>
    <row r="19" spans="1:15" x14ac:dyDescent="0.25">
      <c r="A19" t="s">
        <v>19</v>
      </c>
      <c r="B19" t="s">
        <v>16</v>
      </c>
      <c r="C19" t="s">
        <v>17</v>
      </c>
      <c r="E19" t="s">
        <v>53</v>
      </c>
      <c r="F19" t="s">
        <v>55</v>
      </c>
      <c r="G19">
        <v>4.2699999999999996</v>
      </c>
      <c r="H19">
        <f>ABS(G19-G20)</f>
        <v>0.38000000000000078</v>
      </c>
      <c r="I19" s="2">
        <f>H19/3.81</f>
        <v>9.9737532808399157E-2</v>
      </c>
      <c r="J19" s="20">
        <v>0.03</v>
      </c>
      <c r="K19" s="14" t="s">
        <v>59</v>
      </c>
      <c r="M19" t="s">
        <v>78</v>
      </c>
    </row>
    <row r="20" spans="1:15" x14ac:dyDescent="0.25">
      <c r="B20" t="s">
        <v>17</v>
      </c>
      <c r="C20" t="s">
        <v>18</v>
      </c>
      <c r="D20">
        <v>3</v>
      </c>
      <c r="E20" t="s">
        <v>53</v>
      </c>
      <c r="F20" s="1" t="s">
        <v>56</v>
      </c>
      <c r="G20">
        <v>4.6500000000000004</v>
      </c>
      <c r="H20">
        <f t="shared" ref="H20" si="0">ABS(G20-G21)</f>
        <v>0.3100000000000005</v>
      </c>
      <c r="I20" s="2">
        <f t="shared" ref="I20:I48" si="1">H20/3.81</f>
        <v>8.1364829396325583E-2</v>
      </c>
      <c r="J20" s="16">
        <v>0.2</v>
      </c>
      <c r="K20" s="14"/>
      <c r="N20" t="s">
        <v>79</v>
      </c>
      <c r="O20" t="s">
        <v>80</v>
      </c>
    </row>
    <row r="21" spans="1:15" x14ac:dyDescent="0.25">
      <c r="A21" s="3"/>
      <c r="B21" s="3" t="s">
        <v>18</v>
      </c>
      <c r="C21" s="3" t="s">
        <v>16</v>
      </c>
      <c r="D21" s="3"/>
      <c r="E21" s="4" t="s">
        <v>54</v>
      </c>
      <c r="F21" s="4" t="s">
        <v>56</v>
      </c>
      <c r="G21" s="3">
        <v>4.34</v>
      </c>
      <c r="H21" s="3">
        <f>ABS(G21-G19)</f>
        <v>7.0000000000000284E-2</v>
      </c>
      <c r="I21" s="5">
        <f t="shared" si="1"/>
        <v>1.8372703412073567E-2</v>
      </c>
      <c r="J21" s="21">
        <v>9.0999999999999998E-2</v>
      </c>
      <c r="K21" s="14"/>
      <c r="N21" t="s">
        <v>79</v>
      </c>
      <c r="O21" t="s">
        <v>52</v>
      </c>
    </row>
    <row r="22" spans="1:15" x14ac:dyDescent="0.25">
      <c r="A22" t="s">
        <v>20</v>
      </c>
      <c r="B22" t="s">
        <v>17</v>
      </c>
      <c r="C22" t="s">
        <v>21</v>
      </c>
      <c r="E22" t="s">
        <v>53</v>
      </c>
      <c r="F22" s="1" t="s">
        <v>56</v>
      </c>
      <c r="G22">
        <v>4.6500000000000004</v>
      </c>
      <c r="H22">
        <f>ABS(G22-G23)</f>
        <v>0.16000000000000014</v>
      </c>
      <c r="I22" s="2">
        <f t="shared" si="1"/>
        <v>4.1994750656168013E-2</v>
      </c>
      <c r="J22" s="16">
        <v>3.0000000000000001E-3</v>
      </c>
      <c r="K22" s="14" t="s">
        <v>68</v>
      </c>
    </row>
    <row r="23" spans="1:15" x14ac:dyDescent="0.25">
      <c r="B23" t="s">
        <v>21</v>
      </c>
      <c r="C23" t="s">
        <v>22</v>
      </c>
      <c r="E23" s="1" t="s">
        <v>54</v>
      </c>
      <c r="F23" s="1" t="s">
        <v>56</v>
      </c>
      <c r="G23">
        <v>4.49</v>
      </c>
      <c r="H23">
        <f>ABS(G23-G24)</f>
        <v>0.11000000000000032</v>
      </c>
      <c r="I23" s="2">
        <f t="shared" si="1"/>
        <v>2.8871391076115568E-2</v>
      </c>
      <c r="J23" s="15">
        <v>0.02</v>
      </c>
      <c r="K23" s="14"/>
    </row>
    <row r="24" spans="1:15" x14ac:dyDescent="0.25">
      <c r="A24" s="3"/>
      <c r="B24" s="3" t="s">
        <v>22</v>
      </c>
      <c r="C24" s="3" t="s">
        <v>17</v>
      </c>
      <c r="D24" s="3">
        <v>2</v>
      </c>
      <c r="E24" s="3" t="s">
        <v>53</v>
      </c>
      <c r="F24" s="3" t="s">
        <v>55</v>
      </c>
      <c r="G24" s="3">
        <v>4.38</v>
      </c>
      <c r="H24" s="3">
        <f>ABS(G24-G22)</f>
        <v>0.27000000000000046</v>
      </c>
      <c r="I24" s="5">
        <f t="shared" si="1"/>
        <v>7.0866141732283588E-2</v>
      </c>
      <c r="J24" s="17">
        <v>0.30199999999999999</v>
      </c>
      <c r="K24" s="14"/>
    </row>
    <row r="25" spans="1:15" x14ac:dyDescent="0.25">
      <c r="A25" s="6" t="s">
        <v>23</v>
      </c>
      <c r="B25" s="6" t="s">
        <v>18</v>
      </c>
      <c r="C25" s="6" t="s">
        <v>22</v>
      </c>
      <c r="D25" s="6" t="s">
        <v>58</v>
      </c>
      <c r="E25" s="7" t="s">
        <v>54</v>
      </c>
      <c r="F25" s="6" t="s">
        <v>55</v>
      </c>
      <c r="G25" s="6">
        <v>4.34</v>
      </c>
      <c r="H25" s="6">
        <f>ABS(G25-G24)</f>
        <v>4.0000000000000036E-2</v>
      </c>
      <c r="I25" s="8">
        <f t="shared" si="1"/>
        <v>1.0498687664042003E-2</v>
      </c>
      <c r="J25" s="18">
        <v>0.30499999999999999</v>
      </c>
    </row>
    <row r="26" spans="1:15" x14ac:dyDescent="0.25">
      <c r="A26" t="s">
        <v>24</v>
      </c>
      <c r="B26" t="s">
        <v>18</v>
      </c>
      <c r="C26" t="s">
        <v>25</v>
      </c>
      <c r="D26">
        <v>7</v>
      </c>
      <c r="E26" s="1" t="s">
        <v>54</v>
      </c>
      <c r="F26" s="1" t="s">
        <v>56</v>
      </c>
      <c r="G26">
        <v>4.34</v>
      </c>
      <c r="H26">
        <f>ABS(G26-G27)</f>
        <v>0.4099999999999997</v>
      </c>
      <c r="I26" s="2">
        <f t="shared" si="1"/>
        <v>0.10761154855643036</v>
      </c>
      <c r="J26" s="15">
        <v>0.41299999999999998</v>
      </c>
      <c r="K26" s="13" t="s">
        <v>71</v>
      </c>
    </row>
    <row r="27" spans="1:15" x14ac:dyDescent="0.25">
      <c r="A27" s="3"/>
      <c r="B27" s="3" t="s">
        <v>25</v>
      </c>
      <c r="C27" s="3" t="s">
        <v>17</v>
      </c>
      <c r="D27" s="3" t="s">
        <v>60</v>
      </c>
      <c r="E27" s="3" t="s">
        <v>53</v>
      </c>
      <c r="F27" s="4" t="s">
        <v>56</v>
      </c>
      <c r="G27" s="3">
        <v>3.93</v>
      </c>
      <c r="H27" s="3">
        <f>ABS(G27-G22)</f>
        <v>0.7200000000000002</v>
      </c>
      <c r="I27" s="11">
        <f t="shared" si="1"/>
        <v>0.18897637795275596</v>
      </c>
      <c r="J27" s="17">
        <v>0.151</v>
      </c>
      <c r="K27" s="13"/>
    </row>
    <row r="28" spans="1:15" x14ac:dyDescent="0.25">
      <c r="A28" t="s">
        <v>26</v>
      </c>
      <c r="B28" t="s">
        <v>27</v>
      </c>
      <c r="C28" t="s">
        <v>18</v>
      </c>
      <c r="D28" t="s">
        <v>61</v>
      </c>
      <c r="E28" s="1" t="s">
        <v>54</v>
      </c>
      <c r="F28" t="s">
        <v>55</v>
      </c>
      <c r="G28">
        <v>4.03</v>
      </c>
      <c r="H28">
        <f>ABS(G28-G26)</f>
        <v>0.30999999999999961</v>
      </c>
      <c r="I28" s="2">
        <f t="shared" si="1"/>
        <v>8.1364829396325361E-2</v>
      </c>
      <c r="J28" s="15">
        <v>0.13300000000000001</v>
      </c>
      <c r="K28" s="13"/>
    </row>
    <row r="29" spans="1:15" x14ac:dyDescent="0.25">
      <c r="A29" s="3"/>
      <c r="B29" s="3" t="s">
        <v>25</v>
      </c>
      <c r="C29" s="3" t="s">
        <v>27</v>
      </c>
      <c r="D29" s="3"/>
      <c r="E29" s="3" t="s">
        <v>53</v>
      </c>
      <c r="F29" s="3" t="s">
        <v>55</v>
      </c>
      <c r="G29" s="3">
        <v>3.93</v>
      </c>
      <c r="H29" s="3">
        <f>ABS(G29-G28)</f>
        <v>0.10000000000000009</v>
      </c>
      <c r="I29" s="5">
        <f t="shared" si="1"/>
        <v>2.6246719160105011E-2</v>
      </c>
      <c r="J29" s="17">
        <v>3.0000000000000001E-3</v>
      </c>
      <c r="K29" s="13"/>
    </row>
    <row r="30" spans="1:15" x14ac:dyDescent="0.25">
      <c r="A30" t="s">
        <v>28</v>
      </c>
      <c r="B30" t="s">
        <v>25</v>
      </c>
      <c r="C30" t="s">
        <v>29</v>
      </c>
      <c r="D30">
        <v>4</v>
      </c>
      <c r="E30" s="1" t="s">
        <v>54</v>
      </c>
      <c r="F30" t="s">
        <v>55</v>
      </c>
      <c r="G30">
        <v>3.93</v>
      </c>
      <c r="H30">
        <f>ABS(G30-G31)</f>
        <v>0.14000000000000012</v>
      </c>
      <c r="I30" s="2">
        <f t="shared" si="1"/>
        <v>3.6745406824147016E-2</v>
      </c>
      <c r="J30" s="15">
        <v>6.0999999999999999E-2</v>
      </c>
      <c r="K30" s="13"/>
    </row>
    <row r="31" spans="1:15" x14ac:dyDescent="0.25">
      <c r="A31" s="3"/>
      <c r="B31" s="3" t="s">
        <v>29</v>
      </c>
      <c r="C31" s="3" t="s">
        <v>18</v>
      </c>
      <c r="D31" s="3" t="s">
        <v>62</v>
      </c>
      <c r="E31" s="3" t="s">
        <v>53</v>
      </c>
      <c r="F31" s="3" t="s">
        <v>55</v>
      </c>
      <c r="G31" s="3">
        <v>4.07</v>
      </c>
      <c r="H31" s="3">
        <f>ABS(G31-G26)</f>
        <v>0.26999999999999957</v>
      </c>
      <c r="I31" s="5">
        <f t="shared" si="1"/>
        <v>7.0866141732283353E-2</v>
      </c>
      <c r="J31" s="17">
        <v>0.13300000000000001</v>
      </c>
      <c r="K31" s="13"/>
    </row>
    <row r="32" spans="1:15" x14ac:dyDescent="0.25">
      <c r="A32" t="s">
        <v>30</v>
      </c>
      <c r="B32" t="s">
        <v>25</v>
      </c>
      <c r="C32" t="s">
        <v>31</v>
      </c>
      <c r="D32" t="s">
        <v>62</v>
      </c>
      <c r="E32" t="s">
        <v>53</v>
      </c>
      <c r="F32" s="9" t="s">
        <v>55</v>
      </c>
      <c r="G32">
        <v>3.93</v>
      </c>
      <c r="H32">
        <f>ABS(G32-G33)</f>
        <v>0.31999999999999984</v>
      </c>
      <c r="I32" s="2">
        <f t="shared" si="1"/>
        <v>8.3989501312335915E-2</v>
      </c>
      <c r="J32" s="19">
        <v>0.22</v>
      </c>
      <c r="K32" s="13"/>
    </row>
    <row r="33" spans="1:11" x14ac:dyDescent="0.25">
      <c r="A33" s="3"/>
      <c r="B33" s="3" t="s">
        <v>31</v>
      </c>
      <c r="C33" s="3" t="s">
        <v>18</v>
      </c>
      <c r="D33" s="3"/>
      <c r="E33" s="3" t="s">
        <v>53</v>
      </c>
      <c r="F33" s="3" t="s">
        <v>55</v>
      </c>
      <c r="G33" s="3">
        <v>4.25</v>
      </c>
      <c r="H33" s="3">
        <f>ABS(G33-G26)</f>
        <v>8.9999999999999858E-2</v>
      </c>
      <c r="I33" s="5">
        <f t="shared" si="1"/>
        <v>2.362204724409445E-2</v>
      </c>
      <c r="J33" s="17">
        <v>0.127</v>
      </c>
      <c r="K33" s="13"/>
    </row>
    <row r="34" spans="1:11" x14ac:dyDescent="0.25">
      <c r="A34" t="s">
        <v>32</v>
      </c>
      <c r="B34" t="s">
        <v>25</v>
      </c>
      <c r="C34" t="s">
        <v>33</v>
      </c>
      <c r="D34">
        <v>3</v>
      </c>
      <c r="E34" t="s">
        <v>53</v>
      </c>
      <c r="F34" s="9" t="s">
        <v>55</v>
      </c>
      <c r="G34">
        <v>3.93</v>
      </c>
      <c r="H34">
        <f>ABS(G34-G35)</f>
        <v>0.10999999999999988</v>
      </c>
      <c r="I34" s="2">
        <f t="shared" si="1"/>
        <v>2.8871391076115454E-2</v>
      </c>
      <c r="J34" s="20">
        <v>0.18</v>
      </c>
      <c r="K34" s="22"/>
    </row>
    <row r="35" spans="1:11" x14ac:dyDescent="0.25">
      <c r="A35" s="3"/>
      <c r="B35" s="3" t="s">
        <v>33</v>
      </c>
      <c r="C35" s="3" t="s">
        <v>18</v>
      </c>
      <c r="D35" s="3" t="s">
        <v>61</v>
      </c>
      <c r="E35" s="3" t="s">
        <v>53</v>
      </c>
      <c r="F35" s="3" t="s">
        <v>55</v>
      </c>
      <c r="G35" s="3">
        <v>4.04</v>
      </c>
      <c r="H35" s="3">
        <f>ABS(G35-G26)</f>
        <v>0.29999999999999982</v>
      </c>
      <c r="I35" s="5">
        <f t="shared" si="1"/>
        <v>7.8740157480314918E-2</v>
      </c>
      <c r="J35" s="21">
        <v>0.16</v>
      </c>
      <c r="K35" s="22"/>
    </row>
    <row r="36" spans="1:11" x14ac:dyDescent="0.25">
      <c r="A36" t="s">
        <v>34</v>
      </c>
      <c r="B36" t="s">
        <v>25</v>
      </c>
      <c r="C36" t="s">
        <v>35</v>
      </c>
      <c r="D36">
        <v>2</v>
      </c>
      <c r="E36" t="s">
        <v>53</v>
      </c>
      <c r="F36" s="9" t="s">
        <v>55</v>
      </c>
      <c r="G36">
        <v>3.93</v>
      </c>
      <c r="H36">
        <f>ABS(G36-G37)</f>
        <v>4.9999999999999822E-2</v>
      </c>
      <c r="I36" s="2">
        <f t="shared" si="1"/>
        <v>1.3123359580052446E-2</v>
      </c>
      <c r="J36" s="20">
        <v>3.6999999999999998E-2</v>
      </c>
      <c r="K36" s="22" t="s">
        <v>77</v>
      </c>
    </row>
    <row r="37" spans="1:11" x14ac:dyDescent="0.25">
      <c r="A37" s="3"/>
      <c r="B37" s="3" t="s">
        <v>35</v>
      </c>
      <c r="C37" s="3" t="s">
        <v>18</v>
      </c>
      <c r="D37" s="3" t="s">
        <v>61</v>
      </c>
      <c r="E37" s="3" t="s">
        <v>53</v>
      </c>
      <c r="F37" s="3" t="s">
        <v>55</v>
      </c>
      <c r="G37" s="3">
        <v>3.98</v>
      </c>
      <c r="H37" s="3">
        <f>ABS(G37-G26)</f>
        <v>0.35999999999999988</v>
      </c>
      <c r="I37" s="5">
        <f t="shared" si="1"/>
        <v>9.4488188976377924E-2</v>
      </c>
      <c r="J37" s="21">
        <v>0.13300000000000001</v>
      </c>
      <c r="K37" s="22"/>
    </row>
    <row r="38" spans="1:11" x14ac:dyDescent="0.25">
      <c r="A38" t="s">
        <v>36</v>
      </c>
      <c r="B38" t="s">
        <v>25</v>
      </c>
      <c r="C38" t="s">
        <v>37</v>
      </c>
      <c r="D38" t="s">
        <v>61</v>
      </c>
      <c r="E38" s="1" t="s">
        <v>54</v>
      </c>
      <c r="F38" s="1" t="s">
        <v>56</v>
      </c>
      <c r="G38">
        <v>3.93</v>
      </c>
      <c r="H38">
        <f>ABS(G38-G39)</f>
        <v>0.30000000000000027</v>
      </c>
      <c r="I38" s="2">
        <f t="shared" si="1"/>
        <v>7.8740157480315029E-2</v>
      </c>
      <c r="J38" s="15">
        <v>0.214</v>
      </c>
      <c r="K38" s="13"/>
    </row>
    <row r="39" spans="1:11" x14ac:dyDescent="0.25">
      <c r="A39" s="3"/>
      <c r="B39" s="3" t="s">
        <v>37</v>
      </c>
      <c r="C39" s="3" t="s">
        <v>18</v>
      </c>
      <c r="D39" s="3"/>
      <c r="E39" s="3" t="s">
        <v>53</v>
      </c>
      <c r="F39" s="3" t="s">
        <v>55</v>
      </c>
      <c r="G39" s="3">
        <v>3.63</v>
      </c>
      <c r="H39" s="3">
        <f>ABS(G39-G26)</f>
        <v>0.71</v>
      </c>
      <c r="I39" s="11">
        <f t="shared" si="1"/>
        <v>0.18635170603674539</v>
      </c>
      <c r="J39" s="17">
        <v>0.13300000000000001</v>
      </c>
      <c r="K39" s="13"/>
    </row>
    <row r="40" spans="1:11" x14ac:dyDescent="0.25">
      <c r="A40" t="s">
        <v>38</v>
      </c>
      <c r="B40" t="s">
        <v>29</v>
      </c>
      <c r="C40" t="s">
        <v>39</v>
      </c>
      <c r="D40" t="s">
        <v>63</v>
      </c>
      <c r="E40" t="s">
        <v>53</v>
      </c>
      <c r="F40" s="10" t="s">
        <v>56</v>
      </c>
      <c r="G40">
        <v>4.07</v>
      </c>
      <c r="H40">
        <f>ABS(G40-G41)</f>
        <v>0.19000000000000039</v>
      </c>
      <c r="I40" s="2">
        <f t="shared" si="1"/>
        <v>4.9868766404199578E-2</v>
      </c>
      <c r="J40" s="19">
        <v>1.6E-2</v>
      </c>
      <c r="K40" s="23" t="s">
        <v>72</v>
      </c>
    </row>
    <row r="41" spans="1:11" x14ac:dyDescent="0.25">
      <c r="A41" s="3"/>
      <c r="B41" s="3" t="s">
        <v>39</v>
      </c>
      <c r="C41" s="3" t="s">
        <v>25</v>
      </c>
      <c r="D41" s="3">
        <v>2</v>
      </c>
      <c r="E41" s="4" t="s">
        <v>54</v>
      </c>
      <c r="F41" s="3" t="s">
        <v>55</v>
      </c>
      <c r="G41" s="3">
        <v>3.88</v>
      </c>
      <c r="H41" s="3">
        <f>ABS(G41-G29)</f>
        <v>5.0000000000000266E-2</v>
      </c>
      <c r="I41" s="5">
        <f t="shared" si="1"/>
        <v>1.3123359580052563E-2</v>
      </c>
      <c r="J41" s="26">
        <v>4.1000000000000002E-2</v>
      </c>
      <c r="K41" s="23"/>
    </row>
    <row r="42" spans="1:11" x14ac:dyDescent="0.25">
      <c r="A42" t="s">
        <v>40</v>
      </c>
      <c r="B42" t="s">
        <v>29</v>
      </c>
      <c r="C42" t="s">
        <v>41</v>
      </c>
      <c r="D42" t="s">
        <v>63</v>
      </c>
      <c r="E42" t="s">
        <v>53</v>
      </c>
      <c r="F42" s="10" t="s">
        <v>56</v>
      </c>
      <c r="G42">
        <v>4.07</v>
      </c>
      <c r="H42">
        <f>ABS(G42-G43)</f>
        <v>0.19000000000000039</v>
      </c>
      <c r="I42" s="2">
        <f t="shared" si="1"/>
        <v>4.9868766404199578E-2</v>
      </c>
      <c r="J42" s="19">
        <v>4.5999999999999999E-2</v>
      </c>
      <c r="K42" s="23" t="s">
        <v>73</v>
      </c>
    </row>
    <row r="43" spans="1:11" x14ac:dyDescent="0.25">
      <c r="A43" s="3"/>
      <c r="B43" s="3" t="s">
        <v>41</v>
      </c>
      <c r="C43" s="3" t="s">
        <v>25</v>
      </c>
      <c r="D43" s="3">
        <v>2</v>
      </c>
      <c r="E43" s="4" t="s">
        <v>54</v>
      </c>
      <c r="F43" s="3" t="s">
        <v>55</v>
      </c>
      <c r="G43" s="3">
        <v>3.88</v>
      </c>
      <c r="H43" s="3">
        <f>ABS(G43-G30)</f>
        <v>5.0000000000000266E-2</v>
      </c>
      <c r="I43" s="5">
        <f t="shared" si="1"/>
        <v>1.3123359580052563E-2</v>
      </c>
      <c r="J43" s="26">
        <v>6.5000000000000002E-2</v>
      </c>
      <c r="K43" s="23"/>
    </row>
    <row r="44" spans="1:11" x14ac:dyDescent="0.25">
      <c r="A44" t="s">
        <v>42</v>
      </c>
      <c r="B44" t="s">
        <v>29</v>
      </c>
      <c r="C44" t="s">
        <v>43</v>
      </c>
      <c r="D44" t="s">
        <v>63</v>
      </c>
      <c r="E44" t="s">
        <v>53</v>
      </c>
      <c r="F44" s="10" t="s">
        <v>56</v>
      </c>
      <c r="G44">
        <v>4.07</v>
      </c>
      <c r="H44">
        <f>ABS(G44-G45)</f>
        <v>7.0000000000000284E-2</v>
      </c>
      <c r="I44" s="2">
        <f t="shared" si="1"/>
        <v>1.8372703412073567E-2</v>
      </c>
      <c r="J44" s="27">
        <v>1E-3</v>
      </c>
      <c r="K44" s="14" t="s">
        <v>74</v>
      </c>
    </row>
    <row r="45" spans="1:11" x14ac:dyDescent="0.25">
      <c r="A45" s="3"/>
      <c r="B45" s="3" t="s">
        <v>43</v>
      </c>
      <c r="C45" s="3" t="s">
        <v>25</v>
      </c>
      <c r="D45" s="3"/>
      <c r="E45" s="3" t="s">
        <v>53</v>
      </c>
      <c r="F45" s="4" t="s">
        <v>56</v>
      </c>
      <c r="G45" s="3">
        <v>4</v>
      </c>
      <c r="H45" s="3">
        <f>ABS(G45-G32)</f>
        <v>6.999999999999984E-2</v>
      </c>
      <c r="I45" s="5">
        <f t="shared" si="1"/>
        <v>1.8372703412073449E-2</v>
      </c>
      <c r="J45" s="17">
        <v>0.13700000000000001</v>
      </c>
      <c r="K45" s="14"/>
    </row>
    <row r="46" spans="1:11" x14ac:dyDescent="0.25">
      <c r="A46" s="3" t="s">
        <v>44</v>
      </c>
      <c r="B46" s="3" t="s">
        <v>33</v>
      </c>
      <c r="C46" s="3" t="s">
        <v>39</v>
      </c>
      <c r="D46" s="3" t="s">
        <v>64</v>
      </c>
      <c r="E46" s="3" t="s">
        <v>53</v>
      </c>
      <c r="F46" s="4" t="s">
        <v>56</v>
      </c>
      <c r="G46" s="3">
        <v>4.04</v>
      </c>
      <c r="H46" s="3">
        <f>ABS(G46-G41)</f>
        <v>0.16000000000000014</v>
      </c>
      <c r="I46" s="5">
        <f t="shared" si="1"/>
        <v>4.1994750656168013E-2</v>
      </c>
      <c r="J46" s="17">
        <v>8.1000000000000003E-2</v>
      </c>
    </row>
    <row r="47" spans="1:11" x14ac:dyDescent="0.25">
      <c r="A47" s="3" t="s">
        <v>45</v>
      </c>
      <c r="B47" s="3" t="s">
        <v>33</v>
      </c>
      <c r="C47" s="3" t="s">
        <v>41</v>
      </c>
      <c r="D47" s="3" t="s">
        <v>65</v>
      </c>
      <c r="E47" s="3" t="s">
        <v>53</v>
      </c>
      <c r="F47" s="4" t="s">
        <v>56</v>
      </c>
      <c r="G47" s="3">
        <v>4.04</v>
      </c>
      <c r="H47" s="3">
        <f>ABS(G47-G43)</f>
        <v>0.16000000000000014</v>
      </c>
      <c r="I47" s="5">
        <f t="shared" si="1"/>
        <v>4.1994750656168013E-2</v>
      </c>
      <c r="J47" s="17">
        <v>0.23</v>
      </c>
    </row>
    <row r="48" spans="1:11" x14ac:dyDescent="0.25">
      <c r="A48" s="3" t="s">
        <v>46</v>
      </c>
      <c r="B48" s="3" t="s">
        <v>35</v>
      </c>
      <c r="C48" s="3" t="s">
        <v>43</v>
      </c>
      <c r="D48" s="3" t="s">
        <v>66</v>
      </c>
      <c r="E48" s="3" t="s">
        <v>53</v>
      </c>
      <c r="F48" s="3" t="s">
        <v>55</v>
      </c>
      <c r="G48" s="3">
        <v>3.98</v>
      </c>
      <c r="H48" s="3">
        <f>ABS(G48-G45)</f>
        <v>2.0000000000000018E-2</v>
      </c>
      <c r="I48" s="5">
        <f t="shared" si="1"/>
        <v>5.2493438320210016E-3</v>
      </c>
      <c r="J48" s="26">
        <v>6.8000000000000005E-2</v>
      </c>
      <c r="K48" s="28" t="s">
        <v>76</v>
      </c>
    </row>
    <row r="50" spans="8:11" x14ac:dyDescent="0.25">
      <c r="H50" s="2" t="s">
        <v>67</v>
      </c>
      <c r="J50" s="15">
        <f>SUM(0.266,J30,J34,J29,J33,J36,J39)-0.01</f>
        <v>0.79700000000000004</v>
      </c>
      <c r="K50" s="12" t="s">
        <v>70</v>
      </c>
    </row>
    <row r="51" spans="8:11" x14ac:dyDescent="0.25">
      <c r="H51" t="s">
        <v>69</v>
      </c>
      <c r="J51" s="24">
        <f>SUM(J26,J41,J43,J44,0.068)</f>
        <v>0.58799999999999986</v>
      </c>
      <c r="K51" s="25" t="s">
        <v>75</v>
      </c>
    </row>
  </sheetData>
  <mergeCells count="12">
    <mergeCell ref="K32:K33"/>
    <mergeCell ref="K34:K35"/>
    <mergeCell ref="K36:K37"/>
    <mergeCell ref="K38:K39"/>
    <mergeCell ref="K44:K45"/>
    <mergeCell ref="K42:K43"/>
    <mergeCell ref="K40:K41"/>
    <mergeCell ref="K19:K21"/>
    <mergeCell ref="K22:K24"/>
    <mergeCell ref="K28:K29"/>
    <mergeCell ref="K30:K31"/>
    <mergeCell ref="K26:K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044_135NS80_loopless1_3loops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2017-05-25T14:48:06Z</dcterms:created>
  <dcterms:modified xsi:type="dcterms:W3CDTF">2017-05-30T08:05:35Z</dcterms:modified>
</cp:coreProperties>
</file>