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20115" windowHeight="6405"/>
  </bookViews>
  <sheets>
    <sheet name="Hoja1" sheetId="1" r:id="rId1"/>
    <sheet name="Hoja2" sheetId="2" r:id="rId2"/>
    <sheet name="Hoja3" sheetId="3" r:id="rId3"/>
  </sheets>
  <calcPr calcId="145621"/>
</workbook>
</file>

<file path=xl/calcChain.xml><?xml version="1.0" encoding="utf-8"?>
<calcChain xmlns="http://schemas.openxmlformats.org/spreadsheetml/2006/main">
  <c r="C9" i="1" l="1"/>
  <c r="C11" i="1"/>
  <c r="C10" i="1" l="1"/>
  <c r="E10" i="1" l="1"/>
  <c r="E15" i="1"/>
  <c r="E27" i="1"/>
  <c r="E26" i="1" l="1"/>
</calcChain>
</file>

<file path=xl/comments1.xml><?xml version="1.0" encoding="utf-8"?>
<comments xmlns="http://schemas.openxmlformats.org/spreadsheetml/2006/main">
  <authors>
    <author>rrivera</author>
  </authors>
  <commentList>
    <comment ref="C8" authorId="0">
      <text>
        <r>
          <rPr>
            <b/>
            <sz val="9"/>
            <color indexed="81"/>
            <rFont val="Tahoma"/>
            <charset val="1"/>
          </rPr>
          <t>rrivera:</t>
        </r>
        <r>
          <rPr>
            <sz val="9"/>
            <color indexed="81"/>
            <rFont val="Tahoma"/>
            <charset val="1"/>
          </rPr>
          <t xml:space="preserve">
La migración se refiere directamente al traslado automático de archivos, contenidos, bases de datos de usuarios, entre otras cosas, del sitio actual al sitio que se vaya a hacer. Lo que incluimos es la publicación de contenidos nuevos o el copiado y pegado  de lo que hay actual de textos.</t>
        </r>
      </text>
    </comment>
    <comment ref="E10" authorId="0">
      <text>
        <r>
          <rPr>
            <b/>
            <sz val="9"/>
            <color indexed="81"/>
            <rFont val="Tahoma"/>
            <family val="2"/>
          </rPr>
          <t>rrivera:</t>
        </r>
        <r>
          <rPr>
            <sz val="9"/>
            <color indexed="81"/>
            <rFont val="Tahoma"/>
            <family val="2"/>
          </rPr>
          <t xml:space="preserve">
No cobran iva, la retencion que realizamos es a nuestra conveniencia quitarla de este valor o agregarla para que el total no se modifique</t>
        </r>
      </text>
    </comment>
    <comment ref="C21" authorId="0">
      <text>
        <r>
          <rPr>
            <b/>
            <sz val="9"/>
            <color indexed="81"/>
            <rFont val="Tahoma"/>
            <charset val="1"/>
          </rPr>
          <t>rrivera:</t>
        </r>
        <r>
          <rPr>
            <sz val="9"/>
            <color indexed="81"/>
            <rFont val="Tahoma"/>
            <charset val="1"/>
          </rPr>
          <t xml:space="preserve">
Es  mantener el sitio al día en actualizaciones, recuperar de problemas posibles, atender requerimientos de Nivel 1 y 2, los 3 se ponen en consideración dependiendo del nivel.</t>
        </r>
      </text>
    </comment>
    <comment ref="C26" authorId="0">
      <text>
        <r>
          <rPr>
            <b/>
            <sz val="9"/>
            <color indexed="81"/>
            <rFont val="Tahoma"/>
            <charset val="1"/>
          </rPr>
          <t>rrivera:</t>
        </r>
        <r>
          <rPr>
            <sz val="9"/>
            <color indexed="81"/>
            <rFont val="Tahoma"/>
            <charset val="1"/>
          </rPr>
          <t xml:space="preserve">
sin costo alguno podemos colocar la pagina web en el número de idiomas que deseemos después que tengamos el texto, es decir la pagina la diseñarían para que soporte todo tipo de idiomas</t>
        </r>
      </text>
    </comment>
    <comment ref="C28" authorId="0">
      <text>
        <r>
          <rPr>
            <b/>
            <sz val="9"/>
            <color indexed="81"/>
            <rFont val="Tahoma"/>
            <charset val="1"/>
          </rPr>
          <t>rrivera:</t>
        </r>
        <r>
          <rPr>
            <sz val="9"/>
            <color indexed="81"/>
            <rFont val="Tahoma"/>
            <charset val="1"/>
          </rPr>
          <t xml:space="preserve">
SE DEMORA APROXIMADAMENTE 2 HORAS POR HOJA DE ACUERDO A LA CANTIDAD DE CONTENIDO</t>
        </r>
      </text>
    </comment>
    <comment ref="E28" authorId="0">
      <text>
        <r>
          <rPr>
            <b/>
            <sz val="9"/>
            <color indexed="81"/>
            <rFont val="Tahoma"/>
            <family val="2"/>
          </rPr>
          <t>rrivera:</t>
        </r>
        <r>
          <rPr>
            <sz val="9"/>
            <color indexed="81"/>
            <rFont val="Tahoma"/>
            <family val="2"/>
          </rPr>
          <t xml:space="preserve">
20 hojas por semana aproximadamente</t>
        </r>
      </text>
    </comment>
  </commentList>
</comments>
</file>

<file path=xl/sharedStrings.xml><?xml version="1.0" encoding="utf-8"?>
<sst xmlns="http://schemas.openxmlformats.org/spreadsheetml/2006/main" count="44" uniqueCount="39">
  <si>
    <t>COTIZACION PAGINA WEB</t>
  </si>
  <si>
    <t>MIESTILOWEB.COM</t>
  </si>
  <si>
    <t>ARKETIPO</t>
  </si>
  <si>
    <t>COSTO TOTAL</t>
  </si>
  <si>
    <t xml:space="preserve">DISEÑO </t>
  </si>
  <si>
    <t xml:space="preserve">REDISEÑO </t>
  </si>
  <si>
    <t>MAQUETACION</t>
  </si>
  <si>
    <t>CONTENIDOS</t>
  </si>
  <si>
    <t>SISTEMAS</t>
  </si>
  <si>
    <t>INTALACION Y CONFIGURACION</t>
  </si>
  <si>
    <t>SERVICIOS ADICIONALES</t>
  </si>
  <si>
    <t>PLANTILLAS PARA DISPOSITIVOS</t>
  </si>
  <si>
    <t>SOPORTE MENSUAL</t>
  </si>
  <si>
    <t>CAPACITACION</t>
  </si>
  <si>
    <t>5 PERSONAS</t>
  </si>
  <si>
    <t>2 PERSONAS</t>
  </si>
  <si>
    <t>COSTO IDIOMAS</t>
  </si>
  <si>
    <t>INGLES</t>
  </si>
  <si>
    <t>SIN COSTO</t>
  </si>
  <si>
    <t>35% AL VALOR EN ESPAÑOL</t>
  </si>
  <si>
    <t>PORTUGUES</t>
  </si>
  <si>
    <t>EXPERIENCIA</t>
  </si>
  <si>
    <t>http://www.julionava.com</t>
  </si>
  <si>
    <t>http://www.carvajal.com/</t>
  </si>
  <si>
    <t>http://www.parquesoft.com</t>
  </si>
  <si>
    <t>http://www.tecnoquimicas.com/</t>
  </si>
  <si>
    <t>http://clubpremium.co</t>
  </si>
  <si>
    <t>http://querytek.com/Website/</t>
  </si>
  <si>
    <t>FORMA DE PAGO</t>
  </si>
  <si>
    <t>50% 50%</t>
  </si>
  <si>
    <t>DAN CAPACITACION PARA MONTAR LOS CONTENIDOS EN LOS IDIOMAS QUE SE DESEE PERO LOS CONTENIDOS DEBEN SER SUMINISTRADOS POR NOSOTROS.</t>
  </si>
  <si>
    <t>RWM</t>
  </si>
  <si>
    <t>LOS 60000 SERIA PARA LA TRADUCCION  DE LOS DOS TEXTOS</t>
  </si>
  <si>
    <t>INLUIDA</t>
  </si>
  <si>
    <t>RETENCION</t>
  </si>
  <si>
    <t>TOTAL</t>
  </si>
  <si>
    <t>TRADUCCION DE TEXTO</t>
  </si>
  <si>
    <t>ESTE PRECIO ES POR HOJAS</t>
  </si>
  <si>
    <t>Por hoja traducida, puede ser menor de acuerdo a la dificultad del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</si>
</sst>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 #,##0.00_);_(&quot;$&quot;\ * \(#,##0.00\);_(&quot;$&quot;\ * &quot;-&quot;??_);_(@_)"/>
    <numFmt numFmtId="164" formatCode="_(&quot;$&quot;\ * #,##0_);_(&quot;$&quot;\ * \(#,##0\);_(&quot;$&quot;\ *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theme="1"/>
      <name val="Calibri"/>
      <family val="2"/>
    </font>
    <font>
      <b/>
      <sz val="11"/>
      <color theme="1"/>
      <name val="Calibri"/>
      <family val="2"/>
    </font>
    <font>
      <sz val="9"/>
      <color theme="1"/>
      <name val="Calibri"/>
      <family val="2"/>
      <scheme val="minor"/>
    </font>
    <font>
      <sz val="9"/>
      <color indexed="81"/>
      <name val="Tahoma"/>
      <charset val="1"/>
    </font>
    <font>
      <b/>
      <sz val="9"/>
      <color indexed="81"/>
      <name val="Tahoma"/>
      <charset val="1"/>
    </font>
    <font>
      <sz val="10"/>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cellStyleXfs>
  <cellXfs count="56">
    <xf numFmtId="0" fontId="0" fillId="0" borderId="0" xfId="0"/>
    <xf numFmtId="0" fontId="2" fillId="0" borderId="0" xfId="0" applyFont="1"/>
    <xf numFmtId="164" fontId="0" fillId="0" borderId="0" xfId="1" applyNumberFormat="1" applyFont="1"/>
    <xf numFmtId="0" fontId="2" fillId="0" borderId="0" xfId="0" applyFont="1" applyAlignment="1">
      <alignment horizontal="center"/>
    </xf>
    <xf numFmtId="0" fontId="5" fillId="0" borderId="0" xfId="0" applyFont="1" applyAlignment="1">
      <alignment vertical="center"/>
    </xf>
    <xf numFmtId="0" fontId="5" fillId="0" borderId="0" xfId="0" applyFont="1" applyAlignment="1">
      <alignment horizontal="left" vertical="center" indent="5"/>
    </xf>
    <xf numFmtId="164" fontId="5" fillId="0" borderId="0" xfId="1" applyNumberFormat="1" applyFont="1" applyAlignment="1">
      <alignment vertical="center"/>
    </xf>
    <xf numFmtId="0" fontId="6" fillId="0" borderId="0" xfId="0" applyFont="1" applyAlignment="1">
      <alignment vertical="center"/>
    </xf>
    <xf numFmtId="0" fontId="2" fillId="0" borderId="4" xfId="0" applyFont="1" applyBorder="1"/>
    <xf numFmtId="0" fontId="0" fillId="0" borderId="0" xfId="0" applyBorder="1"/>
    <xf numFmtId="164" fontId="0" fillId="0" borderId="0" xfId="1" applyNumberFormat="1" applyFont="1" applyBorder="1"/>
    <xf numFmtId="0" fontId="0" fillId="0" borderId="5" xfId="0" applyBorder="1"/>
    <xf numFmtId="164" fontId="2" fillId="0" borderId="4" xfId="1" applyNumberFormat="1" applyFont="1" applyBorder="1"/>
    <xf numFmtId="164" fontId="0" fillId="0" borderId="5" xfId="1" applyNumberFormat="1" applyFont="1" applyBorder="1"/>
    <xf numFmtId="164" fontId="0" fillId="0" borderId="0" xfId="1" applyNumberFormat="1" applyFont="1" applyBorder="1" applyAlignment="1">
      <alignment horizontal="center"/>
    </xf>
    <xf numFmtId="0" fontId="7" fillId="0" borderId="5" xfId="0" applyFont="1" applyBorder="1" applyAlignment="1">
      <alignment horizontal="center" vertical="center" wrapText="1"/>
    </xf>
    <xf numFmtId="0" fontId="2" fillId="0" borderId="6" xfId="0" applyFont="1" applyBorder="1"/>
    <xf numFmtId="0" fontId="0" fillId="0" borderId="7" xfId="0" applyBorder="1"/>
    <xf numFmtId="0" fontId="0" fillId="0" borderId="8" xfId="0" applyBorder="1"/>
    <xf numFmtId="0" fontId="2" fillId="0" borderId="1" xfId="0" applyFont="1" applyBorder="1"/>
    <xf numFmtId="0" fontId="0" fillId="0" borderId="2" xfId="0" applyBorder="1"/>
    <xf numFmtId="0" fontId="0" fillId="0" borderId="3" xfId="0" applyBorder="1"/>
    <xf numFmtId="0" fontId="2" fillId="0" borderId="3" xfId="0" applyFont="1" applyBorder="1"/>
    <xf numFmtId="164" fontId="2" fillId="0" borderId="5" xfId="1" applyNumberFormat="1" applyFont="1" applyBorder="1"/>
    <xf numFmtId="0" fontId="2" fillId="0" borderId="5" xfId="0" applyFont="1" applyBorder="1"/>
    <xf numFmtId="0" fontId="2" fillId="0" borderId="5" xfId="0" applyFont="1" applyBorder="1" applyAlignment="1">
      <alignment vertical="center"/>
    </xf>
    <xf numFmtId="0" fontId="2" fillId="0" borderId="8" xfId="0" applyFont="1" applyBorder="1"/>
    <xf numFmtId="0" fontId="0" fillId="0" borderId="1" xfId="0" applyBorder="1"/>
    <xf numFmtId="164" fontId="0" fillId="0" borderId="4" xfId="1" applyNumberFormat="1" applyFont="1" applyBorder="1"/>
    <xf numFmtId="164" fontId="0" fillId="0" borderId="5" xfId="1" applyNumberFormat="1" applyFont="1" applyBorder="1" applyAlignment="1">
      <alignment horizontal="center" vertical="center"/>
    </xf>
    <xf numFmtId="164" fontId="0" fillId="0" borderId="4" xfId="1" applyNumberFormat="1" applyFont="1" applyBorder="1" applyAlignment="1">
      <alignment horizontal="center"/>
    </xf>
    <xf numFmtId="164" fontId="0" fillId="0" borderId="5" xfId="1" applyNumberFormat="1" applyFont="1" applyBorder="1" applyAlignment="1">
      <alignment horizontal="center"/>
    </xf>
    <xf numFmtId="0" fontId="0" fillId="0" borderId="4" xfId="0" applyBorder="1"/>
    <xf numFmtId="164" fontId="4" fillId="0" borderId="5" xfId="1" applyNumberFormat="1" applyFont="1" applyBorder="1" applyAlignment="1">
      <alignment horizontal="center" wrapText="1"/>
    </xf>
    <xf numFmtId="0" fontId="0" fillId="0" borderId="6" xfId="0" applyBorder="1"/>
    <xf numFmtId="164" fontId="0" fillId="0" borderId="1" xfId="1" applyNumberFormat="1" applyFont="1" applyBorder="1"/>
    <xf numFmtId="0" fontId="3" fillId="0" borderId="4" xfId="2" applyBorder="1"/>
    <xf numFmtId="164" fontId="0" fillId="0" borderId="6" xfId="1" applyNumberFormat="1" applyFont="1" applyBorder="1"/>
    <xf numFmtId="0" fontId="2" fillId="0" borderId="6" xfId="0" applyFont="1" applyBorder="1" applyAlignment="1">
      <alignment horizontal="center"/>
    </xf>
    <xf numFmtId="0" fontId="2" fillId="0" borderId="8" xfId="0" applyFont="1" applyBorder="1" applyAlignment="1">
      <alignment horizontal="center"/>
    </xf>
    <xf numFmtId="164" fontId="2" fillId="0" borderId="6" xfId="1" applyNumberFormat="1" applyFont="1" applyBorder="1" applyAlignment="1">
      <alignment horizontal="center"/>
    </xf>
    <xf numFmtId="0" fontId="2" fillId="0" borderId="7" xfId="0" applyFont="1" applyBorder="1" applyAlignment="1">
      <alignment horizontal="center"/>
    </xf>
    <xf numFmtId="164" fontId="0" fillId="0" borderId="4" xfId="1" applyNumberFormat="1" applyFont="1" applyBorder="1" applyAlignment="1">
      <alignment horizontal="center" vertical="center"/>
    </xf>
    <xf numFmtId="164" fontId="4" fillId="0" borderId="5" xfId="1" applyNumberFormat="1" applyFont="1" applyBorder="1" applyAlignment="1">
      <alignment horizontal="center" wrapText="1"/>
    </xf>
    <xf numFmtId="164" fontId="0" fillId="0" borderId="0" xfId="1" applyNumberFormat="1" applyFont="1" applyBorder="1" applyAlignment="1">
      <alignment horizontal="center" vertical="center"/>
    </xf>
    <xf numFmtId="0" fontId="7" fillId="0" borderId="5" xfId="0" applyFont="1" applyBorder="1" applyAlignment="1">
      <alignment horizontal="center" vertical="center" wrapText="1"/>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4" xfId="0" applyFont="1" applyBorder="1" applyAlignment="1">
      <alignment horizontal="center"/>
    </xf>
    <xf numFmtId="0" fontId="2" fillId="0" borderId="5" xfId="0" applyFont="1" applyBorder="1" applyAlignment="1">
      <alignment horizontal="center"/>
    </xf>
    <xf numFmtId="164" fontId="2" fillId="0" borderId="4" xfId="1" applyNumberFormat="1" applyFont="1" applyBorder="1" applyAlignment="1">
      <alignment horizontal="center"/>
    </xf>
    <xf numFmtId="0" fontId="2" fillId="0" borderId="0" xfId="0" applyFont="1" applyBorder="1" applyAlignment="1">
      <alignment horizontal="center"/>
    </xf>
    <xf numFmtId="164" fontId="2" fillId="0" borderId="4" xfId="0" applyNumberFormat="1" applyFont="1" applyBorder="1" applyAlignment="1">
      <alignment horizontal="center"/>
    </xf>
    <xf numFmtId="9" fontId="0" fillId="0" borderId="5" xfId="3" applyFont="1" applyBorder="1"/>
    <xf numFmtId="164" fontId="10" fillId="0" borderId="5" xfId="1" applyNumberFormat="1" applyFont="1" applyBorder="1" applyAlignment="1">
      <alignment wrapText="1"/>
    </xf>
  </cellXfs>
  <cellStyles count="4">
    <cellStyle name="Hipervínculo" xfId="2" builtinId="8"/>
    <cellStyle name="Moneda" xfId="1"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querytek.com/Website/" TargetMode="External"/><Relationship Id="rId2" Type="http://schemas.openxmlformats.org/officeDocument/2006/relationships/hyperlink" Target="http://www.tecnoquimicas.com/" TargetMode="External"/><Relationship Id="rId1" Type="http://schemas.openxmlformats.org/officeDocument/2006/relationships/hyperlink" Target="http://www.carvaja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38"/>
  <sheetViews>
    <sheetView tabSelected="1" zoomScale="70" zoomScaleNormal="70" workbookViewId="0">
      <selection activeCell="M27" sqref="M27"/>
    </sheetView>
  </sheetViews>
  <sheetFormatPr baseColWidth="10" defaultRowHeight="15" x14ac:dyDescent="0.25"/>
  <cols>
    <col min="1" max="1" width="3.28515625" customWidth="1"/>
    <col min="2" max="2" width="32.85546875" customWidth="1"/>
    <col min="3" max="3" width="26.85546875" bestFit="1" customWidth="1"/>
    <col min="5" max="5" width="30.85546875" bestFit="1" customWidth="1"/>
    <col min="7" max="7" width="17" bestFit="1" customWidth="1"/>
  </cols>
  <sheetData>
    <row r="5" spans="1:10" ht="15.75" thickBot="1" x14ac:dyDescent="0.3"/>
    <row r="6" spans="1:10" ht="15" customHeight="1" thickBot="1" x14ac:dyDescent="0.3">
      <c r="A6" s="46" t="s">
        <v>0</v>
      </c>
      <c r="B6" s="47"/>
      <c r="C6" s="47"/>
      <c r="D6" s="47"/>
      <c r="E6" s="47"/>
      <c r="F6" s="47"/>
      <c r="G6" s="47"/>
      <c r="H6" s="48"/>
    </row>
    <row r="7" spans="1:10" x14ac:dyDescent="0.25">
      <c r="A7" s="19"/>
      <c r="B7" s="22"/>
      <c r="C7" s="27"/>
      <c r="D7" s="21"/>
      <c r="E7" s="35"/>
      <c r="F7" s="21"/>
      <c r="G7" s="20"/>
      <c r="H7" s="21"/>
    </row>
    <row r="8" spans="1:10" s="3" customFormat="1" ht="15.75" thickBot="1" x14ac:dyDescent="0.3">
      <c r="A8" s="38"/>
      <c r="B8" s="39"/>
      <c r="C8" s="38" t="s">
        <v>1</v>
      </c>
      <c r="D8" s="39"/>
      <c r="E8" s="40" t="s">
        <v>2</v>
      </c>
      <c r="F8" s="39"/>
      <c r="G8" s="41" t="s">
        <v>31</v>
      </c>
      <c r="H8" s="39"/>
      <c r="J8" s="7"/>
    </row>
    <row r="9" spans="1:10" s="3" customFormat="1" x14ac:dyDescent="0.25">
      <c r="A9" s="49"/>
      <c r="B9" s="50" t="s">
        <v>35</v>
      </c>
      <c r="C9" s="53">
        <f>C10+C11</f>
        <v>5104000</v>
      </c>
      <c r="D9" s="50"/>
      <c r="E9" s="51"/>
      <c r="F9" s="50"/>
      <c r="G9" s="52"/>
      <c r="H9" s="50"/>
      <c r="J9" s="7"/>
    </row>
    <row r="10" spans="1:10" s="2" customFormat="1" x14ac:dyDescent="0.25">
      <c r="A10" s="12" t="s">
        <v>3</v>
      </c>
      <c r="B10" s="23"/>
      <c r="C10" s="28">
        <f>(+C13+C17)+640000</f>
        <v>4640000</v>
      </c>
      <c r="D10" s="13"/>
      <c r="E10" s="28">
        <f>E13+E14+E15+E17</f>
        <v>1775000</v>
      </c>
      <c r="F10" s="13"/>
      <c r="G10" s="10">
        <v>8440000</v>
      </c>
      <c r="H10" s="13"/>
      <c r="J10" s="6"/>
    </row>
    <row r="11" spans="1:10" s="2" customFormat="1" x14ac:dyDescent="0.25">
      <c r="A11" s="12"/>
      <c r="B11" s="23" t="s">
        <v>34</v>
      </c>
      <c r="C11" s="28">
        <f>C10*10%</f>
        <v>464000</v>
      </c>
      <c r="D11" s="54">
        <v>0.1</v>
      </c>
      <c r="E11" s="28"/>
      <c r="F11" s="13"/>
      <c r="G11" s="10"/>
      <c r="H11" s="13"/>
      <c r="J11" s="6"/>
    </row>
    <row r="12" spans="1:10" x14ac:dyDescent="0.25">
      <c r="A12" s="8" t="s">
        <v>4</v>
      </c>
      <c r="B12" s="24"/>
      <c r="C12" s="28"/>
      <c r="D12" s="13"/>
      <c r="E12" s="28"/>
      <c r="F12" s="11"/>
      <c r="G12" s="10"/>
      <c r="H12" s="11"/>
      <c r="J12" s="4"/>
    </row>
    <row r="13" spans="1:10" x14ac:dyDescent="0.25">
      <c r="A13" s="8"/>
      <c r="B13" s="24" t="s">
        <v>5</v>
      </c>
      <c r="C13" s="42">
        <v>1800000</v>
      </c>
      <c r="D13" s="29"/>
      <c r="E13" s="28">
        <v>400000</v>
      </c>
      <c r="F13" s="11"/>
      <c r="G13" s="10"/>
      <c r="H13" s="11"/>
      <c r="J13" s="4"/>
    </row>
    <row r="14" spans="1:10" x14ac:dyDescent="0.25">
      <c r="A14" s="8"/>
      <c r="B14" s="24" t="s">
        <v>6</v>
      </c>
      <c r="C14" s="42"/>
      <c r="D14" s="29"/>
      <c r="E14" s="28">
        <v>200000</v>
      </c>
      <c r="F14" s="11"/>
      <c r="G14" s="10"/>
      <c r="H14" s="11"/>
      <c r="J14" s="4"/>
    </row>
    <row r="15" spans="1:10" x14ac:dyDescent="0.25">
      <c r="A15" s="8"/>
      <c r="B15" s="24" t="s">
        <v>7</v>
      </c>
      <c r="C15" s="42"/>
      <c r="D15" s="29"/>
      <c r="E15" s="28">
        <f>120000+100000+120000+60000+135000+80000+80000+150000+80000+80000</f>
        <v>1005000</v>
      </c>
      <c r="F15" s="11"/>
      <c r="G15" s="10"/>
      <c r="H15" s="11"/>
      <c r="J15" s="4"/>
    </row>
    <row r="16" spans="1:10" x14ac:dyDescent="0.25">
      <c r="A16" s="8" t="s">
        <v>8</v>
      </c>
      <c r="B16" s="24"/>
      <c r="C16" s="30"/>
      <c r="D16" s="31"/>
      <c r="E16" s="28"/>
      <c r="F16" s="11"/>
      <c r="G16" s="10"/>
      <c r="H16" s="11"/>
      <c r="J16" s="5"/>
    </row>
    <row r="17" spans="1:10" x14ac:dyDescent="0.25">
      <c r="A17" s="8"/>
      <c r="B17" s="24" t="s">
        <v>9</v>
      </c>
      <c r="C17" s="28">
        <v>2200000</v>
      </c>
      <c r="D17" s="13"/>
      <c r="E17" s="28">
        <v>170000</v>
      </c>
      <c r="F17" s="11"/>
      <c r="G17" s="10"/>
      <c r="H17" s="11"/>
      <c r="J17" s="5"/>
    </row>
    <row r="18" spans="1:10" x14ac:dyDescent="0.25">
      <c r="A18" s="8"/>
      <c r="B18" s="24"/>
      <c r="C18" s="28"/>
      <c r="D18" s="13"/>
      <c r="E18" s="28"/>
      <c r="F18" s="11"/>
      <c r="G18" s="10"/>
      <c r="H18" s="11"/>
      <c r="J18" s="5"/>
    </row>
    <row r="19" spans="1:10" x14ac:dyDescent="0.25">
      <c r="A19" s="8" t="s">
        <v>10</v>
      </c>
      <c r="B19" s="24"/>
      <c r="C19" s="28"/>
      <c r="D19" s="13"/>
      <c r="E19" s="28"/>
      <c r="F19" s="11"/>
      <c r="G19" s="10"/>
      <c r="H19" s="11"/>
      <c r="J19" s="5"/>
    </row>
    <row r="20" spans="1:10" x14ac:dyDescent="0.25">
      <c r="A20" s="8"/>
      <c r="B20" s="24" t="s">
        <v>11</v>
      </c>
      <c r="C20" s="28">
        <v>800000</v>
      </c>
      <c r="D20" s="13"/>
      <c r="E20" s="28">
        <v>180000</v>
      </c>
      <c r="F20" s="11"/>
      <c r="G20" s="10">
        <v>1720000</v>
      </c>
      <c r="H20" s="11"/>
      <c r="J20" s="4"/>
    </row>
    <row r="21" spans="1:10" x14ac:dyDescent="0.25">
      <c r="A21" s="8"/>
      <c r="B21" s="24" t="s">
        <v>12</v>
      </c>
      <c r="C21" s="28">
        <v>700000</v>
      </c>
      <c r="D21" s="13"/>
      <c r="E21" s="28"/>
      <c r="F21" s="11"/>
      <c r="G21" s="10">
        <v>500000</v>
      </c>
      <c r="H21" s="11"/>
      <c r="J21" s="4"/>
    </row>
    <row r="22" spans="1:10" x14ac:dyDescent="0.25">
      <c r="A22" s="8"/>
      <c r="B22" s="24" t="s">
        <v>13</v>
      </c>
      <c r="C22" s="32"/>
      <c r="D22" s="11"/>
      <c r="E22" s="28">
        <v>140000</v>
      </c>
      <c r="F22" s="11"/>
      <c r="G22" s="14" t="s">
        <v>33</v>
      </c>
      <c r="H22" s="11"/>
      <c r="J22" s="4"/>
    </row>
    <row r="23" spans="1:10" x14ac:dyDescent="0.25">
      <c r="A23" s="8"/>
      <c r="B23" s="24" t="s">
        <v>14</v>
      </c>
      <c r="C23" s="28">
        <v>800000</v>
      </c>
      <c r="D23" s="13"/>
      <c r="E23" s="28"/>
      <c r="F23" s="11"/>
      <c r="G23" s="10"/>
      <c r="H23" s="11"/>
      <c r="J23" s="4"/>
    </row>
    <row r="24" spans="1:10" x14ac:dyDescent="0.25">
      <c r="A24" s="8"/>
      <c r="B24" s="24" t="s">
        <v>15</v>
      </c>
      <c r="C24" s="28"/>
      <c r="D24" s="13"/>
      <c r="E24" s="28">
        <v>140000</v>
      </c>
      <c r="F24" s="11"/>
      <c r="G24" s="10"/>
      <c r="H24" s="11"/>
    </row>
    <row r="25" spans="1:10" x14ac:dyDescent="0.25">
      <c r="A25" s="8" t="s">
        <v>16</v>
      </c>
      <c r="B25" s="24"/>
      <c r="C25" s="28"/>
      <c r="D25" s="13"/>
      <c r="E25" s="28"/>
      <c r="F25" s="11"/>
      <c r="G25" s="10"/>
      <c r="H25" s="11"/>
    </row>
    <row r="26" spans="1:10" ht="39" x14ac:dyDescent="0.25">
      <c r="A26" s="8"/>
      <c r="B26" s="25" t="s">
        <v>17</v>
      </c>
      <c r="C26" s="28" t="s">
        <v>18</v>
      </c>
      <c r="D26" s="43" t="s">
        <v>30</v>
      </c>
      <c r="E26" s="28">
        <f>E10*0.35</f>
        <v>621250</v>
      </c>
      <c r="F26" s="55" t="s">
        <v>19</v>
      </c>
      <c r="G26" s="44">
        <v>600000</v>
      </c>
      <c r="H26" s="45" t="s">
        <v>32</v>
      </c>
    </row>
    <row r="27" spans="1:10" ht="39" x14ac:dyDescent="0.25">
      <c r="A27" s="8"/>
      <c r="B27" s="25" t="s">
        <v>20</v>
      </c>
      <c r="C27" s="28" t="s">
        <v>18</v>
      </c>
      <c r="D27" s="43"/>
      <c r="E27" s="28">
        <f>E10*0.35</f>
        <v>621250</v>
      </c>
      <c r="F27" s="55" t="s">
        <v>19</v>
      </c>
      <c r="G27" s="44"/>
      <c r="H27" s="45"/>
    </row>
    <row r="28" spans="1:10" ht="84" x14ac:dyDescent="0.25">
      <c r="A28" s="8"/>
      <c r="B28" s="25" t="s">
        <v>36</v>
      </c>
      <c r="C28" s="28">
        <v>15000</v>
      </c>
      <c r="D28" s="33" t="s">
        <v>37</v>
      </c>
      <c r="E28" s="28">
        <v>20000</v>
      </c>
      <c r="F28" s="55" t="s">
        <v>37</v>
      </c>
      <c r="G28" s="14">
        <v>80000</v>
      </c>
      <c r="H28" s="15" t="s">
        <v>38</v>
      </c>
    </row>
    <row r="29" spans="1:10" x14ac:dyDescent="0.25">
      <c r="A29" s="8"/>
      <c r="B29" s="24"/>
      <c r="C29" s="28"/>
      <c r="D29" s="13"/>
      <c r="E29" s="28"/>
      <c r="F29" s="11"/>
      <c r="G29" s="9"/>
      <c r="H29" s="11"/>
    </row>
    <row r="30" spans="1:10" x14ac:dyDescent="0.25">
      <c r="A30" s="8" t="s">
        <v>21</v>
      </c>
      <c r="B30" s="24"/>
      <c r="C30" s="32" t="s">
        <v>22</v>
      </c>
      <c r="D30" s="11"/>
      <c r="E30" s="36" t="s">
        <v>23</v>
      </c>
      <c r="F30" s="11"/>
      <c r="G30" s="9"/>
      <c r="H30" s="11"/>
    </row>
    <row r="31" spans="1:10" x14ac:dyDescent="0.25">
      <c r="A31" s="8"/>
      <c r="B31" s="24"/>
      <c r="C31" s="32" t="s">
        <v>24</v>
      </c>
      <c r="D31" s="11"/>
      <c r="E31" s="36" t="s">
        <v>25</v>
      </c>
      <c r="F31" s="11"/>
      <c r="G31" s="9"/>
      <c r="H31" s="11"/>
    </row>
    <row r="32" spans="1:10" x14ac:dyDescent="0.25">
      <c r="A32" s="8"/>
      <c r="B32" s="24"/>
      <c r="C32" s="32" t="s">
        <v>26</v>
      </c>
      <c r="D32" s="11"/>
      <c r="E32" s="36" t="s">
        <v>27</v>
      </c>
      <c r="F32" s="11"/>
      <c r="G32" s="9"/>
      <c r="H32" s="11"/>
    </row>
    <row r="33" spans="1:8" x14ac:dyDescent="0.25">
      <c r="A33" s="8"/>
      <c r="B33" s="24"/>
      <c r="C33" s="32"/>
      <c r="D33" s="11"/>
      <c r="E33" s="28"/>
      <c r="F33" s="11"/>
      <c r="G33" s="9"/>
      <c r="H33" s="11"/>
    </row>
    <row r="34" spans="1:8" ht="15.75" thickBot="1" x14ac:dyDescent="0.3">
      <c r="A34" s="16" t="s">
        <v>28</v>
      </c>
      <c r="B34" s="26"/>
      <c r="C34" s="34" t="s">
        <v>29</v>
      </c>
      <c r="D34" s="18"/>
      <c r="E34" s="37" t="s">
        <v>29</v>
      </c>
      <c r="F34" s="18"/>
      <c r="G34" s="17" t="s">
        <v>29</v>
      </c>
      <c r="H34" s="18"/>
    </row>
    <row r="35" spans="1:8" x14ac:dyDescent="0.25">
      <c r="A35" s="1"/>
      <c r="B35" s="1"/>
      <c r="E35" s="2"/>
    </row>
    <row r="36" spans="1:8" x14ac:dyDescent="0.25">
      <c r="A36" s="1"/>
    </row>
    <row r="37" spans="1:8" x14ac:dyDescent="0.25">
      <c r="E37" s="2"/>
    </row>
    <row r="38" spans="1:8" x14ac:dyDescent="0.25">
      <c r="E38" s="2"/>
    </row>
  </sheetData>
  <mergeCells count="5">
    <mergeCell ref="C13:C15"/>
    <mergeCell ref="D26:D27"/>
    <mergeCell ref="G26:G27"/>
    <mergeCell ref="H26:H27"/>
    <mergeCell ref="A6:H6"/>
  </mergeCells>
  <hyperlinks>
    <hyperlink ref="E30" r:id="rId1"/>
    <hyperlink ref="E31" r:id="rId2"/>
    <hyperlink ref="E32" r:id="rId3"/>
  </hyperlinks>
  <pageMargins left="0.7" right="0.7" top="0.75" bottom="0.75" header="0.3" footer="0.3"/>
  <pageSetup paperSize="9" orientation="portrait" verticalDpi="0"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rrivera</dc:creator>
  <cp:lastModifiedBy>rrivera</cp:lastModifiedBy>
  <dcterms:created xsi:type="dcterms:W3CDTF">2012-07-17T20:40:14Z</dcterms:created>
  <dcterms:modified xsi:type="dcterms:W3CDTF">2012-08-13T22:11:51Z</dcterms:modified>
</cp:coreProperties>
</file>