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780" windowHeight="85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" i="1" l="1"/>
  <c r="F5" i="1"/>
  <c r="F6" i="1"/>
  <c r="F12" i="1"/>
  <c r="F14" i="1"/>
  <c r="F15" i="1"/>
  <c r="F16" i="1"/>
  <c r="F17" i="1"/>
  <c r="F19" i="1"/>
  <c r="F21" i="1"/>
  <c r="F2" i="1"/>
  <c r="E14" i="1" l="1"/>
  <c r="E15" i="1"/>
  <c r="E16" i="1"/>
  <c r="E17" i="1"/>
  <c r="E12" i="1"/>
  <c r="I20" i="1"/>
  <c r="E6" i="1"/>
  <c r="J8" i="1"/>
  <c r="J9" i="1"/>
  <c r="J10" i="1"/>
  <c r="J11" i="1"/>
  <c r="J12" i="1"/>
  <c r="J13" i="1"/>
  <c r="J7" i="1"/>
  <c r="I14" i="1"/>
  <c r="J14" i="1" s="1"/>
  <c r="C19" i="1"/>
  <c r="E19" i="1" l="1"/>
  <c r="E21" i="1" s="1"/>
</calcChain>
</file>

<file path=xl/sharedStrings.xml><?xml version="1.0" encoding="utf-8"?>
<sst xmlns="http://schemas.openxmlformats.org/spreadsheetml/2006/main" count="35" uniqueCount="31">
  <si>
    <t>capacitacion</t>
  </si>
  <si>
    <t>horas de desarrollo</t>
  </si>
  <si>
    <t>horas de testing</t>
  </si>
  <si>
    <t>horas implementacion</t>
  </si>
  <si>
    <t>horas de analisis</t>
  </si>
  <si>
    <t>compra de impresora</t>
  </si>
  <si>
    <t>RECURSO</t>
  </si>
  <si>
    <t>Horas</t>
  </si>
  <si>
    <t>VALOR/PESOS</t>
  </si>
  <si>
    <t>Licencia Microsoft windows 7 profesional</t>
  </si>
  <si>
    <t>Dias</t>
  </si>
  <si>
    <t>Toma de requerimientos</t>
  </si>
  <si>
    <t>Análisis de requerimientos</t>
  </si>
  <si>
    <t>Diseño</t>
  </si>
  <si>
    <t>Codificación</t>
  </si>
  <si>
    <t>QA</t>
  </si>
  <si>
    <t>Liberación</t>
  </si>
  <si>
    <t>Tareas</t>
  </si>
  <si>
    <t>Total</t>
  </si>
  <si>
    <t>instalacion y configuracion</t>
  </si>
  <si>
    <t>Calculo valor por hora</t>
  </si>
  <si>
    <t>Sueldo promedio de analista
 y/o Programador</t>
  </si>
  <si>
    <t>pesos</t>
  </si>
  <si>
    <t xml:space="preserve">total </t>
  </si>
  <si>
    <t>Opcional</t>
  </si>
  <si>
    <t>Costo total</t>
  </si>
  <si>
    <t>Gratuito</t>
  </si>
  <si>
    <t>Licencia Microsoft sql Express 2008</t>
  </si>
  <si>
    <t>2 Computadores ya sea notebook o de escritorio</t>
  </si>
  <si>
    <t>((sueldo promedio/21)/8)*2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</si>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</sst>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1" fontId="2" fillId="2" borderId="1" xfId="0" applyNumberFormat="1" applyFont="1" applyFill="1" applyBorder="1" applyAlignment="1">
      <alignment horizontal="right" wrapText="1"/>
    </xf>
    <xf numFmtId="1" fontId="0" fillId="0" borderId="1" xfId="0" applyNumberFormat="1" applyBorder="1"/>
    <xf numFmtId="0" fontId="2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 applyAlignment="1">
      <alignment horizontal="right" wrapText="1"/>
    </xf>
    <xf numFmtId="0" fontId="0" fillId="0" borderId="9" xfId="0" applyBorder="1"/>
    <xf numFmtId="0" fontId="0" fillId="0" borderId="10" xfId="0" applyBorder="1"/>
    <xf numFmtId="0" fontId="0" fillId="0" borderId="1" xfId="0" applyFill="1" applyBorder="1"/>
    <xf numFmtId="0" fontId="0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9" fontId="0" fillId="0" borderId="3" xfId="0" applyNumberFormat="1" applyFont="1" applyBorder="1" applyAlignment="1">
      <alignment horizontal="center"/>
    </xf>
    <xf numFmtId="2" fontId="0" fillId="0" borderId="0" xfId="0" applyNumberFormat="1" applyBorder="1"/>
    <xf numFmtId="0" fontId="1" fillId="0" borderId="14" xfId="0" applyFont="1" applyBorder="1" applyAlignment="1">
      <alignment horizontal="center"/>
    </xf>
    <xf numFmtId="0" fontId="0" fillId="0" borderId="8" xfId="0" applyBorder="1"/>
    <xf numFmtId="0" fontId="0" fillId="0" borderId="15" xfId="0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zoomScaleNormal="100" workbookViewId="0">
      <selection activeCell="F21" sqref="B1:F21"/>
    </sheetView>
  </sheetViews>
  <sheetFormatPr baseColWidth="10" defaultRowHeight="15" x14ac:dyDescent="0.25"/>
  <cols>
    <col min="2" max="2" width="46.140625" customWidth="1"/>
    <col min="4" max="4" width="13.7109375" customWidth="1"/>
    <col min="5" max="5" width="13.5703125" customWidth="1"/>
    <col min="8" max="8" width="28.28515625" customWidth="1"/>
    <col min="9" max="9" width="8.42578125" customWidth="1"/>
  </cols>
  <sheetData>
    <row r="1" spans="2:10" ht="15.75" thickBot="1" x14ac:dyDescent="0.3">
      <c r="B1" s="20" t="s">
        <v>6</v>
      </c>
      <c r="C1" s="21"/>
      <c r="D1" s="21"/>
      <c r="E1" s="29" t="s">
        <v>8</v>
      </c>
      <c r="F1" s="32" t="s">
        <v>30</v>
      </c>
    </row>
    <row r="2" spans="2:10" x14ac:dyDescent="0.25">
      <c r="B2" s="3" t="s">
        <v>28</v>
      </c>
      <c r="C2" s="27"/>
      <c r="D2" s="19" t="s">
        <v>24</v>
      </c>
      <c r="E2" s="30">
        <v>500000</v>
      </c>
      <c r="F2" s="33">
        <f>E2/26067.69</f>
        <v>19.180832670635567</v>
      </c>
      <c r="G2" s="4"/>
      <c r="H2" s="4"/>
    </row>
    <row r="3" spans="2:10" x14ac:dyDescent="0.25">
      <c r="B3" s="1" t="s">
        <v>9</v>
      </c>
      <c r="C3" s="1"/>
      <c r="D3" s="19" t="s">
        <v>24</v>
      </c>
      <c r="E3" s="31">
        <v>85000</v>
      </c>
      <c r="F3" s="33">
        <f t="shared" ref="F3:F21" si="0">E3/26067.69</f>
        <v>3.260741554008046</v>
      </c>
      <c r="G3" s="4"/>
      <c r="H3" s="4"/>
    </row>
    <row r="4" spans="2:10" x14ac:dyDescent="0.25">
      <c r="B4" s="1" t="s">
        <v>27</v>
      </c>
      <c r="C4" s="1"/>
      <c r="D4" s="19" t="s">
        <v>26</v>
      </c>
      <c r="E4" s="31">
        <v>0</v>
      </c>
      <c r="F4" s="33"/>
      <c r="G4" s="4"/>
      <c r="H4" s="4"/>
    </row>
    <row r="5" spans="2:10" ht="15.75" thickBot="1" x14ac:dyDescent="0.3">
      <c r="B5" s="2" t="s">
        <v>5</v>
      </c>
      <c r="C5" s="2"/>
      <c r="D5" s="19" t="s">
        <v>24</v>
      </c>
      <c r="E5" s="11">
        <v>30000</v>
      </c>
      <c r="F5" s="33">
        <f t="shared" si="0"/>
        <v>1.1508499602381339</v>
      </c>
      <c r="G5" s="4"/>
    </row>
    <row r="6" spans="2:10" ht="15.75" thickBot="1" x14ac:dyDescent="0.3">
      <c r="B6" s="11"/>
      <c r="C6" s="12"/>
      <c r="D6" s="1" t="s">
        <v>18</v>
      </c>
      <c r="E6" s="31">
        <f>SUM(E2:E5)</f>
        <v>615000</v>
      </c>
      <c r="F6" s="33">
        <f t="shared" si="0"/>
        <v>23.592424184881747</v>
      </c>
      <c r="G6" s="4"/>
      <c r="H6" s="20" t="s">
        <v>17</v>
      </c>
      <c r="I6" s="24" t="s">
        <v>10</v>
      </c>
      <c r="J6" s="22" t="s">
        <v>7</v>
      </c>
    </row>
    <row r="7" spans="2:10" x14ac:dyDescent="0.25">
      <c r="B7" s="13"/>
      <c r="C7" s="4"/>
      <c r="D7" s="4"/>
      <c r="E7" s="14"/>
      <c r="F7" s="28"/>
      <c r="G7" s="4"/>
      <c r="H7" s="3" t="s">
        <v>11</v>
      </c>
      <c r="I7" s="3">
        <v>10</v>
      </c>
      <c r="J7" s="3">
        <f>I7*8</f>
        <v>80</v>
      </c>
    </row>
    <row r="8" spans="2:10" x14ac:dyDescent="0.25">
      <c r="B8" s="13"/>
      <c r="C8" s="4"/>
      <c r="D8" s="4"/>
      <c r="E8" s="14"/>
      <c r="F8" s="28"/>
      <c r="G8" s="4"/>
      <c r="H8" s="1" t="s">
        <v>12</v>
      </c>
      <c r="I8" s="1">
        <v>13</v>
      </c>
      <c r="J8" s="1">
        <f t="shared" ref="J8:J14" si="1">I8*8</f>
        <v>104</v>
      </c>
    </row>
    <row r="9" spans="2:10" x14ac:dyDescent="0.25">
      <c r="B9" s="15"/>
      <c r="C9" s="16"/>
      <c r="D9" s="16"/>
      <c r="E9" s="17"/>
      <c r="F9" s="28"/>
      <c r="G9" s="4"/>
      <c r="H9" s="1" t="s">
        <v>13</v>
      </c>
      <c r="I9" s="1">
        <v>7</v>
      </c>
      <c r="J9" s="1">
        <f t="shared" si="1"/>
        <v>56</v>
      </c>
    </row>
    <row r="10" spans="2:10" x14ac:dyDescent="0.25">
      <c r="B10" s="9"/>
      <c r="C10" s="10" t="s">
        <v>7</v>
      </c>
      <c r="D10" s="10"/>
      <c r="E10" s="9"/>
      <c r="F10" s="33"/>
      <c r="G10" s="4"/>
      <c r="H10" s="1" t="s">
        <v>14</v>
      </c>
      <c r="I10" s="1">
        <v>20</v>
      </c>
      <c r="J10" s="1">
        <f t="shared" si="1"/>
        <v>160</v>
      </c>
    </row>
    <row r="11" spans="2:10" x14ac:dyDescent="0.25">
      <c r="B11" s="1"/>
      <c r="C11" s="5"/>
      <c r="D11" s="5"/>
      <c r="E11" s="5"/>
      <c r="F11" s="33"/>
      <c r="G11" s="4"/>
      <c r="H11" s="1" t="s">
        <v>15</v>
      </c>
      <c r="I11" s="1">
        <v>6</v>
      </c>
      <c r="J11" s="1">
        <f t="shared" si="1"/>
        <v>48</v>
      </c>
    </row>
    <row r="12" spans="2:10" x14ac:dyDescent="0.25">
      <c r="B12" s="6" t="s">
        <v>0</v>
      </c>
      <c r="C12" s="5">
        <v>10</v>
      </c>
      <c r="D12" s="5"/>
      <c r="E12" s="7">
        <f>C12*$I$20</f>
        <v>81250</v>
      </c>
      <c r="F12" s="33">
        <f t="shared" si="0"/>
        <v>3.1168853089782793</v>
      </c>
      <c r="G12" s="4"/>
      <c r="H12" s="1" t="s">
        <v>16</v>
      </c>
      <c r="I12" s="1">
        <v>3</v>
      </c>
      <c r="J12" s="1">
        <f t="shared" si="1"/>
        <v>24</v>
      </c>
    </row>
    <row r="13" spans="2:10" x14ac:dyDescent="0.25">
      <c r="B13" s="5"/>
      <c r="C13" s="5"/>
      <c r="D13" s="5"/>
      <c r="E13" s="7"/>
      <c r="F13" s="33"/>
      <c r="G13" s="4"/>
      <c r="H13" s="18" t="s">
        <v>19</v>
      </c>
      <c r="I13" s="1">
        <v>3</v>
      </c>
      <c r="J13" s="1">
        <f t="shared" si="1"/>
        <v>24</v>
      </c>
    </row>
    <row r="14" spans="2:10" x14ac:dyDescent="0.25">
      <c r="B14" s="6" t="s">
        <v>4</v>
      </c>
      <c r="C14" s="5">
        <v>240</v>
      </c>
      <c r="D14" s="5"/>
      <c r="E14" s="7">
        <f t="shared" ref="E14:E17" si="2">C14*$I$20</f>
        <v>1950000</v>
      </c>
      <c r="F14" s="33">
        <f t="shared" si="0"/>
        <v>74.805247415478703</v>
      </c>
      <c r="G14" s="4"/>
      <c r="H14" s="1" t="s">
        <v>23</v>
      </c>
      <c r="I14" s="1">
        <f>SUM(I7:I13)</f>
        <v>62</v>
      </c>
      <c r="J14" s="1">
        <f t="shared" si="1"/>
        <v>496</v>
      </c>
    </row>
    <row r="15" spans="2:10" x14ac:dyDescent="0.25">
      <c r="B15" s="6" t="s">
        <v>1</v>
      </c>
      <c r="C15" s="5">
        <v>160</v>
      </c>
      <c r="D15" s="5"/>
      <c r="E15" s="7">
        <f t="shared" si="2"/>
        <v>1300000</v>
      </c>
      <c r="F15" s="33">
        <f t="shared" si="0"/>
        <v>49.870164943652469</v>
      </c>
    </row>
    <row r="16" spans="2:10" x14ac:dyDescent="0.25">
      <c r="B16" s="6" t="s">
        <v>2</v>
      </c>
      <c r="C16" s="5">
        <v>46</v>
      </c>
      <c r="D16" s="5"/>
      <c r="E16" s="7">
        <f t="shared" si="2"/>
        <v>373750</v>
      </c>
      <c r="F16" s="33">
        <f t="shared" si="0"/>
        <v>14.337672421300086</v>
      </c>
    </row>
    <row r="17" spans="2:9" x14ac:dyDescent="0.25">
      <c r="B17" s="6" t="s">
        <v>3</v>
      </c>
      <c r="C17" s="5">
        <v>40</v>
      </c>
      <c r="D17" s="5"/>
      <c r="E17" s="7">
        <f t="shared" si="2"/>
        <v>325000</v>
      </c>
      <c r="F17" s="33">
        <f t="shared" si="0"/>
        <v>12.467541235913117</v>
      </c>
    </row>
    <row r="18" spans="2:9" x14ac:dyDescent="0.25">
      <c r="B18" s="5"/>
      <c r="C18" s="5"/>
      <c r="D18" s="5"/>
      <c r="E18" s="5"/>
      <c r="F18" s="33"/>
    </row>
    <row r="19" spans="2:9" x14ac:dyDescent="0.25">
      <c r="B19" s="1" t="s">
        <v>18</v>
      </c>
      <c r="C19" s="1">
        <f>SUM(C12:C18)</f>
        <v>496</v>
      </c>
      <c r="D19" s="5"/>
      <c r="E19" s="8">
        <f>SUM(E12:E18)</f>
        <v>4030000</v>
      </c>
      <c r="F19" s="33">
        <f t="shared" si="0"/>
        <v>154.59751132532267</v>
      </c>
      <c r="H19" s="23" t="s">
        <v>20</v>
      </c>
      <c r="I19" s="23" t="s">
        <v>22</v>
      </c>
    </row>
    <row r="20" spans="2:9" x14ac:dyDescent="0.25">
      <c r="F20" s="28"/>
      <c r="H20" s="1" t="s">
        <v>29</v>
      </c>
      <c r="I20" s="8">
        <f>I22/20/8*2</f>
        <v>8125</v>
      </c>
    </row>
    <row r="21" spans="2:9" x14ac:dyDescent="0.25">
      <c r="D21" s="1" t="s">
        <v>25</v>
      </c>
      <c r="E21" s="8">
        <f>E6+E19</f>
        <v>4645000</v>
      </c>
      <c r="F21" s="33">
        <f t="shared" si="0"/>
        <v>178.18993551020441</v>
      </c>
    </row>
    <row r="22" spans="2:9" ht="30" x14ac:dyDescent="0.25">
      <c r="H22" s="25" t="s">
        <v>21</v>
      </c>
      <c r="I22" s="26">
        <v>650000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cp:lastPrinted>2016-06-24T16:02:23Z</cp:lastPrinted>
  <dcterms:created xsi:type="dcterms:W3CDTF">2016-06-23T20:33:11Z</dcterms:created>
  <dcterms:modified xsi:type="dcterms:W3CDTF">2016-07-15T02:02:52Z</dcterms:modified>
</cp:coreProperties>
</file>