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sity\5_sem\Programs\MOptim\"/>
    </mc:Choice>
  </mc:AlternateContent>
  <bookViews>
    <workbookView xWindow="0" yWindow="0" windowWidth="15345" windowHeight="4995"/>
  </bookViews>
  <sheets>
    <sheet name="Задание 1" sheetId="1" r:id="rId1"/>
    <sheet name="Задание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1" i="2" l="1"/>
  <c r="K32" i="2"/>
  <c r="K33" i="2"/>
  <c r="K34" i="2"/>
  <c r="K35" i="2"/>
  <c r="K30" i="2"/>
  <c r="K22" i="2"/>
  <c r="K23" i="2"/>
  <c r="K24" i="2"/>
  <c r="K25" i="2"/>
  <c r="L25" i="2" s="1"/>
  <c r="K26" i="2"/>
  <c r="K21" i="2"/>
  <c r="L22" i="2"/>
  <c r="L23" i="2"/>
  <c r="L24" i="2"/>
  <c r="L26" i="2"/>
  <c r="L21" i="2"/>
  <c r="K13" i="2"/>
  <c r="K14" i="2"/>
  <c r="K15" i="2"/>
  <c r="K16" i="2"/>
  <c r="L16" i="2" s="1"/>
  <c r="K17" i="2"/>
  <c r="K12" i="2"/>
  <c r="L12" i="2" s="1"/>
  <c r="L13" i="2"/>
  <c r="L14" i="2"/>
  <c r="L15" i="2"/>
  <c r="L17" i="2"/>
  <c r="J35" i="2" l="1"/>
  <c r="I34" i="2"/>
  <c r="H33" i="2"/>
  <c r="G32" i="2"/>
  <c r="F31" i="2"/>
  <c r="J26" i="2"/>
  <c r="I25" i="2"/>
  <c r="H24" i="2"/>
  <c r="G23" i="2"/>
  <c r="F22" i="2"/>
  <c r="E22" i="2"/>
  <c r="I26" i="2" s="1"/>
  <c r="E23" i="2"/>
  <c r="G25" i="2" s="1"/>
  <c r="E24" i="2"/>
  <c r="F25" i="2" s="1"/>
  <c r="E25" i="2"/>
  <c r="F26" i="2" s="1"/>
  <c r="E26" i="2"/>
  <c r="E21" i="2"/>
  <c r="E30" i="2" s="1"/>
  <c r="L30" i="2" s="1"/>
  <c r="I17" i="2"/>
  <c r="H17" i="2"/>
  <c r="H16" i="2"/>
  <c r="G16" i="2"/>
  <c r="G17" i="2"/>
  <c r="G15" i="2"/>
  <c r="F15" i="2"/>
  <c r="F16" i="2"/>
  <c r="F17" i="2"/>
  <c r="F14" i="2"/>
  <c r="J17" i="2"/>
  <c r="I16" i="2"/>
  <c r="H15" i="2"/>
  <c r="G14" i="2"/>
  <c r="F13" i="2"/>
  <c r="E13" i="2"/>
  <c r="E14" i="2"/>
  <c r="E15" i="2"/>
  <c r="E16" i="2"/>
  <c r="E17" i="2"/>
  <c r="E12" i="2"/>
  <c r="B14" i="2"/>
  <c r="B15" i="2"/>
  <c r="B16" i="2"/>
  <c r="B17" i="2"/>
  <c r="B13" i="2"/>
  <c r="B7" i="1"/>
  <c r="L7" i="1" s="1"/>
  <c r="J7" i="1" s="1"/>
  <c r="H25" i="2" l="1"/>
  <c r="F24" i="2"/>
  <c r="F23" i="2"/>
  <c r="G24" i="2"/>
  <c r="E33" i="2" s="1"/>
  <c r="H26" i="2"/>
  <c r="G26" i="2"/>
  <c r="E35" i="2" s="1"/>
  <c r="E31" i="2"/>
  <c r="E32" i="2"/>
  <c r="E34" i="2"/>
  <c r="F35" i="2" s="1"/>
  <c r="G7" i="1"/>
  <c r="D7" i="1"/>
  <c r="H7" i="1"/>
  <c r="C7" i="1"/>
  <c r="B8" i="1" s="1"/>
  <c r="L8" i="1" s="1"/>
  <c r="J8" i="1" s="1"/>
  <c r="E7" i="1"/>
  <c r="I7" i="1"/>
  <c r="F7" i="1"/>
  <c r="G35" i="2" l="1"/>
  <c r="F34" i="2"/>
  <c r="I35" i="2"/>
  <c r="L31" i="2"/>
  <c r="G33" i="2"/>
  <c r="F32" i="2"/>
  <c r="L32" i="2" s="1"/>
  <c r="H34" i="2"/>
  <c r="H35" i="2"/>
  <c r="G34" i="2"/>
  <c r="L34" i="2" s="1"/>
  <c r="F33" i="2"/>
  <c r="E8" i="1"/>
  <c r="I8" i="1"/>
  <c r="F8" i="1"/>
  <c r="D8" i="1"/>
  <c r="C8" i="1"/>
  <c r="B9" i="1" s="1"/>
  <c r="L9" i="1" s="1"/>
  <c r="I9" i="1" s="1"/>
  <c r="H8" i="1"/>
  <c r="G8" i="1"/>
  <c r="L33" i="2" l="1"/>
  <c r="L35" i="2"/>
  <c r="C9" i="1"/>
  <c r="B10" i="1" s="1"/>
  <c r="L10" i="1" s="1"/>
  <c r="H10" i="1" s="1"/>
  <c r="H9" i="1"/>
  <c r="G9" i="1"/>
  <c r="J9" i="1"/>
  <c r="E9" i="1"/>
  <c r="D10" i="1" s="1"/>
  <c r="D9" i="1"/>
  <c r="C10" i="1" s="1"/>
  <c r="B11" i="1" s="1"/>
  <c r="L11" i="1" s="1"/>
  <c r="F9" i="1"/>
  <c r="F10" i="1" l="1"/>
  <c r="I10" i="1"/>
  <c r="H11" i="1" s="1"/>
  <c r="J10" i="1"/>
  <c r="E10" i="1"/>
  <c r="D11" i="1" s="1"/>
  <c r="G10" i="1"/>
  <c r="F11" i="1" s="1"/>
  <c r="C11" i="1"/>
  <c r="B12" i="1" s="1"/>
  <c r="L12" i="1" s="1"/>
  <c r="J12" i="1" s="1"/>
  <c r="E11" i="1"/>
  <c r="G11" i="1"/>
  <c r="J11" i="1"/>
  <c r="I11" i="1"/>
  <c r="G12" i="1" l="1"/>
  <c r="C12" i="1"/>
  <c r="B13" i="1" s="1"/>
  <c r="L13" i="1" s="1"/>
  <c r="J13" i="1" s="1"/>
  <c r="E12" i="1"/>
  <c r="I12" i="1"/>
  <c r="H12" i="1"/>
  <c r="F12" i="1"/>
  <c r="D12" i="1"/>
  <c r="H13" i="1" l="1"/>
  <c r="F13" i="1"/>
  <c r="E13" i="1"/>
  <c r="D13" i="1"/>
  <c r="I13" i="1"/>
  <c r="C13" i="1"/>
  <c r="B14" i="1" s="1"/>
  <c r="L14" i="1" s="1"/>
  <c r="J14" i="1" s="1"/>
  <c r="G13" i="1"/>
  <c r="H14" i="1" l="1"/>
  <c r="G14" i="1"/>
  <c r="F14" i="1"/>
  <c r="C14" i="1"/>
  <c r="B15" i="1" s="1"/>
  <c r="L15" i="1" s="1"/>
  <c r="J15" i="1" s="1"/>
  <c r="D14" i="1"/>
  <c r="E14" i="1"/>
  <c r="I14" i="1"/>
  <c r="C15" i="1" l="1"/>
  <c r="B16" i="1" s="1"/>
  <c r="L16" i="1" s="1"/>
  <c r="J16" i="1" s="1"/>
  <c r="G15" i="1"/>
  <c r="I15" i="1"/>
  <c r="H16" i="1" s="1"/>
  <c r="F15" i="1"/>
  <c r="E16" i="1" s="1"/>
  <c r="H15" i="1"/>
  <c r="G16" i="1" s="1"/>
  <c r="D15" i="1"/>
  <c r="E15" i="1"/>
  <c r="D16" i="1"/>
  <c r="I16" i="1"/>
  <c r="F16" i="1"/>
  <c r="C16" i="1"/>
  <c r="B17" i="1" s="1"/>
  <c r="L17" i="1" s="1"/>
  <c r="J17" i="1" s="1"/>
  <c r="I17" i="1" l="1"/>
  <c r="D17" i="1"/>
  <c r="H17" i="1"/>
  <c r="G17" i="1"/>
  <c r="F17" i="1"/>
  <c r="E17" i="1"/>
  <c r="C17" i="1"/>
  <c r="B18" i="1" s="1"/>
  <c r="L18" i="1" s="1"/>
  <c r="D18" i="1" l="1"/>
  <c r="J18" i="1"/>
  <c r="I18" i="1"/>
  <c r="H18" i="1"/>
  <c r="G18" i="1"/>
  <c r="F18" i="1"/>
  <c r="E18" i="1"/>
  <c r="C18" i="1"/>
</calcChain>
</file>

<file path=xl/sharedStrings.xml><?xml version="1.0" encoding="utf-8"?>
<sst xmlns="http://schemas.openxmlformats.org/spreadsheetml/2006/main" count="85" uniqueCount="37">
  <si>
    <t>N</t>
  </si>
  <si>
    <t>f(t)</t>
  </si>
  <si>
    <t>P</t>
  </si>
  <si>
    <r>
      <t>F</t>
    </r>
    <r>
      <rPr>
        <sz val="8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(t)</t>
    </r>
  </si>
  <si>
    <r>
      <t>F</t>
    </r>
    <r>
      <rPr>
        <sz val="8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(t)</t>
    </r>
  </si>
  <si>
    <r>
      <t>F</t>
    </r>
    <r>
      <rPr>
        <sz val="8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(t)</t>
    </r>
  </si>
  <si>
    <r>
      <t>F</t>
    </r>
    <r>
      <rPr>
        <sz val="8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(t)</t>
    </r>
  </si>
  <si>
    <r>
      <t>F</t>
    </r>
    <r>
      <rPr>
        <sz val="8"/>
        <color theme="1"/>
        <rFont val="Calibri"/>
        <family val="2"/>
        <charset val="204"/>
        <scheme val="minor"/>
      </rPr>
      <t>5</t>
    </r>
    <r>
      <rPr>
        <sz val="11"/>
        <color theme="1"/>
        <rFont val="Calibri"/>
        <family val="2"/>
        <scheme val="minor"/>
      </rPr>
      <t>(t)</t>
    </r>
  </si>
  <si>
    <r>
      <t>F</t>
    </r>
    <r>
      <rPr>
        <sz val="8"/>
        <color theme="1"/>
        <rFont val="Calibri"/>
        <family val="2"/>
        <charset val="204"/>
        <scheme val="minor"/>
      </rPr>
      <t>6</t>
    </r>
    <r>
      <rPr>
        <sz val="11"/>
        <color theme="1"/>
        <rFont val="Calibri"/>
        <family val="2"/>
        <scheme val="minor"/>
      </rPr>
      <t>(t)</t>
    </r>
  </si>
  <si>
    <r>
      <t>F</t>
    </r>
    <r>
      <rPr>
        <sz val="8"/>
        <color theme="1"/>
        <rFont val="Calibri"/>
        <family val="2"/>
        <charset val="204"/>
        <scheme val="minor"/>
      </rPr>
      <t>7</t>
    </r>
    <r>
      <rPr>
        <sz val="11"/>
        <color theme="1"/>
        <rFont val="Calibri"/>
        <family val="2"/>
        <scheme val="minor"/>
      </rPr>
      <t>(t)</t>
    </r>
  </si>
  <si>
    <r>
      <t>F</t>
    </r>
    <r>
      <rPr>
        <sz val="8"/>
        <color theme="1"/>
        <rFont val="Calibri"/>
        <family val="2"/>
        <charset val="204"/>
        <scheme val="minor"/>
      </rPr>
      <t>8</t>
    </r>
    <r>
      <rPr>
        <sz val="11"/>
        <color theme="1"/>
        <rFont val="Calibri"/>
        <family val="2"/>
        <scheme val="minor"/>
      </rPr>
      <t>(t)</t>
    </r>
  </si>
  <si>
    <r>
      <t>F</t>
    </r>
    <r>
      <rPr>
        <sz val="8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scheme val="minor"/>
      </rPr>
      <t>(t)</t>
    </r>
  </si>
  <si>
    <r>
      <t>F</t>
    </r>
    <r>
      <rPr>
        <sz val="8"/>
        <color theme="1"/>
        <rFont val="Calibri"/>
        <family val="2"/>
        <charset val="204"/>
        <scheme val="minor"/>
      </rPr>
      <t>10</t>
    </r>
    <r>
      <rPr>
        <sz val="11"/>
        <color theme="1"/>
        <rFont val="Calibri"/>
        <family val="2"/>
        <scheme val="minor"/>
      </rPr>
      <t>(t)</t>
    </r>
  </si>
  <si>
    <r>
      <t>F</t>
    </r>
    <r>
      <rPr>
        <sz val="8"/>
        <color theme="1"/>
        <rFont val="Calibri"/>
        <family val="2"/>
        <charset val="204"/>
        <scheme val="minor"/>
      </rPr>
      <t>11</t>
    </r>
    <r>
      <rPr>
        <sz val="11"/>
        <color theme="1"/>
        <rFont val="Calibri"/>
        <family val="2"/>
        <scheme val="minor"/>
      </rPr>
      <t>(t)</t>
    </r>
  </si>
  <si>
    <r>
      <t>F</t>
    </r>
    <r>
      <rPr>
        <sz val="8"/>
        <color theme="1"/>
        <rFont val="Calibri"/>
        <family val="2"/>
        <charset val="204"/>
        <scheme val="minor"/>
      </rPr>
      <t>12</t>
    </r>
    <r>
      <rPr>
        <sz val="11"/>
        <color theme="1"/>
        <rFont val="Calibri"/>
        <family val="2"/>
        <scheme val="minor"/>
      </rPr>
      <t>(t)</t>
    </r>
  </si>
  <si>
    <t>Замена</t>
  </si>
  <si>
    <r>
      <t>F</t>
    </r>
    <r>
      <rPr>
        <sz val="8"/>
        <color theme="1"/>
        <rFont val="Calibri"/>
        <family val="2"/>
        <charset val="204"/>
        <scheme val="minor"/>
      </rPr>
      <t>n</t>
    </r>
    <r>
      <rPr>
        <sz val="11"/>
        <color theme="1"/>
        <rFont val="Calibri"/>
        <family val="2"/>
        <scheme val="minor"/>
      </rPr>
      <t>(t)\N</t>
    </r>
  </si>
  <si>
    <t>Вариант 4</t>
  </si>
  <si>
    <t>Инвестиции</t>
  </si>
  <si>
    <t>Прирост</t>
  </si>
  <si>
    <t>П1</t>
  </si>
  <si>
    <t>П2</t>
  </si>
  <si>
    <t>П3</t>
  </si>
  <si>
    <t>П4</t>
  </si>
  <si>
    <t>Прирост выпуска продукции</t>
  </si>
  <si>
    <t>Сумма</t>
  </si>
  <si>
    <t>П1+П2</t>
  </si>
  <si>
    <t>общ\на 2</t>
  </si>
  <si>
    <t>кол-во во 2</t>
  </si>
  <si>
    <t>-</t>
  </si>
  <si>
    <t>П1+П2+П3</t>
  </si>
  <si>
    <t>общ\на 3</t>
  </si>
  <si>
    <t>кол-во в 3</t>
  </si>
  <si>
    <t>общ\на 4</t>
  </si>
  <si>
    <t>кол-во в 4</t>
  </si>
  <si>
    <t>П1+П2+П3+П4</t>
  </si>
  <si>
    <t>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</si>
</sst>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2" xfId="0" applyBorder="1"/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/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18" xfId="0" applyBorder="1"/>
    <xf numFmtId="0" fontId="0" fillId="0" borderId="32" xfId="0" applyBorder="1"/>
    <xf numFmtId="0" fontId="0" fillId="0" borderId="0" xfId="0" applyBorder="1"/>
    <xf numFmtId="0" fontId="0" fillId="0" borderId="1" xfId="0" applyBorder="1"/>
    <xf numFmtId="0" fontId="0" fillId="0" borderId="33" xfId="0" applyBorder="1" applyAlignment="1">
      <alignment horizontal="center" vertical="center"/>
    </xf>
    <xf numFmtId="0" fontId="0" fillId="0" borderId="3" xfId="0" applyBorder="1"/>
    <xf numFmtId="0" fontId="0" fillId="0" borderId="21" xfId="0" applyBorder="1"/>
  </cellXfs>
  <cellStyles count="1">
    <cellStyle name="Обычный" xfId="0" builtinId="0"/>
  </cellStyles>
  <dxfs count="29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N3" sqref="N3"/>
    </sheetView>
  </sheetViews>
  <sheetFormatPr defaultRowHeight="15" x14ac:dyDescent="0.25"/>
  <cols>
    <col min="12" max="12" width="9.140625" customWidth="1"/>
  </cols>
  <sheetData>
    <row r="1" spans="1:12" x14ac:dyDescent="0.25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25">
      <c r="A2" s="51" t="s">
        <v>0</v>
      </c>
      <c r="B2" s="45">
        <v>0</v>
      </c>
      <c r="C2" s="45">
        <v>1</v>
      </c>
      <c r="D2" s="45">
        <v>2</v>
      </c>
      <c r="E2" s="45">
        <v>3</v>
      </c>
      <c r="F2" s="45">
        <v>4</v>
      </c>
      <c r="G2" s="45">
        <v>5</v>
      </c>
      <c r="H2" s="45">
        <v>6</v>
      </c>
      <c r="I2" s="45">
        <v>7</v>
      </c>
      <c r="J2" s="46">
        <v>8</v>
      </c>
    </row>
    <row r="3" spans="1:12" x14ac:dyDescent="0.25">
      <c r="A3" s="51" t="s">
        <v>1</v>
      </c>
      <c r="B3" s="45">
        <v>11</v>
      </c>
      <c r="C3" s="45">
        <v>10</v>
      </c>
      <c r="D3" s="45">
        <v>9</v>
      </c>
      <c r="E3" s="45">
        <v>7</v>
      </c>
      <c r="F3" s="45">
        <v>5</v>
      </c>
      <c r="G3" s="45">
        <v>3</v>
      </c>
      <c r="H3" s="45">
        <v>0</v>
      </c>
      <c r="I3" s="45">
        <v>0</v>
      </c>
      <c r="J3" s="46">
        <v>0</v>
      </c>
    </row>
    <row r="4" spans="1:12" x14ac:dyDescent="0.25">
      <c r="A4" s="51" t="s">
        <v>2</v>
      </c>
      <c r="B4" s="51">
        <v>11</v>
      </c>
    </row>
    <row r="6" spans="1:12" x14ac:dyDescent="0.25">
      <c r="A6" s="22" t="s">
        <v>16</v>
      </c>
      <c r="B6" s="45">
        <v>0</v>
      </c>
      <c r="C6" s="45">
        <v>1</v>
      </c>
      <c r="D6" s="45">
        <v>2</v>
      </c>
      <c r="E6" s="45">
        <v>3</v>
      </c>
      <c r="F6" s="45">
        <v>4</v>
      </c>
      <c r="G6" s="45">
        <v>5</v>
      </c>
      <c r="H6" s="45">
        <v>6</v>
      </c>
      <c r="I6" s="45">
        <v>7</v>
      </c>
      <c r="J6" s="46">
        <v>8</v>
      </c>
      <c r="L6" s="22" t="s">
        <v>15</v>
      </c>
    </row>
    <row r="7" spans="1:12" x14ac:dyDescent="0.25">
      <c r="A7" s="23" t="s">
        <v>3</v>
      </c>
      <c r="B7" s="47">
        <f>B3</f>
        <v>11</v>
      </c>
      <c r="C7" s="47">
        <f>IF(C3&gt;L7,C3,L7)</f>
        <v>10</v>
      </c>
      <c r="D7" s="47">
        <f>IF(D3&gt;L7,D3,L7)</f>
        <v>9</v>
      </c>
      <c r="E7" s="47">
        <f>IF(E3&gt;L7,E3,L7)</f>
        <v>7</v>
      </c>
      <c r="F7" s="47">
        <f>IF(F3&gt;L7,F3,L7)</f>
        <v>5</v>
      </c>
      <c r="G7" s="47">
        <f>IF(G3&gt;L7,G3,L7)</f>
        <v>3</v>
      </c>
      <c r="H7" s="47">
        <f>IF(H3&gt;L7,H3,L7)</f>
        <v>0</v>
      </c>
      <c r="I7" s="47">
        <f>IF(I3&gt;L7,I3,L7)</f>
        <v>0</v>
      </c>
      <c r="J7" s="48">
        <f>IF(J3&gt;L7,J3,L7)</f>
        <v>0</v>
      </c>
      <c r="L7" s="23">
        <f t="shared" ref="L7:L18" si="0">B7-$B$4</f>
        <v>0</v>
      </c>
    </row>
    <row r="8" spans="1:12" x14ac:dyDescent="0.25">
      <c r="A8" s="23" t="s">
        <v>4</v>
      </c>
      <c r="B8" s="47">
        <f>$B$7+C7</f>
        <v>21</v>
      </c>
      <c r="C8" s="47">
        <f>IF($C$7+D7&gt;L8,$C$3+D7,L8)</f>
        <v>19</v>
      </c>
      <c r="D8" s="47">
        <f>IF($D$7+E7&gt;L8,$D$7+E7,L8)</f>
        <v>16</v>
      </c>
      <c r="E8" s="47">
        <f>IF($E$7+F7&gt;L8,$E$7+F7,L8)</f>
        <v>12</v>
      </c>
      <c r="F8" s="47">
        <f>IF($F$7+G7&gt;L8,$F$7+G7,L8)</f>
        <v>10</v>
      </c>
      <c r="G8" s="47">
        <f>IF($G$7+H7&gt;L8,$G$7+H7,L8)</f>
        <v>10</v>
      </c>
      <c r="H8" s="47">
        <f>IF($H$7+I7&gt;L8,$H$7+I7,L8)</f>
        <v>10</v>
      </c>
      <c r="I8" s="47">
        <f>IF($I$7+J7&gt;L8,$I$7+J7,L8)</f>
        <v>10</v>
      </c>
      <c r="J8" s="48">
        <f>IF($J$7+K7&gt;L8,$J$7+K7,L8)</f>
        <v>10</v>
      </c>
      <c r="L8" s="23">
        <f t="shared" si="0"/>
        <v>10</v>
      </c>
    </row>
    <row r="9" spans="1:12" x14ac:dyDescent="0.25">
      <c r="A9" s="23" t="s">
        <v>5</v>
      </c>
      <c r="B9" s="47">
        <f t="shared" ref="B9:B18" si="1">$B$7+C8</f>
        <v>30</v>
      </c>
      <c r="C9" s="47">
        <f t="shared" ref="C9:C18" si="2">IF($C$7+D8&gt;L9,$C$3+D8,L9)</f>
        <v>26</v>
      </c>
      <c r="D9" s="47">
        <f t="shared" ref="D9:D18" si="3">IF($D$7+E8&gt;L9,$D$7+E8,L9)</f>
        <v>21</v>
      </c>
      <c r="E9" s="47">
        <f t="shared" ref="E9:E18" si="4">IF($E$7+F8&gt;L9,$E$7+F8,L9)</f>
        <v>19</v>
      </c>
      <c r="F9" s="47">
        <f t="shared" ref="F9:F18" si="5">IF($F$7+G8&gt;L9,$F$7+G8,L9)</f>
        <v>19</v>
      </c>
      <c r="G9" s="47">
        <f t="shared" ref="G9:G18" si="6">IF($G$7+H8&gt;L9,$G$7+H8,L9)</f>
        <v>19</v>
      </c>
      <c r="H9" s="47">
        <f t="shared" ref="H9:H18" si="7">IF($H$7+I8&gt;L9,$H$7+I8,L9)</f>
        <v>19</v>
      </c>
      <c r="I9" s="47">
        <f t="shared" ref="I9:I18" si="8">IF($I$7+J8&gt;L9,$I$7+J8,L9)</f>
        <v>19</v>
      </c>
      <c r="J9" s="48">
        <f t="shared" ref="J9:J18" si="9">IF($J$7+K8&gt;L9,$J$7+K8,L9)</f>
        <v>19</v>
      </c>
      <c r="L9" s="23">
        <f t="shared" si="0"/>
        <v>19</v>
      </c>
    </row>
    <row r="10" spans="1:12" x14ac:dyDescent="0.25">
      <c r="A10" s="23" t="s">
        <v>6</v>
      </c>
      <c r="B10" s="47">
        <f t="shared" si="1"/>
        <v>37</v>
      </c>
      <c r="C10" s="47">
        <f t="shared" si="2"/>
        <v>31</v>
      </c>
      <c r="D10" s="47">
        <f t="shared" si="3"/>
        <v>28</v>
      </c>
      <c r="E10" s="47">
        <f t="shared" si="4"/>
        <v>26</v>
      </c>
      <c r="F10" s="47">
        <f t="shared" si="5"/>
        <v>26</v>
      </c>
      <c r="G10" s="47">
        <f t="shared" si="6"/>
        <v>26</v>
      </c>
      <c r="H10" s="47">
        <f t="shared" si="7"/>
        <v>26</v>
      </c>
      <c r="I10" s="47">
        <f t="shared" si="8"/>
        <v>26</v>
      </c>
      <c r="J10" s="48">
        <f t="shared" si="9"/>
        <v>26</v>
      </c>
      <c r="L10" s="23">
        <f t="shared" si="0"/>
        <v>26</v>
      </c>
    </row>
    <row r="11" spans="1:12" x14ac:dyDescent="0.25">
      <c r="A11" s="23" t="s">
        <v>7</v>
      </c>
      <c r="B11" s="47">
        <f t="shared" si="1"/>
        <v>42</v>
      </c>
      <c r="C11" s="47">
        <f t="shared" si="2"/>
        <v>38</v>
      </c>
      <c r="D11" s="47">
        <f t="shared" si="3"/>
        <v>35</v>
      </c>
      <c r="E11" s="47">
        <f t="shared" si="4"/>
        <v>33</v>
      </c>
      <c r="F11" s="47">
        <f t="shared" si="5"/>
        <v>31</v>
      </c>
      <c r="G11" s="47">
        <f t="shared" si="6"/>
        <v>31</v>
      </c>
      <c r="H11" s="47">
        <f t="shared" si="7"/>
        <v>31</v>
      </c>
      <c r="I11" s="47">
        <f t="shared" si="8"/>
        <v>31</v>
      </c>
      <c r="J11" s="48">
        <f t="shared" si="9"/>
        <v>31</v>
      </c>
      <c r="L11" s="23">
        <f t="shared" si="0"/>
        <v>31</v>
      </c>
    </row>
    <row r="12" spans="1:12" x14ac:dyDescent="0.25">
      <c r="A12" s="23" t="s">
        <v>8</v>
      </c>
      <c r="B12" s="47">
        <f t="shared" si="1"/>
        <v>49</v>
      </c>
      <c r="C12" s="47">
        <f t="shared" si="2"/>
        <v>45</v>
      </c>
      <c r="D12" s="47">
        <f t="shared" si="3"/>
        <v>42</v>
      </c>
      <c r="E12" s="47">
        <f t="shared" si="4"/>
        <v>38</v>
      </c>
      <c r="F12" s="47">
        <f t="shared" si="5"/>
        <v>38</v>
      </c>
      <c r="G12" s="47">
        <f t="shared" si="6"/>
        <v>38</v>
      </c>
      <c r="H12" s="47">
        <f t="shared" si="7"/>
        <v>38</v>
      </c>
      <c r="I12" s="47">
        <f t="shared" si="8"/>
        <v>38</v>
      </c>
      <c r="J12" s="48">
        <f t="shared" si="9"/>
        <v>38</v>
      </c>
      <c r="L12" s="23">
        <f t="shared" si="0"/>
        <v>38</v>
      </c>
    </row>
    <row r="13" spans="1:12" x14ac:dyDescent="0.25">
      <c r="A13" s="23" t="s">
        <v>9</v>
      </c>
      <c r="B13" s="47">
        <f t="shared" si="1"/>
        <v>56</v>
      </c>
      <c r="C13" s="47">
        <f t="shared" si="2"/>
        <v>52</v>
      </c>
      <c r="D13" s="47">
        <f t="shared" si="3"/>
        <v>47</v>
      </c>
      <c r="E13" s="47">
        <f t="shared" si="4"/>
        <v>45</v>
      </c>
      <c r="F13" s="47">
        <f t="shared" si="5"/>
        <v>45</v>
      </c>
      <c r="G13" s="47">
        <f t="shared" si="6"/>
        <v>45</v>
      </c>
      <c r="H13" s="47">
        <f t="shared" si="7"/>
        <v>45</v>
      </c>
      <c r="I13" s="47">
        <f t="shared" si="8"/>
        <v>45</v>
      </c>
      <c r="J13" s="48">
        <f t="shared" si="9"/>
        <v>45</v>
      </c>
      <c r="L13" s="23">
        <f t="shared" si="0"/>
        <v>45</v>
      </c>
    </row>
    <row r="14" spans="1:12" x14ac:dyDescent="0.25">
      <c r="A14" s="23" t="s">
        <v>10</v>
      </c>
      <c r="B14" s="47">
        <f t="shared" si="1"/>
        <v>63</v>
      </c>
      <c r="C14" s="47">
        <f t="shared" si="2"/>
        <v>57</v>
      </c>
      <c r="D14" s="47">
        <f t="shared" si="3"/>
        <v>54</v>
      </c>
      <c r="E14" s="47">
        <f t="shared" si="4"/>
        <v>52</v>
      </c>
      <c r="F14" s="47">
        <f t="shared" si="5"/>
        <v>52</v>
      </c>
      <c r="G14" s="47">
        <f t="shared" si="6"/>
        <v>52</v>
      </c>
      <c r="H14" s="47">
        <f t="shared" si="7"/>
        <v>52</v>
      </c>
      <c r="I14" s="47">
        <f t="shared" si="8"/>
        <v>52</v>
      </c>
      <c r="J14" s="48">
        <f t="shared" si="9"/>
        <v>52</v>
      </c>
      <c r="L14" s="23">
        <f t="shared" si="0"/>
        <v>52</v>
      </c>
    </row>
    <row r="15" spans="1:12" x14ac:dyDescent="0.25">
      <c r="A15" s="23" t="s">
        <v>11</v>
      </c>
      <c r="B15" s="47">
        <f t="shared" si="1"/>
        <v>68</v>
      </c>
      <c r="C15" s="47">
        <f t="shared" si="2"/>
        <v>64</v>
      </c>
      <c r="D15" s="47">
        <f t="shared" si="3"/>
        <v>61</v>
      </c>
      <c r="E15" s="47">
        <f t="shared" si="4"/>
        <v>59</v>
      </c>
      <c r="F15" s="47">
        <f t="shared" si="5"/>
        <v>57</v>
      </c>
      <c r="G15" s="47">
        <f t="shared" si="6"/>
        <v>57</v>
      </c>
      <c r="H15" s="47">
        <f t="shared" si="7"/>
        <v>57</v>
      </c>
      <c r="I15" s="47">
        <f t="shared" si="8"/>
        <v>57</v>
      </c>
      <c r="J15" s="48">
        <f t="shared" si="9"/>
        <v>57</v>
      </c>
      <c r="L15" s="23">
        <f t="shared" si="0"/>
        <v>57</v>
      </c>
    </row>
    <row r="16" spans="1:12" x14ac:dyDescent="0.25">
      <c r="A16" s="23" t="s">
        <v>12</v>
      </c>
      <c r="B16" s="47">
        <f t="shared" si="1"/>
        <v>75</v>
      </c>
      <c r="C16" s="47">
        <f t="shared" si="2"/>
        <v>71</v>
      </c>
      <c r="D16" s="47">
        <f t="shared" si="3"/>
        <v>68</v>
      </c>
      <c r="E16" s="47">
        <f t="shared" si="4"/>
        <v>64</v>
      </c>
      <c r="F16" s="47">
        <f t="shared" si="5"/>
        <v>64</v>
      </c>
      <c r="G16" s="47">
        <f t="shared" si="6"/>
        <v>64</v>
      </c>
      <c r="H16" s="47">
        <f t="shared" si="7"/>
        <v>64</v>
      </c>
      <c r="I16" s="47">
        <f t="shared" si="8"/>
        <v>64</v>
      </c>
      <c r="J16" s="48">
        <f t="shared" si="9"/>
        <v>64</v>
      </c>
      <c r="L16" s="23">
        <f t="shared" si="0"/>
        <v>64</v>
      </c>
    </row>
    <row r="17" spans="1:12" x14ac:dyDescent="0.25">
      <c r="A17" s="23" t="s">
        <v>13</v>
      </c>
      <c r="B17" s="47">
        <f t="shared" si="1"/>
        <v>82</v>
      </c>
      <c r="C17" s="47">
        <f t="shared" si="2"/>
        <v>78</v>
      </c>
      <c r="D17" s="47">
        <f t="shared" si="3"/>
        <v>73</v>
      </c>
      <c r="E17" s="47">
        <f t="shared" si="4"/>
        <v>71</v>
      </c>
      <c r="F17" s="47">
        <f t="shared" si="5"/>
        <v>71</v>
      </c>
      <c r="G17" s="47">
        <f t="shared" si="6"/>
        <v>71</v>
      </c>
      <c r="H17" s="47">
        <f t="shared" si="7"/>
        <v>71</v>
      </c>
      <c r="I17" s="47">
        <f t="shared" si="8"/>
        <v>71</v>
      </c>
      <c r="J17" s="48">
        <f t="shared" si="9"/>
        <v>71</v>
      </c>
      <c r="L17" s="23">
        <f t="shared" si="0"/>
        <v>71</v>
      </c>
    </row>
    <row r="18" spans="1:12" x14ac:dyDescent="0.25">
      <c r="A18" s="49" t="s">
        <v>14</v>
      </c>
      <c r="B18" s="1">
        <f t="shared" si="1"/>
        <v>89</v>
      </c>
      <c r="C18" s="1">
        <f t="shared" si="2"/>
        <v>83</v>
      </c>
      <c r="D18" s="1">
        <f t="shared" si="3"/>
        <v>80</v>
      </c>
      <c r="E18" s="1">
        <f t="shared" si="4"/>
        <v>78</v>
      </c>
      <c r="F18" s="1">
        <f t="shared" si="5"/>
        <v>78</v>
      </c>
      <c r="G18" s="1">
        <f t="shared" si="6"/>
        <v>78</v>
      </c>
      <c r="H18" s="1">
        <f t="shared" si="7"/>
        <v>78</v>
      </c>
      <c r="I18" s="1">
        <f t="shared" si="8"/>
        <v>78</v>
      </c>
      <c r="J18" s="50">
        <f t="shared" si="9"/>
        <v>78</v>
      </c>
      <c r="L18" s="49">
        <f t="shared" si="0"/>
        <v>78</v>
      </c>
    </row>
  </sheetData>
  <mergeCells count="1">
    <mergeCell ref="A1:L1"/>
  </mergeCells>
  <conditionalFormatting sqref="B8:B18">
    <cfRule type="cellIs" dxfId="28" priority="50" operator="greaterThan">
      <formula>$L$8</formula>
    </cfRule>
    <cfRule type="cellIs" dxfId="27" priority="51" operator="greaterThan">
      <formula>$L$8</formula>
    </cfRule>
  </conditionalFormatting>
  <conditionalFormatting sqref="B8:J18">
    <cfRule type="cellIs" dxfId="26" priority="52" operator="equal">
      <formula>$L$8</formula>
    </cfRule>
    <cfRule type="cellIs" dxfId="25" priority="53" operator="greaterThan">
      <formula>$L$8</formula>
    </cfRule>
  </conditionalFormatting>
  <conditionalFormatting sqref="B7:J7">
    <cfRule type="cellIs" dxfId="24" priority="1" operator="equal">
      <formula>$L$7</formula>
    </cfRule>
    <cfRule type="cellIs" dxfId="23" priority="2" operator="greaterThan">
      <formula>$L$7</formula>
    </cfRule>
    <cfRule type="cellIs" dxfId="22" priority="76" operator="greaterThan">
      <formula>$L$7</formula>
    </cfRule>
  </conditionalFormatting>
  <conditionalFormatting sqref="H7:J7">
    <cfRule type="cellIs" dxfId="21" priority="77" operator="equal">
      <formula>$L$7</formula>
    </cfRule>
  </conditionalFormatting>
  <conditionalFormatting sqref="B9:J9">
    <cfRule type="cellIs" dxfId="20" priority="12" operator="greaterThan">
      <formula>$L$9</formula>
    </cfRule>
    <cfRule type="cellIs" dxfId="19" priority="23" operator="equal">
      <formula>$L$9</formula>
    </cfRule>
  </conditionalFormatting>
  <conditionalFormatting sqref="B10:J10">
    <cfRule type="cellIs" dxfId="18" priority="11" operator="greaterThan">
      <formula>$L$10</formula>
    </cfRule>
    <cfRule type="cellIs" dxfId="17" priority="22" operator="equal">
      <formula>$L$10</formula>
    </cfRule>
  </conditionalFormatting>
  <conditionalFormatting sqref="B11:J11">
    <cfRule type="cellIs" dxfId="16" priority="10" operator="greaterThan">
      <formula>$L$11</formula>
    </cfRule>
    <cfRule type="cellIs" dxfId="15" priority="21" operator="equal">
      <formula>$L$11</formula>
    </cfRule>
  </conditionalFormatting>
  <conditionalFormatting sqref="B12:J12">
    <cfRule type="cellIs" dxfId="14" priority="9" operator="greaterThan">
      <formula>$L$12</formula>
    </cfRule>
    <cfRule type="cellIs" dxfId="13" priority="20" operator="equal">
      <formula>$L$12</formula>
    </cfRule>
  </conditionalFormatting>
  <conditionalFormatting sqref="B13:J13">
    <cfRule type="cellIs" dxfId="12" priority="8" operator="greaterThan">
      <formula>$L$13</formula>
    </cfRule>
    <cfRule type="cellIs" dxfId="11" priority="19" operator="equal">
      <formula>$L$13</formula>
    </cfRule>
  </conditionalFormatting>
  <conditionalFormatting sqref="B14:J14">
    <cfRule type="cellIs" dxfId="10" priority="7" operator="greaterThan">
      <formula>$L$14</formula>
    </cfRule>
    <cfRule type="cellIs" dxfId="9" priority="18" operator="equal">
      <formula>$L$14</formula>
    </cfRule>
  </conditionalFormatting>
  <conditionalFormatting sqref="B15:J15">
    <cfRule type="cellIs" dxfId="8" priority="6" operator="greaterThan">
      <formula>$L$15</formula>
    </cfRule>
    <cfRule type="cellIs" dxfId="7" priority="17" operator="equal">
      <formula>$L$15</formula>
    </cfRule>
  </conditionalFormatting>
  <conditionalFormatting sqref="B16:J16">
    <cfRule type="cellIs" dxfId="6" priority="5" operator="greaterThan">
      <formula>$L$16</formula>
    </cfRule>
    <cfRule type="cellIs" dxfId="5" priority="16" operator="equal">
      <formula>$L$16</formula>
    </cfRule>
  </conditionalFormatting>
  <conditionalFormatting sqref="B17:J17">
    <cfRule type="cellIs" dxfId="4" priority="4" operator="greaterThan">
      <formula>$L$17</formula>
    </cfRule>
    <cfRule type="cellIs" dxfId="3" priority="15" operator="equal">
      <formula>$L$17</formula>
    </cfRule>
  </conditionalFormatting>
  <conditionalFormatting sqref="B18:J18">
    <cfRule type="cellIs" dxfId="2" priority="3" operator="greaterThan">
      <formula>$L$18</formula>
    </cfRule>
    <cfRule type="cellIs" dxfId="1" priority="14" operator="equal">
      <formula>$L$18</formula>
    </cfRule>
  </conditionalFormatting>
  <conditionalFormatting sqref="B8:J8">
    <cfRule type="cellIs" dxfId="0" priority="13" operator="greaterThan">
      <formula>$L$8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="90" zoomScaleNormal="90" workbookViewId="0">
      <selection sqref="A1:L1"/>
    </sheetView>
  </sheetViews>
  <sheetFormatPr defaultRowHeight="15" x14ac:dyDescent="0.25"/>
  <cols>
    <col min="1" max="1" width="11.7109375" customWidth="1"/>
    <col min="11" max="11" width="10.28515625" customWidth="1"/>
    <col min="12" max="12" width="12.28515625" customWidth="1"/>
    <col min="13" max="13" width="9.140625" customWidth="1"/>
  </cols>
  <sheetData>
    <row r="1" spans="1:12" ht="15.75" thickBot="1" x14ac:dyDescent="0.3">
      <c r="A1" s="25" t="s">
        <v>17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1:12" x14ac:dyDescent="0.25">
      <c r="A2" s="29" t="s">
        <v>18</v>
      </c>
      <c r="B2" s="31" t="s">
        <v>24</v>
      </c>
      <c r="C2" s="31"/>
      <c r="D2" s="31"/>
      <c r="E2" s="32"/>
    </row>
    <row r="3" spans="1:12" x14ac:dyDescent="0.25">
      <c r="A3" s="30"/>
      <c r="B3" s="3" t="s">
        <v>20</v>
      </c>
      <c r="C3" s="3" t="s">
        <v>21</v>
      </c>
      <c r="D3" s="3" t="s">
        <v>22</v>
      </c>
      <c r="E3" s="20" t="s">
        <v>23</v>
      </c>
    </row>
    <row r="4" spans="1:12" x14ac:dyDescent="0.25">
      <c r="A4" s="5">
        <v>50</v>
      </c>
      <c r="B4" s="2">
        <v>10</v>
      </c>
      <c r="C4" s="2">
        <v>9</v>
      </c>
      <c r="D4" s="2">
        <v>7</v>
      </c>
      <c r="E4" s="4">
        <v>8</v>
      </c>
    </row>
    <row r="5" spans="1:12" x14ac:dyDescent="0.25">
      <c r="A5" s="5">
        <v>100</v>
      </c>
      <c r="B5" s="2">
        <v>15</v>
      </c>
      <c r="C5" s="2">
        <v>16</v>
      </c>
      <c r="D5" s="2">
        <v>13</v>
      </c>
      <c r="E5" s="4">
        <v>14</v>
      </c>
    </row>
    <row r="6" spans="1:12" x14ac:dyDescent="0.25">
      <c r="A6" s="5">
        <v>150</v>
      </c>
      <c r="B6" s="2">
        <v>24</v>
      </c>
      <c r="C6" s="2">
        <v>22</v>
      </c>
      <c r="D6" s="2">
        <v>20</v>
      </c>
      <c r="E6" s="4">
        <v>21</v>
      </c>
    </row>
    <row r="7" spans="1:12" x14ac:dyDescent="0.25">
      <c r="A7" s="5">
        <v>200</v>
      </c>
      <c r="B7" s="2">
        <v>33</v>
      </c>
      <c r="C7" s="2">
        <v>34</v>
      </c>
      <c r="D7" s="2">
        <v>31</v>
      </c>
      <c r="E7" s="4">
        <v>32</v>
      </c>
    </row>
    <row r="8" spans="1:12" ht="15.75" thickBot="1" x14ac:dyDescent="0.3">
      <c r="A8" s="6">
        <v>250</v>
      </c>
      <c r="B8" s="15">
        <v>40</v>
      </c>
      <c r="C8" s="15">
        <v>39</v>
      </c>
      <c r="D8" s="15">
        <v>41</v>
      </c>
      <c r="E8" s="7">
        <v>40</v>
      </c>
    </row>
    <row r="9" spans="1:12" ht="15.75" thickBot="1" x14ac:dyDescent="0.3"/>
    <row r="10" spans="1:12" x14ac:dyDescent="0.25">
      <c r="A10" s="33" t="s">
        <v>20</v>
      </c>
      <c r="B10" s="34"/>
      <c r="D10" s="26" t="s">
        <v>26</v>
      </c>
      <c r="E10" s="27"/>
      <c r="F10" s="27"/>
      <c r="G10" s="27"/>
      <c r="H10" s="27"/>
      <c r="I10" s="27"/>
      <c r="J10" s="27"/>
      <c r="K10" s="27"/>
      <c r="L10" s="28"/>
    </row>
    <row r="11" spans="1:12" x14ac:dyDescent="0.25">
      <c r="A11" s="18" t="s">
        <v>25</v>
      </c>
      <c r="B11" s="19" t="s">
        <v>19</v>
      </c>
      <c r="D11" s="8" t="s">
        <v>27</v>
      </c>
      <c r="E11" s="9">
        <v>0</v>
      </c>
      <c r="F11" s="10">
        <v>50</v>
      </c>
      <c r="G11" s="10">
        <v>100</v>
      </c>
      <c r="H11" s="10">
        <v>150</v>
      </c>
      <c r="I11" s="10">
        <v>200</v>
      </c>
      <c r="J11" s="10">
        <v>250</v>
      </c>
      <c r="K11" s="22" t="s">
        <v>36</v>
      </c>
      <c r="L11" s="11" t="s">
        <v>28</v>
      </c>
    </row>
    <row r="12" spans="1:12" x14ac:dyDescent="0.25">
      <c r="A12" s="16">
        <v>0</v>
      </c>
      <c r="B12" s="12">
        <v>0</v>
      </c>
      <c r="D12" s="5">
        <v>0</v>
      </c>
      <c r="E12" s="14">
        <f>B12</f>
        <v>0</v>
      </c>
      <c r="F12" s="2" t="s">
        <v>29</v>
      </c>
      <c r="G12" s="2" t="s">
        <v>29</v>
      </c>
      <c r="H12" s="2" t="s">
        <v>29</v>
      </c>
      <c r="I12" s="2" t="s">
        <v>29</v>
      </c>
      <c r="J12" s="2" t="s">
        <v>29</v>
      </c>
      <c r="K12" s="23">
        <f>MAX($E12:$J12)</f>
        <v>0</v>
      </c>
      <c r="L12" s="4">
        <f>INDEX($E$11:$J$11,1,MATCH(K12,E12:J12, ))</f>
        <v>0</v>
      </c>
    </row>
    <row r="13" spans="1:12" x14ac:dyDescent="0.25">
      <c r="A13" s="16">
        <v>50</v>
      </c>
      <c r="B13" s="12">
        <f>B4</f>
        <v>10</v>
      </c>
      <c r="D13" s="5">
        <v>50</v>
      </c>
      <c r="E13" s="14">
        <f t="shared" ref="E13:E17" si="0">B13</f>
        <v>10</v>
      </c>
      <c r="F13" s="2">
        <f>C4</f>
        <v>9</v>
      </c>
      <c r="G13" s="2" t="s">
        <v>29</v>
      </c>
      <c r="H13" s="2" t="s">
        <v>29</v>
      </c>
      <c r="I13" s="2" t="s">
        <v>29</v>
      </c>
      <c r="J13" s="2" t="s">
        <v>29</v>
      </c>
      <c r="K13" s="23">
        <f t="shared" ref="K13:K17" si="1">MAX($E13:$J13)</f>
        <v>10</v>
      </c>
      <c r="L13" s="4">
        <f>INDEX($E$11:$J$11,1,MATCH(K13,E13:J13, ))</f>
        <v>0</v>
      </c>
    </row>
    <row r="14" spans="1:12" x14ac:dyDescent="0.25">
      <c r="A14" s="16">
        <v>100</v>
      </c>
      <c r="B14" s="12">
        <f t="shared" ref="B14:B17" si="2">B5</f>
        <v>15</v>
      </c>
      <c r="D14" s="5">
        <v>100</v>
      </c>
      <c r="E14" s="14">
        <f t="shared" si="0"/>
        <v>15</v>
      </c>
      <c r="F14" s="2">
        <f>E13+$F$13</f>
        <v>19</v>
      </c>
      <c r="G14" s="2">
        <f>C5</f>
        <v>16</v>
      </c>
      <c r="H14" s="2" t="s">
        <v>29</v>
      </c>
      <c r="I14" s="2" t="s">
        <v>29</v>
      </c>
      <c r="J14" s="2" t="s">
        <v>29</v>
      </c>
      <c r="K14" s="23">
        <f t="shared" si="1"/>
        <v>19</v>
      </c>
      <c r="L14" s="4">
        <f t="shared" ref="L14:L17" si="3">INDEX($E$11:$J$11,1,MATCH(K14,E14:J14, ))</f>
        <v>50</v>
      </c>
    </row>
    <row r="15" spans="1:12" x14ac:dyDescent="0.25">
      <c r="A15" s="16">
        <v>150</v>
      </c>
      <c r="B15" s="12">
        <f t="shared" si="2"/>
        <v>24</v>
      </c>
      <c r="D15" s="5">
        <v>150</v>
      </c>
      <c r="E15" s="14">
        <f t="shared" si="0"/>
        <v>24</v>
      </c>
      <c r="F15" s="2">
        <f t="shared" ref="F15:F17" si="4">E14+$F$13</f>
        <v>24</v>
      </c>
      <c r="G15" s="2">
        <f>E13+$G$14</f>
        <v>26</v>
      </c>
      <c r="H15" s="2">
        <f>C6</f>
        <v>22</v>
      </c>
      <c r="I15" s="2" t="s">
        <v>29</v>
      </c>
      <c r="J15" s="2" t="s">
        <v>29</v>
      </c>
      <c r="K15" s="23">
        <f t="shared" si="1"/>
        <v>26</v>
      </c>
      <c r="L15" s="4">
        <f t="shared" si="3"/>
        <v>100</v>
      </c>
    </row>
    <row r="16" spans="1:12" x14ac:dyDescent="0.25">
      <c r="A16" s="16">
        <v>200</v>
      </c>
      <c r="B16" s="12">
        <f t="shared" si="2"/>
        <v>33</v>
      </c>
      <c r="D16" s="5">
        <v>200</v>
      </c>
      <c r="E16" s="14">
        <f t="shared" si="0"/>
        <v>33</v>
      </c>
      <c r="F16" s="2">
        <f t="shared" si="4"/>
        <v>33</v>
      </c>
      <c r="G16" s="2">
        <f t="shared" ref="G16:G17" si="5">E14+$G$14</f>
        <v>31</v>
      </c>
      <c r="H16" s="2">
        <f>$H$15+E13</f>
        <v>32</v>
      </c>
      <c r="I16" s="2">
        <f>C7</f>
        <v>34</v>
      </c>
      <c r="J16" s="2" t="s">
        <v>29</v>
      </c>
      <c r="K16" s="23">
        <f t="shared" si="1"/>
        <v>34</v>
      </c>
      <c r="L16" s="4">
        <f t="shared" si="3"/>
        <v>200</v>
      </c>
    </row>
    <row r="17" spans="1:12" ht="15.75" thickBot="1" x14ac:dyDescent="0.3">
      <c r="A17" s="17">
        <v>250</v>
      </c>
      <c r="B17" s="13">
        <f t="shared" si="2"/>
        <v>40</v>
      </c>
      <c r="D17" s="6">
        <v>250</v>
      </c>
      <c r="E17" s="21">
        <f t="shared" si="0"/>
        <v>40</v>
      </c>
      <c r="F17" s="15">
        <f t="shared" si="4"/>
        <v>42</v>
      </c>
      <c r="G17" s="15">
        <f t="shared" si="5"/>
        <v>40</v>
      </c>
      <c r="H17" s="15">
        <f>$H$15+E14</f>
        <v>37</v>
      </c>
      <c r="I17" s="15">
        <f>$I$16+E13</f>
        <v>44</v>
      </c>
      <c r="J17" s="15">
        <f>C8</f>
        <v>39</v>
      </c>
      <c r="K17" s="24">
        <f t="shared" si="1"/>
        <v>44</v>
      </c>
      <c r="L17" s="41">
        <f t="shared" si="3"/>
        <v>200</v>
      </c>
    </row>
    <row r="18" spans="1:12" ht="15.75" thickBot="1" x14ac:dyDescent="0.3"/>
    <row r="19" spans="1:12" x14ac:dyDescent="0.25">
      <c r="D19" s="26" t="s">
        <v>30</v>
      </c>
      <c r="E19" s="27"/>
      <c r="F19" s="27"/>
      <c r="G19" s="27"/>
      <c r="H19" s="27"/>
      <c r="I19" s="27"/>
      <c r="J19" s="27"/>
      <c r="K19" s="27"/>
      <c r="L19" s="28"/>
    </row>
    <row r="20" spans="1:12" x14ac:dyDescent="0.25">
      <c r="D20" s="8" t="s">
        <v>31</v>
      </c>
      <c r="E20" s="9">
        <v>0</v>
      </c>
      <c r="F20" s="10">
        <v>50</v>
      </c>
      <c r="G20" s="10">
        <v>100</v>
      </c>
      <c r="H20" s="10">
        <v>150</v>
      </c>
      <c r="I20" s="10">
        <v>200</v>
      </c>
      <c r="J20" s="10">
        <v>250</v>
      </c>
      <c r="K20" s="22" t="s">
        <v>36</v>
      </c>
      <c r="L20" s="11" t="s">
        <v>32</v>
      </c>
    </row>
    <row r="21" spans="1:12" x14ac:dyDescent="0.25">
      <c r="D21" s="5">
        <v>0</v>
      </c>
      <c r="E21" s="14">
        <f>K12</f>
        <v>0</v>
      </c>
      <c r="F21" s="2" t="s">
        <v>29</v>
      </c>
      <c r="G21" s="2" t="s">
        <v>29</v>
      </c>
      <c r="H21" s="2" t="s">
        <v>29</v>
      </c>
      <c r="I21" s="2" t="s">
        <v>29</v>
      </c>
      <c r="J21" s="2" t="s">
        <v>29</v>
      </c>
      <c r="K21" s="23">
        <f>MAX($E21:$J21)</f>
        <v>0</v>
      </c>
      <c r="L21" s="4">
        <f>INDEX($E$11:$J$11,1,MATCH(K21,E21:J21, ))</f>
        <v>0</v>
      </c>
    </row>
    <row r="22" spans="1:12" x14ac:dyDescent="0.25">
      <c r="D22" s="5">
        <v>50</v>
      </c>
      <c r="E22" s="14">
        <f t="shared" ref="E22:E26" si="6">K13</f>
        <v>10</v>
      </c>
      <c r="F22" s="2">
        <f>D4</f>
        <v>7</v>
      </c>
      <c r="G22" s="2" t="s">
        <v>29</v>
      </c>
      <c r="H22" s="2" t="s">
        <v>29</v>
      </c>
      <c r="I22" s="2" t="s">
        <v>29</v>
      </c>
      <c r="J22" s="2" t="s">
        <v>29</v>
      </c>
      <c r="K22" s="23">
        <f t="shared" ref="K22:K26" si="7">MAX($E22:$J22)</f>
        <v>10</v>
      </c>
      <c r="L22" s="4">
        <f t="shared" ref="L22:L26" si="8">INDEX($E$11:$J$11,1,MATCH(K22,E22:J22, ))</f>
        <v>0</v>
      </c>
    </row>
    <row r="23" spans="1:12" x14ac:dyDescent="0.25">
      <c r="D23" s="5">
        <v>100</v>
      </c>
      <c r="E23" s="14">
        <f t="shared" si="6"/>
        <v>19</v>
      </c>
      <c r="F23" s="2">
        <f>E22+$F$22</f>
        <v>17</v>
      </c>
      <c r="G23" s="2">
        <f>D5</f>
        <v>13</v>
      </c>
      <c r="H23" s="2" t="s">
        <v>29</v>
      </c>
      <c r="I23" s="2" t="s">
        <v>29</v>
      </c>
      <c r="J23" s="2" t="s">
        <v>29</v>
      </c>
      <c r="K23" s="23">
        <f t="shared" si="7"/>
        <v>19</v>
      </c>
      <c r="L23" s="4">
        <f t="shared" si="8"/>
        <v>0</v>
      </c>
    </row>
    <row r="24" spans="1:12" x14ac:dyDescent="0.25">
      <c r="D24" s="5">
        <v>150</v>
      </c>
      <c r="E24" s="14">
        <f t="shared" si="6"/>
        <v>26</v>
      </c>
      <c r="F24" s="2">
        <f t="shared" ref="F24:F26" si="9">E23+$F$22</f>
        <v>26</v>
      </c>
      <c r="G24" s="2">
        <f>E22+$G$23</f>
        <v>23</v>
      </c>
      <c r="H24" s="2">
        <f>D6</f>
        <v>20</v>
      </c>
      <c r="I24" s="2" t="s">
        <v>29</v>
      </c>
      <c r="J24" s="2" t="s">
        <v>29</v>
      </c>
      <c r="K24" s="23">
        <f t="shared" si="7"/>
        <v>26</v>
      </c>
      <c r="L24" s="4">
        <f t="shared" si="8"/>
        <v>0</v>
      </c>
    </row>
    <row r="25" spans="1:12" x14ac:dyDescent="0.25">
      <c r="D25" s="5">
        <v>200</v>
      </c>
      <c r="E25" s="14">
        <f t="shared" si="6"/>
        <v>34</v>
      </c>
      <c r="F25" s="2">
        <f t="shared" si="9"/>
        <v>33</v>
      </c>
      <c r="G25" s="2">
        <f t="shared" ref="G25:G26" si="10">E23+$G$23</f>
        <v>32</v>
      </c>
      <c r="H25" s="2">
        <f>$H$24+E22</f>
        <v>30</v>
      </c>
      <c r="I25" s="2">
        <f>D7</f>
        <v>31</v>
      </c>
      <c r="J25" s="2" t="s">
        <v>29</v>
      </c>
      <c r="K25" s="23">
        <f t="shared" si="7"/>
        <v>34</v>
      </c>
      <c r="L25" s="4">
        <f t="shared" si="8"/>
        <v>0</v>
      </c>
    </row>
    <row r="26" spans="1:12" ht="15.75" thickBot="1" x14ac:dyDescent="0.3">
      <c r="D26" s="6">
        <v>250</v>
      </c>
      <c r="E26" s="21">
        <f t="shared" si="6"/>
        <v>44</v>
      </c>
      <c r="F26" s="15">
        <f t="shared" si="9"/>
        <v>41</v>
      </c>
      <c r="G26" s="15">
        <f t="shared" si="10"/>
        <v>39</v>
      </c>
      <c r="H26" s="15">
        <f>$H$24+E23</f>
        <v>39</v>
      </c>
      <c r="I26" s="15">
        <f>$I$25+E22</f>
        <v>41</v>
      </c>
      <c r="J26" s="15">
        <f>D8</f>
        <v>41</v>
      </c>
      <c r="K26" s="24">
        <f t="shared" si="7"/>
        <v>44</v>
      </c>
      <c r="L26" s="41">
        <f t="shared" si="8"/>
        <v>0</v>
      </c>
    </row>
    <row r="27" spans="1:12" ht="15.75" thickBot="1" x14ac:dyDescent="0.3"/>
    <row r="28" spans="1:12" x14ac:dyDescent="0.25">
      <c r="D28" s="26" t="s">
        <v>35</v>
      </c>
      <c r="E28" s="27"/>
      <c r="F28" s="27"/>
      <c r="G28" s="27"/>
      <c r="H28" s="27"/>
      <c r="I28" s="27"/>
      <c r="J28" s="27"/>
      <c r="K28" s="27"/>
      <c r="L28" s="28"/>
    </row>
    <row r="29" spans="1:12" x14ac:dyDescent="0.25">
      <c r="D29" s="8" t="s">
        <v>33</v>
      </c>
      <c r="E29" s="37">
        <v>0</v>
      </c>
      <c r="F29" s="38">
        <v>50</v>
      </c>
      <c r="G29" s="38">
        <v>100</v>
      </c>
      <c r="H29" s="38">
        <v>150</v>
      </c>
      <c r="I29" s="38">
        <v>200</v>
      </c>
      <c r="J29" s="38">
        <v>250</v>
      </c>
      <c r="K29" s="39" t="s">
        <v>36</v>
      </c>
      <c r="L29" s="40" t="s">
        <v>34</v>
      </c>
    </row>
    <row r="30" spans="1:12" x14ac:dyDescent="0.25">
      <c r="D30" s="35">
        <v>0</v>
      </c>
      <c r="E30" s="42">
        <f>K21</f>
        <v>0</v>
      </c>
      <c r="F30" s="38" t="s">
        <v>29</v>
      </c>
      <c r="G30" s="38" t="s">
        <v>29</v>
      </c>
      <c r="H30" s="38" t="s">
        <v>29</v>
      </c>
      <c r="I30" s="38" t="s">
        <v>29</v>
      </c>
      <c r="J30" s="38" t="s">
        <v>29</v>
      </c>
      <c r="K30" s="39">
        <f>MAX($E30:$J30)</f>
        <v>0</v>
      </c>
      <c r="L30" s="40">
        <f>INDEX($E$11:$J$11,1,MATCH(K30,E30:J30, ))</f>
        <v>0</v>
      </c>
    </row>
    <row r="31" spans="1:12" x14ac:dyDescent="0.25">
      <c r="D31" s="35">
        <v>50</v>
      </c>
      <c r="E31" s="43">
        <f t="shared" ref="E31:E35" si="11">K22</f>
        <v>10</v>
      </c>
      <c r="F31" s="2">
        <f>E4</f>
        <v>8</v>
      </c>
      <c r="G31" s="2" t="s">
        <v>29</v>
      </c>
      <c r="H31" s="2" t="s">
        <v>29</v>
      </c>
      <c r="I31" s="2" t="s">
        <v>29</v>
      </c>
      <c r="J31" s="2" t="s">
        <v>29</v>
      </c>
      <c r="K31" s="23">
        <f t="shared" ref="K31:K35" si="12">MAX($E31:$J31)</f>
        <v>10</v>
      </c>
      <c r="L31" s="4">
        <f t="shared" ref="L31:L35" si="13">INDEX($E$11:$J$11,1,MATCH(K31,E31:J31, ))</f>
        <v>0</v>
      </c>
    </row>
    <row r="32" spans="1:12" x14ac:dyDescent="0.25">
      <c r="D32" s="35">
        <v>100</v>
      </c>
      <c r="E32" s="43">
        <f t="shared" si="11"/>
        <v>19</v>
      </c>
      <c r="F32" s="2">
        <f>E31+$F$31</f>
        <v>18</v>
      </c>
      <c r="G32" s="2">
        <f>E5</f>
        <v>14</v>
      </c>
      <c r="H32" s="2" t="s">
        <v>29</v>
      </c>
      <c r="I32" s="2" t="s">
        <v>29</v>
      </c>
      <c r="J32" s="2" t="s">
        <v>29</v>
      </c>
      <c r="K32" s="23">
        <f t="shared" si="12"/>
        <v>19</v>
      </c>
      <c r="L32" s="4">
        <f t="shared" si="13"/>
        <v>0</v>
      </c>
    </row>
    <row r="33" spans="4:12" x14ac:dyDescent="0.25">
      <c r="D33" s="35">
        <v>150</v>
      </c>
      <c r="E33" s="43">
        <f t="shared" si="11"/>
        <v>26</v>
      </c>
      <c r="F33" s="2">
        <f t="shared" ref="F33:F34" si="14">E32+$F$31</f>
        <v>27</v>
      </c>
      <c r="G33" s="2">
        <f>E31+$G$32</f>
        <v>24</v>
      </c>
      <c r="H33" s="2">
        <f>E6</f>
        <v>21</v>
      </c>
      <c r="I33" s="2" t="s">
        <v>29</v>
      </c>
      <c r="J33" s="2" t="s">
        <v>29</v>
      </c>
      <c r="K33" s="23">
        <f t="shared" si="12"/>
        <v>27</v>
      </c>
      <c r="L33" s="4">
        <f t="shared" si="13"/>
        <v>50</v>
      </c>
    </row>
    <row r="34" spans="4:12" x14ac:dyDescent="0.25">
      <c r="D34" s="35">
        <v>200</v>
      </c>
      <c r="E34" s="43">
        <f t="shared" si="11"/>
        <v>34</v>
      </c>
      <c r="F34" s="2">
        <f t="shared" si="14"/>
        <v>34</v>
      </c>
      <c r="G34" s="2">
        <f t="shared" ref="G34:G35" si="15">E32+$G$32</f>
        <v>33</v>
      </c>
      <c r="H34" s="2">
        <f>$H$33+E31</f>
        <v>31</v>
      </c>
      <c r="I34" s="2">
        <f>E7</f>
        <v>32</v>
      </c>
      <c r="J34" s="2" t="s">
        <v>29</v>
      </c>
      <c r="K34" s="23">
        <f t="shared" si="12"/>
        <v>34</v>
      </c>
      <c r="L34" s="4">
        <f t="shared" si="13"/>
        <v>0</v>
      </c>
    </row>
    <row r="35" spans="4:12" ht="15.75" thickBot="1" x14ac:dyDescent="0.3">
      <c r="D35" s="36">
        <v>250</v>
      </c>
      <c r="E35" s="44">
        <f t="shared" si="11"/>
        <v>44</v>
      </c>
      <c r="F35" s="15">
        <f>E34+$F$31</f>
        <v>42</v>
      </c>
      <c r="G35" s="15">
        <f t="shared" si="15"/>
        <v>40</v>
      </c>
      <c r="H35" s="15">
        <f>$H$33+E32</f>
        <v>40</v>
      </c>
      <c r="I35" s="15">
        <f>$I$34+E31</f>
        <v>42</v>
      </c>
      <c r="J35" s="15">
        <f>E8</f>
        <v>40</v>
      </c>
      <c r="K35" s="24">
        <f t="shared" si="12"/>
        <v>44</v>
      </c>
      <c r="L35" s="41">
        <f t="shared" si="13"/>
        <v>0</v>
      </c>
    </row>
  </sheetData>
  <mergeCells count="7">
    <mergeCell ref="A1:L1"/>
    <mergeCell ref="D28:L28"/>
    <mergeCell ref="A2:A3"/>
    <mergeCell ref="B2:E2"/>
    <mergeCell ref="A10:B10"/>
    <mergeCell ref="D10:L10"/>
    <mergeCell ref="D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 1</vt:lpstr>
      <vt:lpstr>Задание 2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Ермошин Максим Александрович</dc:creator>
  <cp:lastModifiedBy>Ермошин Максим Александрович</cp:lastModifiedBy>
  <dcterms:created xsi:type="dcterms:W3CDTF">2017-09-14T08:09:10Z</dcterms:created>
  <dcterms:modified xsi:type="dcterms:W3CDTF">2017-09-14T13:12:19Z</dcterms:modified>
</cp:coreProperties>
</file>