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\Downloads\Lab2-master\"/>
    </mc:Choice>
  </mc:AlternateContent>
  <xr:revisionPtr revIDLastSave="0" documentId="13_ncr:1_{33B8FC6C-E8CF-4470-B6E2-29639B06DD4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6" i="2" l="1"/>
  <c r="V16" i="2"/>
  <c r="U16" i="2"/>
  <c r="T16" i="2"/>
  <c r="Q16" i="2"/>
  <c r="P16" i="2"/>
  <c r="M16" i="2"/>
  <c r="J16" i="2"/>
  <c r="K16" i="2"/>
  <c r="F16" i="2"/>
  <c r="G16" i="2"/>
  <c r="H16" i="2"/>
  <c r="I16" i="2"/>
  <c r="S16" i="2"/>
  <c r="R16" i="2"/>
  <c r="O16" i="2"/>
  <c r="N16" i="2"/>
  <c r="L16" i="2"/>
  <c r="E16" i="2"/>
  <c r="D16" i="2"/>
  <c r="C16" i="2"/>
  <c r="B16" i="2"/>
  <c r="W15" i="1" l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B15" i="1" s="1"/>
  <c r="A15" i="1"/>
  <c r="AE15" i="2"/>
  <c r="AB15" i="2"/>
  <c r="AD15" i="2" s="1"/>
  <c r="AA15" i="2"/>
  <c r="AE15" i="1" l="1"/>
  <c r="AA15" i="1"/>
  <c r="AC15" i="1"/>
  <c r="AD15" i="1"/>
  <c r="AC15" i="2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E15" i="4" s="1"/>
  <c r="B15" i="4"/>
  <c r="AE14" i="4"/>
  <c r="AB14" i="4"/>
  <c r="AD14" i="4" s="1"/>
  <c r="AA14" i="4"/>
  <c r="A14" i="4"/>
  <c r="AE13" i="4"/>
  <c r="AD13" i="4"/>
  <c r="AC13" i="4"/>
  <c r="AB13" i="4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AE14" i="2"/>
  <c r="AB14" i="2"/>
  <c r="AD14" i="2" s="1"/>
  <c r="AA14" i="2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V14" i="1"/>
  <c r="U14" i="1"/>
  <c r="T14" i="1"/>
  <c r="S14" i="1"/>
  <c r="R14" i="1"/>
  <c r="Q14" i="1"/>
  <c r="O14" i="1"/>
  <c r="L14" i="1"/>
  <c r="K14" i="1"/>
  <c r="J14" i="1"/>
  <c r="I14" i="1"/>
  <c r="H14" i="1"/>
  <c r="G14" i="1"/>
  <c r="F14" i="1"/>
  <c r="AB14" i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AD13" i="1" s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Q16" i="1" s="1"/>
  <c r="P11" i="1"/>
  <c r="O11" i="1"/>
  <c r="N11" i="1"/>
  <c r="M11" i="1"/>
  <c r="L11" i="1"/>
  <c r="K11" i="1"/>
  <c r="J11" i="1"/>
  <c r="I11" i="1"/>
  <c r="I16" i="1" s="1"/>
  <c r="H11" i="1"/>
  <c r="G11" i="1"/>
  <c r="F11" i="1"/>
  <c r="E11" i="1"/>
  <c r="D11" i="1"/>
  <c r="C11" i="1"/>
  <c r="B11" i="1"/>
  <c r="AB11" i="1" s="1"/>
  <c r="A11" i="1"/>
  <c r="A10" i="1"/>
  <c r="AB15" i="3" l="1"/>
  <c r="J16" i="1"/>
  <c r="U16" i="1"/>
  <c r="P16" i="1"/>
  <c r="V16" i="1"/>
  <c r="T16" i="1"/>
  <c r="R16" i="1"/>
  <c r="N16" i="1"/>
  <c r="M16" i="1"/>
  <c r="L16" i="1"/>
  <c r="H16" i="1"/>
  <c r="AB15" i="5"/>
  <c r="AC15" i="5" s="1"/>
  <c r="AB15" i="7"/>
  <c r="AC15" i="7" s="1"/>
  <c r="AB15" i="4"/>
  <c r="AC15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D15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6" i="2" l="1"/>
  <c r="AE16" i="1"/>
  <c r="AA16" i="1"/>
  <c r="AC16" i="1"/>
  <c r="AD16" i="1"/>
</calcChain>
</file>

<file path=xl/sharedStrings.xml><?xml version="1.0" encoding="utf-8"?>
<sst xmlns="http://schemas.openxmlformats.org/spreadsheetml/2006/main" count="606" uniqueCount="75">
  <si>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</si>
  <si>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</si>
  <si>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</si>
  <si>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</si>
  <si>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</si>
  <si>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</si>
  <si>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</si>
  <si>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</si>
  <si>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</si>
  <si>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</si>
  <si>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</si>
  <si>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</si>
  <si>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</si>
  <si>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</si>
  <si>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</si>
  <si>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</si>
  <si>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</si>
  <si>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</si>
  <si>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</si>
  <si>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</si>
  <si>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</si>
  <si>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</si>
  <si>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</si>
  <si>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</si>
  <si>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</si>
  <si>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</si>
  <si>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</si>
  <si>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</si>
  <si>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</si>
  <si>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</si>
  <si>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</si>
  <si>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</si>
  <si>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</si>
  <si>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</si>
  <si>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</si>
  <si>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</si>
  <si>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</si>
  <si>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</si>
  <si>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</si>
  <si>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</si>
  <si>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</si>
  <si>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</si>
  <si>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</si>
  <si>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</si>
  <si>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</si>
  <si>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</si>
  <si>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</si>
  <si>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</si>
  <si>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</si>
  <si>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</si>
  <si>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</si>
  <si>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</si>
  <si>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</si>
  <si>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</si>
  <si>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</si>
  <si>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</si>
  <si>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</si>
  <si>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</si>
  <si>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</si>
  <si>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</si>
  <si>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</si>
  <si>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</si>
  <si>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</si>
  <si>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</si>
  <si>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</si>
  <si>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A</t>
  </si>
  <si>
    <t>Khara</t>
  </si>
  <si>
    <t>Garrett</t>
  </si>
  <si>
    <t>Andrew</t>
  </si>
  <si>
    <t>Miranda</t>
  </si>
  <si>
    <t>Ryan</t>
  </si>
  <si>
    <t>Ryan Shoemake</t>
  </si>
  <si>
    <t>Miranda Williams</t>
  </si>
  <si>
    <t>Khara Robinson</t>
  </si>
  <si>
    <t>Garrett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</si>
</sst>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6" x14ac:knownFonts="1">
    <font>
      <sz val="10"/>
      <color rgb="FF000000"/>
      <name val="Arial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opLeftCell="A8" workbookViewId="0">
      <selection activeCell="W23" sqref="W23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68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66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s="69" customFormat="1" ht="15" customHeight="1" x14ac:dyDescent="0.2">
      <c r="A7" s="12" t="s">
        <v>12</v>
      </c>
      <c r="B7" s="68"/>
      <c r="C7" s="68"/>
      <c r="D7" s="68" t="s">
        <v>70</v>
      </c>
      <c r="E7" s="68"/>
      <c r="F7" s="6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68"/>
      <c r="Y7" s="13"/>
      <c r="Z7" s="68"/>
      <c r="AA7" s="21"/>
      <c r="AB7" s="18"/>
      <c r="AC7" s="18"/>
      <c r="AD7" s="18"/>
      <c r="AE7" s="21"/>
      <c r="AF7" s="22"/>
      <c r="AG7" s="68"/>
      <c r="AH7" s="68"/>
      <c r="AI7" s="68"/>
      <c r="AJ7" s="68"/>
      <c r="AK7" s="68"/>
      <c r="AL7" s="24"/>
      <c r="AM7" s="24"/>
      <c r="AN7" s="68"/>
      <c r="AO7" s="68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A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4" t="str">
        <f t="shared" si="0"/>
        <v>Andrew</v>
      </c>
      <c r="B11" s="47">
        <f>'Lab2'!B11+'Lab3'!B11+'Lab4'!B11+'Lab5'!B11+'Lab6'!B11+'Lab7'!B11+'Lab8'!B11+'Lab9'!B11</f>
        <v>15</v>
      </c>
      <c r="C11" s="47">
        <f>'Lab2'!C11+'Lab3'!C11+'Lab4'!C11+'Lab5'!C11+'Lab6'!C11+'Lab7'!C11+'Lab8'!C11+'Lab9'!C11</f>
        <v>150</v>
      </c>
      <c r="D11" s="47">
        <f>'Lab2'!D11+'Lab3'!D11+'Lab4'!D11+'Lab5'!D11+'Lab6'!D11+'Lab7'!D11+'Lab8'!D11+'Lab9'!D11</f>
        <v>8</v>
      </c>
      <c r="E11" s="47">
        <f>'Lab2'!E11+'Lab3'!E11+'Lab4'!E11+'Lab5'!E11+'Lab6'!E11+'Lab7'!E11+'Lab8'!E11+'Lab9'!E11</f>
        <v>5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2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6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5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4" si="1">IF(C11=0,"",(C11/B11)*8)</f>
        <v>80</v>
      </c>
      <c r="AB11" s="46">
        <f t="shared" ref="AB11:AB14" si="2">$AD$2*B11</f>
        <v>1125</v>
      </c>
      <c r="AC11" s="46">
        <f t="shared" ref="AC11:AC14" si="3">IF(C11=0,"",AB11/C11)</f>
        <v>7.5</v>
      </c>
      <c r="AD11" s="46">
        <f t="shared" ref="AD11:AD14" si="4">IF(C11=0,"",AB11/(D11+E11))</f>
        <v>86.538461538461533</v>
      </c>
      <c r="AE11" s="48">
        <f t="shared" ref="AE11:AE14" si="5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Garrett</v>
      </c>
      <c r="B12" s="47">
        <f>'Lab2'!B12+'Lab3'!B12+'Lab4'!B12+'Lab5'!B12+'Lab6'!B12+'Lab7'!B12+'Lab8'!B12+'Lab9'!B12</f>
        <v>6</v>
      </c>
      <c r="C12" s="47">
        <f>'Lab2'!C12+'Lab3'!C12+'Lab4'!C12+'Lab5'!C12+'Lab6'!C12+'Lab7'!C12+'Lab8'!C12+'Lab9'!C12</f>
        <v>100</v>
      </c>
      <c r="D12" s="47">
        <f>'Lab2'!D12+'Lab3'!D12+'Lab4'!D12+'Lab5'!D12+'Lab6'!D12+'Lab7'!D12+'Lab8'!D12+'Lab9'!D12</f>
        <v>1</v>
      </c>
      <c r="E12" s="47">
        <f>'Lab2'!E12+'Lab3'!E12+'Lab4'!E12+'Lab5'!E12+'Lab6'!E12+'Lab7'!E12+'Lab8'!E12+'Lab9'!E12</f>
        <v>1</v>
      </c>
      <c r="F12" s="47">
        <f>'Lab2'!F12+'Lab3'!F12+'Lab4'!F12+'Lab5'!F12+'Lab6'!F12+'Lab7'!F12+'Lab8'!F12+'Lab9'!F12</f>
        <v>1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1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133.33333333333334</v>
      </c>
      <c r="AB12" s="46">
        <f t="shared" si="2"/>
        <v>450</v>
      </c>
      <c r="AC12" s="46">
        <f t="shared" si="3"/>
        <v>4.5</v>
      </c>
      <c r="AD12" s="46">
        <f t="shared" si="4"/>
        <v>225</v>
      </c>
      <c r="AE12" s="48">
        <f t="shared" si="5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Khara</v>
      </c>
      <c r="B13" s="47">
        <f>'Lab2'!B13+'Lab3'!B13+'Lab4'!B13+'Lab5'!B13+'Lab6'!B13+'Lab7'!B13+'Lab8'!B13+'Lab9'!B13</f>
        <v>4</v>
      </c>
      <c r="C13" s="47">
        <f>'Lab2'!C13+'Lab3'!C13+'Lab4'!C13+'Lab5'!C13+'Lab6'!C13+'Lab7'!C13+'Lab8'!C13+'Lab9'!C13</f>
        <v>0</v>
      </c>
      <c r="D13" s="47">
        <f>'Lab2'!D13+'Lab3'!D13+'Lab4'!D13+'Lab5'!D13+'Lab6'!D13+'Lab7'!D13+'Lab8'!D13+'Lab9'!D13</f>
        <v>2</v>
      </c>
      <c r="E13" s="47">
        <f>'Lab2'!E13+'Lab3'!E13+'Lab4'!E13+'Lab5'!E13+'Lab6'!E13+'Lab7'!E13+'Lab8'!E13+'Lab9'!E13</f>
        <v>0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1</v>
      </c>
      <c r="X13" s="10"/>
      <c r="Y13" s="13"/>
      <c r="Z13" s="10"/>
      <c r="AA13" s="45" t="str">
        <f t="shared" si="1"/>
        <v/>
      </c>
      <c r="AB13" s="46">
        <f t="shared" si="2"/>
        <v>300</v>
      </c>
      <c r="AC13" s="46" t="str">
        <f t="shared" si="3"/>
        <v/>
      </c>
      <c r="AD13" s="46" t="str">
        <f t="shared" si="4"/>
        <v/>
      </c>
      <c r="AE13" s="48" t="str">
        <f t="shared" si="5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Miranda</v>
      </c>
      <c r="B14" s="47">
        <v>4</v>
      </c>
      <c r="C14" s="47">
        <v>5</v>
      </c>
      <c r="D14" s="47">
        <v>1</v>
      </c>
      <c r="E14" s="47">
        <v>2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v>0</v>
      </c>
      <c r="N14" s="47">
        <v>0</v>
      </c>
      <c r="O14" s="47">
        <f>'Lab2'!O14+'Lab3'!O14+'Lab4'!O14+'Lab5'!O14+'Lab6'!O14+'Lab7'!O14+'Lab8'!O14+'Lab9'!O14</f>
        <v>0</v>
      </c>
      <c r="P14" s="47"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v>3</v>
      </c>
      <c r="X14" s="10"/>
      <c r="Y14" s="13"/>
      <c r="Z14" s="10"/>
      <c r="AA14" s="45">
        <f t="shared" si="1"/>
        <v>10</v>
      </c>
      <c r="AB14" s="46">
        <f t="shared" si="2"/>
        <v>300</v>
      </c>
      <c r="AC14" s="46">
        <f t="shared" si="3"/>
        <v>60</v>
      </c>
      <c r="AD14" s="46">
        <f t="shared" si="4"/>
        <v>100</v>
      </c>
      <c r="AE14" s="48">
        <f t="shared" si="5"/>
        <v>600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5">
      <c r="A15" s="66" t="str">
        <f t="shared" ref="A15" si="6">D7</f>
        <v>Ryan</v>
      </c>
      <c r="B15" s="47">
        <f>'Lab2'!B15+'Lab3'!B15+'Lab4'!B15+'Lab5'!B15+'Lab6'!B15+'Lab7'!B15+'Lab8'!B15+'Lab9'!B15</f>
        <v>10</v>
      </c>
      <c r="C15" s="47">
        <f>'Lab2'!C15+'Lab3'!C15+'Lab4'!C15+'Lab5'!C15+'Lab6'!C15+'Lab7'!C15+'Lab8'!C15+'Lab9'!C15</f>
        <v>50</v>
      </c>
      <c r="D15" s="47">
        <f>'Lab2'!D15+'Lab3'!D15+'Lab4'!D15+'Lab5'!D15+'Lab6'!D15+'Lab7'!D15+'Lab8'!D15+'Lab9'!D15</f>
        <v>5</v>
      </c>
      <c r="E15" s="47">
        <f>'Lab2'!E15+'Lab3'!E15+'Lab4'!E15+'Lab5'!E15+'Lab6'!E15+'Lab7'!E15+'Lab8'!E15+'Lab9'!E15</f>
        <v>10</v>
      </c>
      <c r="F15" s="47">
        <f>'Lab2'!F15+'Lab3'!F15+'Lab4'!F15+'Lab5'!F15+'Lab6'!F15+'Lab7'!F15+'Lab8'!F15+'Lab9'!F15</f>
        <v>0</v>
      </c>
      <c r="G15" s="47">
        <f>'Lab2'!G15+'Lab3'!G15+'Lab4'!G15+'Lab5'!G15+'Lab6'!G15+'Lab7'!G15+'Lab8'!G15+'Lab9'!G15</f>
        <v>0</v>
      </c>
      <c r="H15" s="47">
        <f>'Lab2'!H15+'Lab3'!H15+'Lab4'!H15+'Lab5'!H15+'Lab6'!H15+'Lab7'!H15+'Lab8'!H15+'Lab9'!H15</f>
        <v>0</v>
      </c>
      <c r="I15" s="47">
        <f>'Lab2'!I15+'Lab3'!I15+'Lab4'!I15+'Lab5'!I15+'Lab6'!I15+'Lab7'!I15+'Lab8'!I15+'Lab9'!I15</f>
        <v>3</v>
      </c>
      <c r="J15" s="47">
        <f>'Lab2'!J15+'Lab3'!J15+'Lab4'!J15+'Lab5'!J15+'Lab6'!J15+'Lab7'!J15+'Lab8'!J15+'Lab9'!J15</f>
        <v>0</v>
      </c>
      <c r="K15" s="47">
        <f>'Lab2'!K15+'Lab3'!K15+'Lab4'!K15+'Lab5'!K15+'Lab6'!K15+'Lab7'!K15+'Lab8'!K15+'Lab9'!K15</f>
        <v>0</v>
      </c>
      <c r="L15" s="47">
        <f>'Lab2'!L15+'Lab3'!L15+'Lab4'!L15+'Lab5'!L15+'Lab6'!L15+'Lab7'!L15+'Lab8'!L15+'Lab9'!L15</f>
        <v>1</v>
      </c>
      <c r="M15" s="47">
        <f>'Lab2'!M15+'Lab3'!M15+'Lab4'!M15+'Lab5'!M15+'Lab6'!M15+'Lab7'!M15+'Lab8'!M15+'Lab9'!M15</f>
        <v>0</v>
      </c>
      <c r="N15" s="47">
        <f>'Lab2'!N15+'Lab3'!N15+'Lab4'!N15+'Lab5'!N15+'Lab6'!N15+'Lab7'!N15+'Lab8'!N15+'Lab9'!N15</f>
        <v>1</v>
      </c>
      <c r="O15" s="47">
        <f>'Lab2'!O15+'Lab3'!O15+'Lab4'!O15+'Lab5'!O15+'Lab6'!O15+'Lab7'!O15+'Lab8'!O15+'Lab9'!O15</f>
        <v>2</v>
      </c>
      <c r="P15" s="47">
        <f>'Lab2'!P15+'Lab3'!P15+'Lab4'!P15+'Lab5'!P15+'Lab6'!P15+'Lab7'!P15+'Lab8'!P15+'Lab9'!P15</f>
        <v>0</v>
      </c>
      <c r="Q15" s="47">
        <f>'Lab2'!Q15+'Lab3'!Q15+'Lab4'!Q15+'Lab5'!Q15+'Lab6'!Q15+'Lab7'!Q15+'Lab8'!Q15+'Lab9'!Q15</f>
        <v>0</v>
      </c>
      <c r="R15" s="47">
        <f>'Lab2'!R15+'Lab3'!R15+'Lab4'!R15+'Lab5'!R15+'Lab6'!R15+'Lab7'!R15+'Lab8'!R15+'Lab9'!R15</f>
        <v>3</v>
      </c>
      <c r="S15" s="47">
        <f>'Lab2'!S15+'Lab3'!S15+'Lab4'!S15+'Lab5'!S15+'Lab6'!S15+'Lab7'!S15+'Lab8'!S15+'Lab9'!S15</f>
        <v>5</v>
      </c>
      <c r="T15" s="47">
        <f>'Lab2'!T15+'Lab3'!T15+'Lab4'!T15+'Lab5'!T15+'Lab6'!T15+'Lab7'!T15+'Lab8'!T15+'Lab9'!T15</f>
        <v>0</v>
      </c>
      <c r="U15" s="47">
        <f>'Lab2'!U15+'Lab3'!U15+'Lab4'!U15+'Lab5'!U15+'Lab6'!U15+'Lab7'!U15+'Lab8'!U15+'Lab9'!U15</f>
        <v>0</v>
      </c>
      <c r="V15" s="47">
        <f>'Lab2'!V15+'Lab3'!V15+'Lab4'!V15+'Lab5'!V15+'Lab6'!V15+'Lab7'!V15+'Lab8'!V15+'Lab9'!V15</f>
        <v>0</v>
      </c>
      <c r="W15" s="47">
        <f>'Lab2'!W15+'Lab3'!W15+'Lab4'!W15+'Lab5'!W15+'Lab6'!W15+'Lab7'!W15+'Lab8'!W15+'Lab9'!W15</f>
        <v>0</v>
      </c>
      <c r="X15" s="68"/>
      <c r="Y15" s="13"/>
      <c r="Z15" s="68"/>
      <c r="AA15" s="45">
        <f t="shared" ref="AA15" si="7">IF(C15=0,"",(C15/B15)*8)</f>
        <v>40</v>
      </c>
      <c r="AB15" s="46">
        <f t="shared" ref="AB15" si="8">$AD$2*B15</f>
        <v>750</v>
      </c>
      <c r="AC15" s="46">
        <f t="shared" ref="AC15" si="9">IF(C15=0,"",AB15/C15)</f>
        <v>15</v>
      </c>
      <c r="AD15" s="46">
        <f t="shared" ref="AD15" si="10">IF(C15=0,"",AB15/(D15+E15))</f>
        <v>50</v>
      </c>
      <c r="AE15" s="48">
        <f t="shared" ref="AE15" si="11">IF(C15=0,"",1000*((E15+D15)/C15))</f>
        <v>300</v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5">
      <c r="A16" s="67" t="s">
        <v>58</v>
      </c>
      <c r="B16" s="54">
        <f t="shared" ref="B16:W16" si="12">SUM(B11:B14)</f>
        <v>29</v>
      </c>
      <c r="C16" s="55">
        <f t="shared" si="12"/>
        <v>255</v>
      </c>
      <c r="D16" s="55">
        <f t="shared" si="12"/>
        <v>12</v>
      </c>
      <c r="E16" s="55">
        <f t="shared" si="12"/>
        <v>8</v>
      </c>
      <c r="F16" s="55">
        <f t="shared" si="12"/>
        <v>1</v>
      </c>
      <c r="G16" s="55">
        <f t="shared" si="12"/>
        <v>0</v>
      </c>
      <c r="H16" s="55">
        <f t="shared" si="12"/>
        <v>0</v>
      </c>
      <c r="I16" s="55">
        <f t="shared" si="12"/>
        <v>2</v>
      </c>
      <c r="J16" s="55">
        <f t="shared" si="12"/>
        <v>0</v>
      </c>
      <c r="K16" s="55">
        <f t="shared" si="12"/>
        <v>0</v>
      </c>
      <c r="L16" s="55">
        <f t="shared" si="12"/>
        <v>6</v>
      </c>
      <c r="M16" s="55">
        <f t="shared" si="12"/>
        <v>0</v>
      </c>
      <c r="N16" s="55">
        <f t="shared" si="12"/>
        <v>0</v>
      </c>
      <c r="O16" s="55">
        <f t="shared" si="12"/>
        <v>0</v>
      </c>
      <c r="P16" s="55">
        <f t="shared" si="12"/>
        <v>1</v>
      </c>
      <c r="Q16" s="55">
        <f t="shared" si="12"/>
        <v>0</v>
      </c>
      <c r="R16" s="55">
        <f t="shared" si="12"/>
        <v>0</v>
      </c>
      <c r="S16" s="55">
        <f t="shared" si="12"/>
        <v>5</v>
      </c>
      <c r="T16" s="55">
        <f t="shared" si="12"/>
        <v>0</v>
      </c>
      <c r="U16" s="55">
        <f t="shared" si="12"/>
        <v>0</v>
      </c>
      <c r="V16" s="55">
        <f t="shared" si="12"/>
        <v>0</v>
      </c>
      <c r="W16" s="55">
        <f t="shared" si="12"/>
        <v>4</v>
      </c>
      <c r="X16" s="56"/>
      <c r="Y16" s="57"/>
      <c r="Z16" s="56"/>
      <c r="AA16" s="58">
        <f>IF(C16=0,"",(C16/B16)*8)</f>
        <v>70.34482758620689</v>
      </c>
      <c r="AB16" s="59">
        <f>$AD$2*B16</f>
        <v>2175</v>
      </c>
      <c r="AC16" s="59">
        <f>IF(C16=0,"",AB16/C16)</f>
        <v>8.5294117647058822</v>
      </c>
      <c r="AD16" s="59">
        <f>IF(C16=0,"",AB16/(D16+E16))</f>
        <v>108.75</v>
      </c>
      <c r="AE16" s="60">
        <f>IF(C16=0,"",1000*((E16+D16)/C16))</f>
        <v>78.431372549019613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tabSelected="1" topLeftCell="A7" workbookViewId="0">
      <selection activeCell="N25" sqref="N25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thickBot="1" x14ac:dyDescent="0.25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">
        <v>68</v>
      </c>
      <c r="B11" s="75">
        <v>15</v>
      </c>
      <c r="C11" s="74">
        <v>150</v>
      </c>
      <c r="D11" s="74">
        <v>8</v>
      </c>
      <c r="E11" s="74">
        <v>5</v>
      </c>
      <c r="F11" s="74">
        <v>0</v>
      </c>
      <c r="G11" s="74">
        <v>0</v>
      </c>
      <c r="H11" s="74">
        <v>0</v>
      </c>
      <c r="I11" s="74">
        <v>2</v>
      </c>
      <c r="J11" s="74">
        <v>0</v>
      </c>
      <c r="K11" s="74">
        <v>0</v>
      </c>
      <c r="L11" s="74">
        <v>6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5</v>
      </c>
      <c r="T11" s="74">
        <v>0</v>
      </c>
      <c r="U11" s="74">
        <v>0</v>
      </c>
      <c r="V11" s="74">
        <v>0</v>
      </c>
      <c r="W11" s="74">
        <v>0</v>
      </c>
      <c r="X11" s="10"/>
      <c r="Y11" s="13"/>
      <c r="Z11" s="10"/>
      <c r="AA11" s="45">
        <f t="shared" ref="AA11:AA14" si="0">IF(C11=0,"",(C11/B11)*8)</f>
        <v>80</v>
      </c>
      <c r="AB11" s="46">
        <f>Indiv!$AD$2*B11</f>
        <v>1125</v>
      </c>
      <c r="AC11" s="46">
        <f t="shared" ref="AC11:AC14" si="1">IF(C11=0,"",AB11/C11)</f>
        <v>7.5</v>
      </c>
      <c r="AD11" s="46">
        <f t="shared" ref="AD11:AD14" si="2">IF(C11=0,"",AB11/(D11+E11))</f>
        <v>86.538461538461533</v>
      </c>
      <c r="AE11" s="48">
        <f t="shared" ref="AE11:AE14" si="3">IF(C11=0,"",1000*((E11+D11)/C11))</f>
        <v>86.666666666666671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">
        <v>74</v>
      </c>
      <c r="B12" s="50">
        <v>6</v>
      </c>
      <c r="C12" s="51">
        <v>100</v>
      </c>
      <c r="D12" s="10">
        <v>1</v>
      </c>
      <c r="E12" s="10">
        <v>1</v>
      </c>
      <c r="F12" s="10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>
        <v>1</v>
      </c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225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">
        <v>73</v>
      </c>
      <c r="B13" s="50">
        <v>4</v>
      </c>
      <c r="C13" s="51"/>
      <c r="D13" s="51">
        <v>2</v>
      </c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>
        <v>1</v>
      </c>
      <c r="X13" s="10"/>
      <c r="Y13" s="13"/>
      <c r="Z13" s="10"/>
      <c r="AA13" s="45" t="str">
        <f t="shared" si="0"/>
        <v/>
      </c>
      <c r="AB13" s="46">
        <f>Indiv!$AD$2*B13</f>
        <v>300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">
        <v>72</v>
      </c>
      <c r="B14" s="41">
        <v>3</v>
      </c>
      <c r="C14" s="10"/>
      <c r="D14" s="10">
        <v>1</v>
      </c>
      <c r="E14" s="10">
        <v>2</v>
      </c>
      <c r="F14" s="10"/>
      <c r="G14" s="10"/>
      <c r="H14" s="10"/>
      <c r="I14" s="10"/>
      <c r="J14" s="10"/>
      <c r="K14" s="10"/>
      <c r="L14" s="10"/>
      <c r="M14" s="10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>
        <v>2</v>
      </c>
      <c r="X14" s="10"/>
      <c r="Y14" s="13"/>
      <c r="Z14" s="10"/>
      <c r="AA14" s="45" t="str">
        <f t="shared" si="0"/>
        <v/>
      </c>
      <c r="AB14" s="46">
        <f>Indiv!$AD$2*B14</f>
        <v>225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s="69" customFormat="1" ht="15" customHeight="1" thickBot="1" x14ac:dyDescent="0.25">
      <c r="A15" s="52" t="s">
        <v>71</v>
      </c>
      <c r="B15" s="77">
        <v>10</v>
      </c>
      <c r="C15" s="76">
        <v>50</v>
      </c>
      <c r="D15" s="76">
        <v>5</v>
      </c>
      <c r="E15" s="76">
        <v>10</v>
      </c>
      <c r="F15" s="76"/>
      <c r="G15" s="76"/>
      <c r="H15" s="76"/>
      <c r="I15" s="76">
        <v>3</v>
      </c>
      <c r="J15" s="76"/>
      <c r="K15" s="76"/>
      <c r="L15" s="76">
        <v>1</v>
      </c>
      <c r="M15" s="76"/>
      <c r="N15" s="76">
        <v>1</v>
      </c>
      <c r="O15" s="76">
        <v>2</v>
      </c>
      <c r="P15" s="76"/>
      <c r="Q15" s="76"/>
      <c r="R15" s="76">
        <v>3</v>
      </c>
      <c r="S15" s="76">
        <v>5</v>
      </c>
      <c r="T15" s="76"/>
      <c r="U15" s="76"/>
      <c r="V15" s="76"/>
      <c r="W15" s="76"/>
      <c r="X15" s="68"/>
      <c r="Y15" s="13"/>
      <c r="Z15" s="68"/>
      <c r="AA15" s="45">
        <f t="shared" ref="AA15" si="4">IF(C15=0,"",(C15/B15)*8)</f>
        <v>40</v>
      </c>
      <c r="AB15" s="46">
        <f>Indiv!$AD$2*B15</f>
        <v>750</v>
      </c>
      <c r="AC15" s="46">
        <f t="shared" ref="AC15" si="5">IF(C15=0,"",AB15/C15)</f>
        <v>15</v>
      </c>
      <c r="AD15" s="46">
        <f t="shared" ref="AD15" si="6">IF(C15=0,"",AB15/(D15+E15))</f>
        <v>50</v>
      </c>
      <c r="AE15" s="48">
        <f t="shared" ref="AE15" si="7">IF(C15=0,"",1000*((E15+D15)/C15))</f>
        <v>300</v>
      </c>
      <c r="AF15" s="22"/>
      <c r="AG15" s="68"/>
      <c r="AH15" s="68"/>
      <c r="AI15" s="68"/>
      <c r="AJ15" s="68"/>
      <c r="AK15" s="68"/>
      <c r="AL15" s="24"/>
      <c r="AM15" s="24"/>
      <c r="AN15" s="68"/>
      <c r="AO15" s="68"/>
    </row>
    <row r="16" spans="1:41" ht="15" customHeight="1" thickBot="1" x14ac:dyDescent="0.25">
      <c r="A16" s="53" t="s">
        <v>39</v>
      </c>
      <c r="B16" s="54">
        <f>SUM(B11:B15)</f>
        <v>38</v>
      </c>
      <c r="C16" s="55">
        <f>SUM(C11:C15)</f>
        <v>300</v>
      </c>
      <c r="D16" s="55">
        <f>SUM(D11:D15)</f>
        <v>17</v>
      </c>
      <c r="E16" s="55">
        <f>SUM(E11:E15)</f>
        <v>18</v>
      </c>
      <c r="F16" s="55">
        <f>SUM(F11:F15)</f>
        <v>1</v>
      </c>
      <c r="G16" s="55">
        <f>SUM(G11:G15)</f>
        <v>0</v>
      </c>
      <c r="H16" s="55">
        <f>SUM(H11:H15)</f>
        <v>0</v>
      </c>
      <c r="I16" s="55">
        <f>SUM(I11:I15)</f>
        <v>5</v>
      </c>
      <c r="J16" s="55">
        <f>SUM(J11:J15)</f>
        <v>0</v>
      </c>
      <c r="K16" s="55">
        <f>SUM(K11:K15)</f>
        <v>0</v>
      </c>
      <c r="L16" s="55">
        <f>SUM(L11:L15)</f>
        <v>7</v>
      </c>
      <c r="M16" s="55">
        <f>SUM(M11:M15)</f>
        <v>1</v>
      </c>
      <c r="N16" s="55">
        <f>SUM(N11:N15)</f>
        <v>1</v>
      </c>
      <c r="O16" s="55">
        <f>SUM(O11:O15)</f>
        <v>2</v>
      </c>
      <c r="P16" s="55">
        <f>SUM(P11:P15)</f>
        <v>1</v>
      </c>
      <c r="Q16" s="55">
        <f>SUM(Q11:Q15)</f>
        <v>0</v>
      </c>
      <c r="R16" s="55">
        <f>SUM(R11:R15)</f>
        <v>3</v>
      </c>
      <c r="S16" s="55">
        <f>SUM(S11:S15)</f>
        <v>10</v>
      </c>
      <c r="T16" s="55">
        <f>SUM(T11:T15)</f>
        <v>0</v>
      </c>
      <c r="U16" s="55">
        <f>SUM(U11:U15)</f>
        <v>0</v>
      </c>
      <c r="V16" s="55">
        <f>SUM(V11:V15)</f>
        <v>0</v>
      </c>
      <c r="W16" s="55">
        <f>SUM(W11:W15)</f>
        <v>3</v>
      </c>
      <c r="X16" s="56"/>
      <c r="Y16" s="57"/>
      <c r="Z16" s="56"/>
      <c r="AA16" s="58">
        <f>IF(C16=0,"",(C16/B16)*8)</f>
        <v>63.157894736842103</v>
      </c>
      <c r="AB16" s="59">
        <f>AB11+AB12+AB13+AB14</f>
        <v>2100</v>
      </c>
      <c r="AC16" s="59">
        <f>IF(C16=0,"",AB16/C16)</f>
        <v>7</v>
      </c>
      <c r="AD16" s="59">
        <f>IF(C16=0,"",AB16/(D16+E16))</f>
        <v>60</v>
      </c>
      <c r="AE16" s="60">
        <f>IF(C16=0,"",1000*((E16+D16)/C16))</f>
        <v>116.66666666666667</v>
      </c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13"/>
      <c r="Z19" s="7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70"/>
      <c r="AC20" s="70"/>
      <c r="AD20" s="7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xWindow="312" yWindow="572"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tr">
        <f>Indiv!D3</f>
        <v>Andrew</v>
      </c>
      <c r="B11" s="4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41"/>
      <c r="C13" s="51"/>
      <c r="D13" s="5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workbookViewId="0">
      <selection activeCell="A19" sqref="A19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140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85546875" customWidth="1"/>
    <col min="27" max="31" width="15.85546875" customWidth="1"/>
    <col min="32" max="32" width="5.85546875" customWidth="1"/>
    <col min="33" max="36" width="7.140625" customWidth="1"/>
    <col min="37" max="37" width="11.140625" customWidth="1"/>
    <col min="38" max="40" width="12.140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3"/>
      <c r="AH3" s="72"/>
      <c r="AI3" s="72"/>
      <c r="AJ3" s="72"/>
      <c r="AK3" s="72"/>
      <c r="AL3" s="72"/>
      <c r="AM3" s="72"/>
      <c r="AN3" s="72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A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3"/>
      <c r="AH10" s="72"/>
      <c r="AI10" s="72"/>
      <c r="AJ10" s="72"/>
      <c r="AK10" s="72"/>
      <c r="AL10" s="72"/>
      <c r="AM10" s="72"/>
      <c r="AN10" s="72"/>
      <c r="AO10" s="10"/>
    </row>
    <row r="11" spans="1:41" ht="15" customHeight="1" x14ac:dyDescent="0.2">
      <c r="A11" s="40" t="str">
        <f>Indiv!D3</f>
        <v>Andrew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Garrett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Khara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Miranda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3"/>
      <c r="AH17" s="72"/>
      <c r="AI17" s="72"/>
      <c r="AJ17" s="72"/>
      <c r="AK17" s="72"/>
      <c r="AL17" s="72"/>
      <c r="AM17" s="72"/>
      <c r="AN17" s="72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3"/>
      <c r="AH24" s="72"/>
      <c r="AI24" s="72"/>
      <c r="AJ24" s="72"/>
      <c r="AK24" s="72"/>
      <c r="AL24" s="72"/>
      <c r="AM24" s="72"/>
      <c r="AN24" s="72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3"/>
      <c r="AH31" s="72"/>
      <c r="AI31" s="72"/>
      <c r="AJ31" s="72"/>
      <c r="AK31" s="72"/>
      <c r="AL31" s="72"/>
      <c r="AM31" s="72"/>
      <c r="AN31" s="72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1"/>
      <c r="AK45" s="72"/>
      <c r="AL45" s="72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williams</cp:lastModifiedBy>
  <dcterms:created xsi:type="dcterms:W3CDTF">2020-02-03T15:17:12Z</dcterms:created>
  <dcterms:modified xsi:type="dcterms:W3CDTF">2020-02-03T19:27:42Z</dcterms:modified>
</cp:coreProperties>
</file>