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KiCost!$J$5:$O$15</definedName>
    <definedName name="global_part_data">KiCost!$A$5:$I$15</definedName>
    <definedName name="mouser_part_data">KiCost!$P$5:$U$15</definedName>
    <definedName name="newark_part_data">KiCost!$V$5:$AA$15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<sst xmlns="http://schemas.openxmlformats.org/spreadsheetml/2006/main" count="60" uniqueCount="45">
  <si>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</si>
  <si>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</si>
  <si>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</si>
  <si>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</si>
  <si>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</si>
  <si>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</si>
  <si>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</si>
  <si>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</si>
  <si>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</si>
  <si>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</si>
  <si>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R_THT_SMALL1-R_THT_SMALL17</t>
  </si>
  <si>
    <t>footprints:Resistor_Horizontal_RM7mm</t>
  </si>
  <si>
    <t>R</t>
  </si>
  <si>
    <t>P1</t>
  </si>
  <si>
    <t>footprints:Pin_Header_Straight_2x02</t>
  </si>
  <si>
    <t>PWR_JUMPER</t>
  </si>
  <si>
    <t>C1</t>
  </si>
  <si>
    <t>footprints:C_Disc_D3_P2.5</t>
  </si>
  <si>
    <t>C_100nF</t>
  </si>
  <si>
    <t>Q1-Q5</t>
  </si>
  <si>
    <t>footprints:TO-92_Molded_Narrow</t>
  </si>
  <si>
    <t>BC547</t>
  </si>
  <si>
    <t>XA1,XA2</t>
  </si>
  <si>
    <t>footprints:Pin_Header_Straight_2x20</t>
  </si>
  <si>
    <t>Conn_Poncho2P_2x_20x2</t>
  </si>
  <si>
    <t>R_THT_SMALL18</t>
  </si>
  <si>
    <t>SW1-SW8</t>
  </si>
  <si>
    <t>footprints:SW_PUSH_SMALL</t>
  </si>
  <si>
    <t>SW_PUSH</t>
  </si>
  <si>
    <t>U1</t>
  </si>
  <si>
    <t>footprints:MagneticBuzzer_ProSignal_ABT-410-RC</t>
  </si>
  <si>
    <t>BUZZER</t>
  </si>
  <si>
    <t>D1-D4</t>
  </si>
  <si>
    <t>footprints:LED-5MM</t>
  </si>
  <si>
    <t>LED_5_MM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</si>
  <si>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</si>
  <si>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</si>
  <si>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</si>
  <si>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</si>
  <si>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</si>
  <si>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</si>
  <si>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</si>
  <si>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</si>
  <si>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Mouser</t>
  </si>
  <si>
    <t>Newark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</si>
</sst>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35</v>
      </c>
      <c r="I1" s="2">
        <v>100</v>
      </c>
    </row>
    <row r="2" spans="1:27">
      <c r="H2" s="3" t="s">
        <v>36</v>
      </c>
      <c r="I2" s="4">
        <f>sum(I7:I15)</f>
        <v>0</v>
      </c>
      <c r="M2" s="4">
        <f>sum(M7:M15)</f>
        <v>0</v>
      </c>
      <c r="S2" s="4">
        <f>sum(S7:S15)</f>
        <v>0</v>
      </c>
      <c r="Y2" s="4">
        <f>sum(Y7:Y15)</f>
        <v>0</v>
      </c>
    </row>
    <row r="3" spans="1:27">
      <c r="H3" s="3" t="s">
        <v>37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38</v>
      </c>
      <c r="K5" s="7"/>
      <c r="L5" s="7"/>
      <c r="M5" s="7"/>
      <c r="N5" s="7"/>
      <c r="O5" s="7"/>
      <c r="P5" s="8" t="s">
        <v>43</v>
      </c>
      <c r="Q5" s="8"/>
      <c r="R5" s="8"/>
      <c r="S5" s="8"/>
      <c r="T5" s="8"/>
      <c r="U5" s="8"/>
      <c r="V5" s="9" t="s">
        <v>44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40</v>
      </c>
      <c r="K6" s="10" t="s">
        <v>41</v>
      </c>
      <c r="L6" s="10" t="s">
        <v>3</v>
      </c>
      <c r="M6" s="10" t="s">
        <v>2</v>
      </c>
      <c r="N6" s="10" t="s">
        <v>42</v>
      </c>
      <c r="O6" s="10" t="s">
        <v>39</v>
      </c>
      <c r="P6" s="10" t="s">
        <v>40</v>
      </c>
      <c r="Q6" s="10" t="s">
        <v>41</v>
      </c>
      <c r="R6" s="10" t="s">
        <v>3</v>
      </c>
      <c r="S6" s="10" t="s">
        <v>2</v>
      </c>
      <c r="T6" s="10" t="s">
        <v>42</v>
      </c>
      <c r="U6" s="10" t="s">
        <v>39</v>
      </c>
      <c r="V6" s="10" t="s">
        <v>40</v>
      </c>
      <c r="W6" s="10" t="s">
        <v>41</v>
      </c>
      <c r="X6" s="10" t="s">
        <v>3</v>
      </c>
      <c r="Y6" s="10" t="s">
        <v>2</v>
      </c>
      <c r="Z6" s="10" t="s">
        <v>42</v>
      </c>
      <c r="AA6" s="10" t="s">
        <v>39</v>
      </c>
    </row>
    <row r="7" spans="1:27">
      <c r="A7" t="s">
        <v>10</v>
      </c>
      <c r="B7" t="s">
        <v>12</v>
      </c>
      <c r="D7" t="s">
        <v>11</v>
      </c>
      <c r="G7">
        <f>BoardQty*17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13</v>
      </c>
      <c r="B8" t="s">
        <v>15</v>
      </c>
      <c r="D8" t="s">
        <v>14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18</v>
      </c>
      <c r="D9" t="s">
        <v>17</v>
      </c>
      <c r="G9">
        <f>BoardQty*1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19</v>
      </c>
      <c r="B10" t="s">
        <v>21</v>
      </c>
      <c r="D10" t="s">
        <v>20</v>
      </c>
      <c r="G10">
        <f>BoardQty*5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22</v>
      </c>
      <c r="B11" t="s">
        <v>24</v>
      </c>
      <c r="D11" t="s">
        <v>23</v>
      </c>
      <c r="G11">
        <f>BoardQty*2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25</v>
      </c>
      <c r="B12" t="s">
        <v>12</v>
      </c>
      <c r="G12">
        <f>BoardQty*1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</row>
    <row r="13" spans="1:27">
      <c r="A13" t="s">
        <v>26</v>
      </c>
      <c r="B13" t="s">
        <v>28</v>
      </c>
      <c r="D13" t="s">
        <v>27</v>
      </c>
      <c r="G13">
        <f>BoardQty*8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29</v>
      </c>
      <c r="B14" t="s">
        <v>31</v>
      </c>
      <c r="D14" t="s">
        <v>30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32</v>
      </c>
      <c r="B15" t="s">
        <v>34</v>
      </c>
      <c r="D15" t="s">
        <v>33</v>
      </c>
      <c r="G15">
        <f>BoardQty*4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7" spans="11:25">
      <c r="K17">
        <f t="array" ref="K17">IFERROR(CONCATENATE(TEXT(INDEX($K$7:$K$15,SMALL(IF($N$7:$N$15&lt;&gt;"",IF($K$7:$K$15&lt;&gt;"",ROW($K$7:$K$15)-MIN(ROW($K$7:$K$15))+1,""),""),ROW()-ROW(A$17)+1)),"##0"),","),"")</f>
        <v>0</v>
      </c>
      <c r="L17">
        <f t="array" ref="L17">IFERROR(CONCATENATE((INDEX($N$7:$N$15,SMALL(IF($N$7:$N$15&lt;&gt;"",IF($K$7:$K$15&lt;&gt;"",ROW($K$7:$K$15)-MIN(ROW($K$7:$K$15))+1,""),""),ROW()-ROW(A$17)+1))),","),"")</f>
        <v>0</v>
      </c>
      <c r="M17">
        <f t="array" ref="M17">IFERROR(CONCATENATE((INDEX($A$7:$A$15,SMALL(IF($N$7:$N$15&lt;&gt;"",IF($K$7:$K$15&lt;&gt;"",ROW($K$7:$K$15)-MIN(ROW($K$7:$K$15))+1,""),""),ROW()-ROW(A$17)+1))),),"")</f>
        <v>0</v>
      </c>
      <c r="Q17">
        <f t="array" ref="Q17">IFERROR(CONCATENATE((INDEX($T$7:$T$15,SMALL(IF($T$7:$T$15&lt;&gt;"",IF($Q$7:$Q$15&lt;&gt;"",ROW($Q$7:$Q$15)-MIN(ROW($Q$7:$Q$15))+1,""),""),ROW()-ROW(A$17)+1)))," "),"")</f>
        <v>0</v>
      </c>
      <c r="R17">
        <f t="array" ref="R17">IFERROR(CONCATENATE(TEXT(INDEX($Q$7:$Q$15,SMALL(IF($T$7:$T$15&lt;&gt;"",IF($Q$7:$Q$15&lt;&gt;"",ROW($Q$7:$Q$15)-MIN(ROW($Q$7:$Q$15))+1,""),""),ROW()-ROW(A$17)+1)),"##0")," "),"")</f>
        <v>0</v>
      </c>
      <c r="S17">
        <f t="array" ref="S17">IFERROR(CONCATENATE((INDEX($A$7:$A$15,SMALL(IF($T$7:$T$15&lt;&gt;"",IF($Q$7:$Q$15&lt;&gt;"",ROW($Q$7:$Q$15)-MIN(ROW($Q$7:$Q$15))+1,""),""),ROW()-ROW(A$17)+1))),),"")</f>
        <v>0</v>
      </c>
      <c r="W17">
        <f t="array" ref="W17">IFERROR(CONCATENATE((INDEX($Z$7:$Z$15,SMALL(IF($Z$7:$Z$15&lt;&gt;"",IF($W$7:$W$15&lt;&gt;"",ROW($W$7:$W$15)-MIN(ROW($W$7:$W$15))+1,""),""),ROW()-ROW(A$17)+1))),","),"")</f>
        <v>0</v>
      </c>
      <c r="X17">
        <f t="array" ref="X17">IFERROR(CONCATENATE(TEXT(INDEX($W$7:$W$15,SMALL(IF($Z$7:$Z$15&lt;&gt;"",IF($W$7:$W$15&lt;&gt;"",ROW($W$7:$W$15)-MIN(ROW($W$7:$W$15))+1,""),""),ROW()-ROW(A$17)+1)),"##0"),","),"")</f>
        <v>0</v>
      </c>
      <c r="Y17">
        <f t="array" ref="Y17">IFERROR(CONCATENATE((INDEX($A$7:$A$15,SMALL(IF($Z$7:$Z$15&lt;&gt;"",IF($W$7:$W$15&lt;&gt;"",ROW($W$7:$W$15)-MIN(ROW($W$7:$W$15))+1,""),""),ROW()-ROW(A$17)+1))),),"")</f>
        <v>0</v>
      </c>
    </row>
    <row r="18" spans="11:25">
      <c r="K18">
        <f t="array" ref="K18">IFERROR(CONCATENATE(TEXT(INDEX($K$7:$K$15,SMALL(IF($N$7:$N$15&lt;&gt;"",IF($K$7:$K$15&lt;&gt;"",ROW($K$7:$K$15)-MIN(ROW($K$7:$K$15))+1,""),""),ROW()-ROW(A$17)+1)),"##0"),","),"")</f>
        <v>0</v>
      </c>
      <c r="L18">
        <f t="array" ref="L18">IFERROR(CONCATENATE((INDEX($N$7:$N$15,SMALL(IF($N$7:$N$15&lt;&gt;"",IF($K$7:$K$15&lt;&gt;"",ROW($K$7:$K$15)-MIN(ROW($K$7:$K$15))+1,""),""),ROW()-ROW(A$17)+1))),","),"")</f>
        <v>0</v>
      </c>
      <c r="M18">
        <f t="array" ref="M18">IFERROR(CONCATENATE((INDEX($A$7:$A$15,SMALL(IF($N$7:$N$15&lt;&gt;"",IF($K$7:$K$15&lt;&gt;"",ROW($K$7:$K$15)-MIN(ROW($K$7:$K$15))+1,""),""),ROW()-ROW(A$17)+1))),),"")</f>
        <v>0</v>
      </c>
      <c r="Q18">
        <f t="array" ref="Q18">IFERROR(CONCATENATE((INDEX($T$7:$T$15,SMALL(IF($T$7:$T$15&lt;&gt;"",IF($Q$7:$Q$15&lt;&gt;"",ROW($Q$7:$Q$15)-MIN(ROW($Q$7:$Q$15))+1,""),""),ROW()-ROW(A$17)+1)))," "),"")</f>
        <v>0</v>
      </c>
      <c r="R18">
        <f t="array" ref="R18">IFERROR(CONCATENATE(TEXT(INDEX($Q$7:$Q$15,SMALL(IF($T$7:$T$15&lt;&gt;"",IF($Q$7:$Q$15&lt;&gt;"",ROW($Q$7:$Q$15)-MIN(ROW($Q$7:$Q$15))+1,""),""),ROW()-ROW(A$17)+1)),"##0")," "),"")</f>
        <v>0</v>
      </c>
      <c r="S18">
        <f t="array" ref="S18">IFERROR(CONCATENATE((INDEX($A$7:$A$15,SMALL(IF($T$7:$T$15&lt;&gt;"",IF($Q$7:$Q$15&lt;&gt;"",ROW($Q$7:$Q$15)-MIN(ROW($Q$7:$Q$15))+1,""),""),ROW()-ROW(A$17)+1))),),"")</f>
        <v>0</v>
      </c>
      <c r="W18">
        <f t="array" ref="W18">IFERROR(CONCATENATE((INDEX($Z$7:$Z$15,SMALL(IF($Z$7:$Z$15&lt;&gt;"",IF($W$7:$W$15&lt;&gt;"",ROW($W$7:$W$15)-MIN(ROW($W$7:$W$15))+1,""),""),ROW()-ROW(A$17)+1))),","),"")</f>
        <v>0</v>
      </c>
      <c r="X18">
        <f t="array" ref="X18">IFERROR(CONCATENATE(TEXT(INDEX($W$7:$W$15,SMALL(IF($Z$7:$Z$15&lt;&gt;"",IF($W$7:$W$15&lt;&gt;"",ROW($W$7:$W$15)-MIN(ROW($W$7:$W$15))+1,""),""),ROW()-ROW(A$17)+1)),"##0"),","),"")</f>
        <v>0</v>
      </c>
      <c r="Y18">
        <f t="array" ref="Y18">IFERROR(CONCATENATE((INDEX($A$7:$A$15,SMALL(IF($Z$7:$Z$15&lt;&gt;"",IF($W$7:$W$15&lt;&gt;"",ROW($W$7:$W$15)-MIN(ROW($W$7:$W$15))+1,""),""),ROW()-ROW(A$17)+1))),),"")</f>
        <v>0</v>
      </c>
    </row>
    <row r="19" spans="11:25">
      <c r="K19">
        <f t="array" ref="K19">IFERROR(CONCATENATE(TEXT(INDEX($K$7:$K$15,SMALL(IF($N$7:$N$15&lt;&gt;"",IF($K$7:$K$15&lt;&gt;"",ROW($K$7:$K$15)-MIN(ROW($K$7:$K$15))+1,""),""),ROW()-ROW(A$17)+1)),"##0"),","),"")</f>
        <v>0</v>
      </c>
      <c r="L19">
        <f t="array" ref="L19">IFERROR(CONCATENATE((INDEX($N$7:$N$15,SMALL(IF($N$7:$N$15&lt;&gt;"",IF($K$7:$K$15&lt;&gt;"",ROW($K$7:$K$15)-MIN(ROW($K$7:$K$15))+1,""),""),ROW()-ROW(A$17)+1))),","),"")</f>
        <v>0</v>
      </c>
      <c r="M19">
        <f t="array" ref="M19">IFERROR(CONCATENATE((INDEX($A$7:$A$15,SMALL(IF($N$7:$N$15&lt;&gt;"",IF($K$7:$K$15&lt;&gt;"",ROW($K$7:$K$15)-MIN(ROW($K$7:$K$15))+1,""),""),ROW()-ROW(A$17)+1))),),"")</f>
        <v>0</v>
      </c>
      <c r="Q19">
        <f t="array" ref="Q19">IFERROR(CONCATENATE((INDEX($T$7:$T$15,SMALL(IF($T$7:$T$15&lt;&gt;"",IF($Q$7:$Q$15&lt;&gt;"",ROW($Q$7:$Q$15)-MIN(ROW($Q$7:$Q$15))+1,""),""),ROW()-ROW(A$17)+1)))," "),"")</f>
        <v>0</v>
      </c>
      <c r="R19">
        <f t="array" ref="R19">IFERROR(CONCATENATE(TEXT(INDEX($Q$7:$Q$15,SMALL(IF($T$7:$T$15&lt;&gt;"",IF($Q$7:$Q$15&lt;&gt;"",ROW($Q$7:$Q$15)-MIN(ROW($Q$7:$Q$15))+1,""),""),ROW()-ROW(A$17)+1)),"##0")," "),"")</f>
        <v>0</v>
      </c>
      <c r="S19">
        <f t="array" ref="S19">IFERROR(CONCATENATE((INDEX($A$7:$A$15,SMALL(IF($T$7:$T$15&lt;&gt;"",IF($Q$7:$Q$15&lt;&gt;"",ROW($Q$7:$Q$15)-MIN(ROW($Q$7:$Q$15))+1,""),""),ROW()-ROW(A$17)+1))),),"")</f>
        <v>0</v>
      </c>
      <c r="W19">
        <f t="array" ref="W19">IFERROR(CONCATENATE((INDEX($Z$7:$Z$15,SMALL(IF($Z$7:$Z$15&lt;&gt;"",IF($W$7:$W$15&lt;&gt;"",ROW($W$7:$W$15)-MIN(ROW($W$7:$W$15))+1,""),""),ROW()-ROW(A$17)+1))),","),"")</f>
        <v>0</v>
      </c>
      <c r="X19">
        <f t="array" ref="X19">IFERROR(CONCATENATE(TEXT(INDEX($W$7:$W$15,SMALL(IF($Z$7:$Z$15&lt;&gt;"",IF($W$7:$W$15&lt;&gt;"",ROW($W$7:$W$15)-MIN(ROW($W$7:$W$15))+1,""),""),ROW()-ROW(A$17)+1)),"##0"),","),"")</f>
        <v>0</v>
      </c>
      <c r="Y19">
        <f t="array" ref="Y19">IFERROR(CONCATENATE((INDEX($A$7:$A$15,SMALL(IF($Z$7:$Z$15&lt;&gt;"",IF($W$7:$W$15&lt;&gt;"",ROW($W$7:$W$15)-MIN(ROW($W$7:$W$15))+1,""),""),ROW()-ROW(A$17)+1))),),"")</f>
        <v>0</v>
      </c>
    </row>
    <row r="20" spans="11:25">
      <c r="K20">
        <f t="array" ref="K20">IFERROR(CONCATENATE(TEXT(INDEX($K$7:$K$15,SMALL(IF($N$7:$N$15&lt;&gt;"",IF($K$7:$K$15&lt;&gt;"",ROW($K$7:$K$15)-MIN(ROW($K$7:$K$15))+1,""),""),ROW()-ROW(A$17)+1)),"##0"),","),"")</f>
        <v>0</v>
      </c>
      <c r="L20">
        <f t="array" ref="L20">IFERROR(CONCATENATE((INDEX($N$7:$N$15,SMALL(IF($N$7:$N$15&lt;&gt;"",IF($K$7:$K$15&lt;&gt;"",ROW($K$7:$K$15)-MIN(ROW($K$7:$K$15))+1,""),""),ROW()-ROW(A$17)+1))),","),"")</f>
        <v>0</v>
      </c>
      <c r="M20">
        <f t="array" ref="M20">IFERROR(CONCATENATE((INDEX($A$7:$A$15,SMALL(IF($N$7:$N$15&lt;&gt;"",IF($K$7:$K$15&lt;&gt;"",ROW($K$7:$K$15)-MIN(ROW($K$7:$K$15))+1,""),""),ROW()-ROW(A$17)+1))),),"")</f>
        <v>0</v>
      </c>
      <c r="Q20">
        <f t="array" ref="Q20">IFERROR(CONCATENATE((INDEX($T$7:$T$15,SMALL(IF($T$7:$T$15&lt;&gt;"",IF($Q$7:$Q$15&lt;&gt;"",ROW($Q$7:$Q$15)-MIN(ROW($Q$7:$Q$15))+1,""),""),ROW()-ROW(A$17)+1)))," "),"")</f>
        <v>0</v>
      </c>
      <c r="R20">
        <f t="array" ref="R20">IFERROR(CONCATENATE(TEXT(INDEX($Q$7:$Q$15,SMALL(IF($T$7:$T$15&lt;&gt;"",IF($Q$7:$Q$15&lt;&gt;"",ROW($Q$7:$Q$15)-MIN(ROW($Q$7:$Q$15))+1,""),""),ROW()-ROW(A$17)+1)),"##0")," "),"")</f>
        <v>0</v>
      </c>
      <c r="S20">
        <f t="array" ref="S20">IFERROR(CONCATENATE((INDEX($A$7:$A$15,SMALL(IF($T$7:$T$15&lt;&gt;"",IF($Q$7:$Q$15&lt;&gt;"",ROW($Q$7:$Q$15)-MIN(ROW($Q$7:$Q$15))+1,""),""),ROW()-ROW(A$17)+1))),),"")</f>
        <v>0</v>
      </c>
      <c r="W20">
        <f t="array" ref="W20">IFERROR(CONCATENATE((INDEX($Z$7:$Z$15,SMALL(IF($Z$7:$Z$15&lt;&gt;"",IF($W$7:$W$15&lt;&gt;"",ROW($W$7:$W$15)-MIN(ROW($W$7:$W$15))+1,""),""),ROW()-ROW(A$17)+1))),","),"")</f>
        <v>0</v>
      </c>
      <c r="X20">
        <f t="array" ref="X20">IFERROR(CONCATENATE(TEXT(INDEX($W$7:$W$15,SMALL(IF($Z$7:$Z$15&lt;&gt;"",IF($W$7:$W$15&lt;&gt;"",ROW($W$7:$W$15)-MIN(ROW($W$7:$W$15))+1,""),""),ROW()-ROW(A$17)+1)),"##0"),","),"")</f>
        <v>0</v>
      </c>
      <c r="Y20">
        <f t="array" ref="Y20">IFERROR(CONCATENATE((INDEX($A$7:$A$15,SMALL(IF($Z$7:$Z$15&lt;&gt;"",IF($W$7:$W$15&lt;&gt;"",ROW($W$7:$W$15)-MIN(ROW($W$7:$W$15))+1,""),""),ROW()-ROW(A$17)+1))),),"")</f>
        <v>0</v>
      </c>
    </row>
    <row r="21" spans="11:25">
      <c r="K21">
        <f t="array" ref="K21">IFERROR(CONCATENATE(TEXT(INDEX($K$7:$K$15,SMALL(IF($N$7:$N$15&lt;&gt;"",IF($K$7:$K$15&lt;&gt;"",ROW($K$7:$K$15)-MIN(ROW($K$7:$K$15))+1,""),""),ROW()-ROW(A$17)+1)),"##0"),","),"")</f>
        <v>0</v>
      </c>
      <c r="L21">
        <f t="array" ref="L21">IFERROR(CONCATENATE((INDEX($N$7:$N$15,SMALL(IF($N$7:$N$15&lt;&gt;"",IF($K$7:$K$15&lt;&gt;"",ROW($K$7:$K$15)-MIN(ROW($K$7:$K$15))+1,""),""),ROW()-ROW(A$17)+1))),","),"")</f>
        <v>0</v>
      </c>
      <c r="M21">
        <f t="array" ref="M21">IFERROR(CONCATENATE((INDEX($A$7:$A$15,SMALL(IF($N$7:$N$15&lt;&gt;"",IF($K$7:$K$15&lt;&gt;"",ROW($K$7:$K$15)-MIN(ROW($K$7:$K$15))+1,""),""),ROW()-ROW(A$17)+1))),),"")</f>
        <v>0</v>
      </c>
      <c r="Q21">
        <f t="array" ref="Q21">IFERROR(CONCATENATE((INDEX($T$7:$T$15,SMALL(IF($T$7:$T$15&lt;&gt;"",IF($Q$7:$Q$15&lt;&gt;"",ROW($Q$7:$Q$15)-MIN(ROW($Q$7:$Q$15))+1,""),""),ROW()-ROW(A$17)+1)))," "),"")</f>
        <v>0</v>
      </c>
      <c r="R21">
        <f t="array" ref="R21">IFERROR(CONCATENATE(TEXT(INDEX($Q$7:$Q$15,SMALL(IF($T$7:$T$15&lt;&gt;"",IF($Q$7:$Q$15&lt;&gt;"",ROW($Q$7:$Q$15)-MIN(ROW($Q$7:$Q$15))+1,""),""),ROW()-ROW(A$17)+1)),"##0")," "),"")</f>
        <v>0</v>
      </c>
      <c r="S21">
        <f t="array" ref="S21">IFERROR(CONCATENATE((INDEX($A$7:$A$15,SMALL(IF($T$7:$T$15&lt;&gt;"",IF($Q$7:$Q$15&lt;&gt;"",ROW($Q$7:$Q$15)-MIN(ROW($Q$7:$Q$15))+1,""),""),ROW()-ROW(A$17)+1))),),"")</f>
        <v>0</v>
      </c>
      <c r="W21">
        <f t="array" ref="W21">IFERROR(CONCATENATE((INDEX($Z$7:$Z$15,SMALL(IF($Z$7:$Z$15&lt;&gt;"",IF($W$7:$W$15&lt;&gt;"",ROW($W$7:$W$15)-MIN(ROW($W$7:$W$15))+1,""),""),ROW()-ROW(A$17)+1))),","),"")</f>
        <v>0</v>
      </c>
      <c r="X21">
        <f t="array" ref="X21">IFERROR(CONCATENATE(TEXT(INDEX($W$7:$W$15,SMALL(IF($Z$7:$Z$15&lt;&gt;"",IF($W$7:$W$15&lt;&gt;"",ROW($W$7:$W$15)-MIN(ROW($W$7:$W$15))+1,""),""),ROW()-ROW(A$17)+1)),"##0"),","),"")</f>
        <v>0</v>
      </c>
      <c r="Y21">
        <f t="array" ref="Y21">IFERROR(CONCATENATE((INDEX($A$7:$A$15,SMALL(IF($Z$7:$Z$15&lt;&gt;"",IF($W$7:$W$15&lt;&gt;"",ROW($W$7:$W$15)-MIN(ROW($W$7:$W$15))+1,""),""),ROW()-ROW(A$17)+1))),),"")</f>
        <v>0</v>
      </c>
    </row>
    <row r="22" spans="11:25">
      <c r="K22">
        <f t="array" ref="K22">IFERROR(CONCATENATE(TEXT(INDEX($K$7:$K$15,SMALL(IF($N$7:$N$15&lt;&gt;"",IF($K$7:$K$15&lt;&gt;"",ROW($K$7:$K$15)-MIN(ROW($K$7:$K$15))+1,""),""),ROW()-ROW(A$17)+1)),"##0"),","),"")</f>
        <v>0</v>
      </c>
      <c r="L22">
        <f t="array" ref="L22">IFERROR(CONCATENATE((INDEX($N$7:$N$15,SMALL(IF($N$7:$N$15&lt;&gt;"",IF($K$7:$K$15&lt;&gt;"",ROW($K$7:$K$15)-MIN(ROW($K$7:$K$15))+1,""),""),ROW()-ROW(A$17)+1))),","),"")</f>
        <v>0</v>
      </c>
      <c r="M22">
        <f t="array" ref="M22">IFERROR(CONCATENATE((INDEX($A$7:$A$15,SMALL(IF($N$7:$N$15&lt;&gt;"",IF($K$7:$K$15&lt;&gt;"",ROW($K$7:$K$15)-MIN(ROW($K$7:$K$15))+1,""),""),ROW()-ROW(A$17)+1))),),"")</f>
        <v>0</v>
      </c>
      <c r="Q22">
        <f t="array" ref="Q22">IFERROR(CONCATENATE((INDEX($T$7:$T$15,SMALL(IF($T$7:$T$15&lt;&gt;"",IF($Q$7:$Q$15&lt;&gt;"",ROW($Q$7:$Q$15)-MIN(ROW($Q$7:$Q$15))+1,""),""),ROW()-ROW(A$17)+1)))," "),"")</f>
        <v>0</v>
      </c>
      <c r="R22">
        <f t="array" ref="R22">IFERROR(CONCATENATE(TEXT(INDEX($Q$7:$Q$15,SMALL(IF($T$7:$T$15&lt;&gt;"",IF($Q$7:$Q$15&lt;&gt;"",ROW($Q$7:$Q$15)-MIN(ROW($Q$7:$Q$15))+1,""),""),ROW()-ROW(A$17)+1)),"##0")," "),"")</f>
        <v>0</v>
      </c>
      <c r="S22">
        <f t="array" ref="S22">IFERROR(CONCATENATE((INDEX($A$7:$A$15,SMALL(IF($T$7:$T$15&lt;&gt;"",IF($Q$7:$Q$15&lt;&gt;"",ROW($Q$7:$Q$15)-MIN(ROW($Q$7:$Q$15))+1,""),""),ROW()-ROW(A$17)+1))),),"")</f>
        <v>0</v>
      </c>
      <c r="W22">
        <f t="array" ref="W22">IFERROR(CONCATENATE((INDEX($Z$7:$Z$15,SMALL(IF($Z$7:$Z$15&lt;&gt;"",IF($W$7:$W$15&lt;&gt;"",ROW($W$7:$W$15)-MIN(ROW($W$7:$W$15))+1,""),""),ROW()-ROW(A$17)+1))),","),"")</f>
        <v>0</v>
      </c>
      <c r="X22">
        <f t="array" ref="X22">IFERROR(CONCATENATE(TEXT(INDEX($W$7:$W$15,SMALL(IF($Z$7:$Z$15&lt;&gt;"",IF($W$7:$W$15&lt;&gt;"",ROW($W$7:$W$15)-MIN(ROW($W$7:$W$15))+1,""),""),ROW()-ROW(A$17)+1)),"##0"),","),"")</f>
        <v>0</v>
      </c>
      <c r="Y22">
        <f t="array" ref="Y22">IFERROR(CONCATENATE((INDEX($A$7:$A$15,SMALL(IF($Z$7:$Z$15&lt;&gt;"",IF($W$7:$W$15&lt;&gt;"",ROW($W$7:$W$15)-MIN(ROW($W$7:$W$15))+1,""),""),ROW()-ROW(A$17)+1))),),"")</f>
        <v>0</v>
      </c>
    </row>
    <row r="23" spans="11:25">
      <c r="K23">
        <f t="array" ref="K23">IFERROR(CONCATENATE(TEXT(INDEX($K$7:$K$15,SMALL(IF($N$7:$N$15&lt;&gt;"",IF($K$7:$K$15&lt;&gt;"",ROW($K$7:$K$15)-MIN(ROW($K$7:$K$15))+1,""),""),ROW()-ROW(A$17)+1)),"##0"),","),"")</f>
        <v>0</v>
      </c>
      <c r="L23">
        <f t="array" ref="L23">IFERROR(CONCATENATE((INDEX($N$7:$N$15,SMALL(IF($N$7:$N$15&lt;&gt;"",IF($K$7:$K$15&lt;&gt;"",ROW($K$7:$K$15)-MIN(ROW($K$7:$K$15))+1,""),""),ROW()-ROW(A$17)+1))),","),"")</f>
        <v>0</v>
      </c>
      <c r="M23">
        <f t="array" ref="M23">IFERROR(CONCATENATE((INDEX($A$7:$A$15,SMALL(IF($N$7:$N$15&lt;&gt;"",IF($K$7:$K$15&lt;&gt;"",ROW($K$7:$K$15)-MIN(ROW($K$7:$K$15))+1,""),""),ROW()-ROW(A$17)+1))),),"")</f>
        <v>0</v>
      </c>
      <c r="Q23">
        <f t="array" ref="Q23">IFERROR(CONCATENATE((INDEX($T$7:$T$15,SMALL(IF($T$7:$T$15&lt;&gt;"",IF($Q$7:$Q$15&lt;&gt;"",ROW($Q$7:$Q$15)-MIN(ROW($Q$7:$Q$15))+1,""),""),ROW()-ROW(A$17)+1)))," "),"")</f>
        <v>0</v>
      </c>
      <c r="R23">
        <f t="array" ref="R23">IFERROR(CONCATENATE(TEXT(INDEX($Q$7:$Q$15,SMALL(IF($T$7:$T$15&lt;&gt;"",IF($Q$7:$Q$15&lt;&gt;"",ROW($Q$7:$Q$15)-MIN(ROW($Q$7:$Q$15))+1,""),""),ROW()-ROW(A$17)+1)),"##0")," "),"")</f>
        <v>0</v>
      </c>
      <c r="S23">
        <f t="array" ref="S23">IFERROR(CONCATENATE((INDEX($A$7:$A$15,SMALL(IF($T$7:$T$15&lt;&gt;"",IF($Q$7:$Q$15&lt;&gt;"",ROW($Q$7:$Q$15)-MIN(ROW($Q$7:$Q$15))+1,""),""),ROW()-ROW(A$17)+1))),),"")</f>
        <v>0</v>
      </c>
      <c r="W23">
        <f t="array" ref="W23">IFERROR(CONCATENATE((INDEX($Z$7:$Z$15,SMALL(IF($Z$7:$Z$15&lt;&gt;"",IF($W$7:$W$15&lt;&gt;"",ROW($W$7:$W$15)-MIN(ROW($W$7:$W$15))+1,""),""),ROW()-ROW(A$17)+1))),","),"")</f>
        <v>0</v>
      </c>
      <c r="X23">
        <f t="array" ref="X23">IFERROR(CONCATENATE(TEXT(INDEX($W$7:$W$15,SMALL(IF($Z$7:$Z$15&lt;&gt;"",IF($W$7:$W$15&lt;&gt;"",ROW($W$7:$W$15)-MIN(ROW($W$7:$W$15))+1,""),""),ROW()-ROW(A$17)+1)),"##0"),","),"")</f>
        <v>0</v>
      </c>
      <c r="Y23">
        <f t="array" ref="Y23">IFERROR(CONCATENATE((INDEX($A$7:$A$15,SMALL(IF($Z$7:$Z$15&lt;&gt;"",IF($W$7:$W$15&lt;&gt;"",ROW($W$7:$W$15)-MIN(ROW($W$7:$W$15))+1,""),""),ROW()-ROW(A$17)+1))),),"")</f>
        <v>0</v>
      </c>
    </row>
    <row r="24" spans="11:25">
      <c r="K24">
        <f t="array" ref="K24">IFERROR(CONCATENATE(TEXT(INDEX($K$7:$K$15,SMALL(IF($N$7:$N$15&lt;&gt;"",IF($K$7:$K$15&lt;&gt;"",ROW($K$7:$K$15)-MIN(ROW($K$7:$K$15))+1,""),""),ROW()-ROW(A$17)+1)),"##0"),","),"")</f>
        <v>0</v>
      </c>
      <c r="L24">
        <f t="array" ref="L24">IFERROR(CONCATENATE((INDEX($N$7:$N$15,SMALL(IF($N$7:$N$15&lt;&gt;"",IF($K$7:$K$15&lt;&gt;"",ROW($K$7:$K$15)-MIN(ROW($K$7:$K$15))+1,""),""),ROW()-ROW(A$17)+1))),","),"")</f>
        <v>0</v>
      </c>
      <c r="M24">
        <f t="array" ref="M24">IFERROR(CONCATENATE((INDEX($A$7:$A$15,SMALL(IF($N$7:$N$15&lt;&gt;"",IF($K$7:$K$15&lt;&gt;"",ROW($K$7:$K$15)-MIN(ROW($K$7:$K$15))+1,""),""),ROW()-ROW(A$17)+1))),),"")</f>
        <v>0</v>
      </c>
      <c r="Q24">
        <f t="array" ref="Q24">IFERROR(CONCATENATE((INDEX($T$7:$T$15,SMALL(IF($T$7:$T$15&lt;&gt;"",IF($Q$7:$Q$15&lt;&gt;"",ROW($Q$7:$Q$15)-MIN(ROW($Q$7:$Q$15))+1,""),""),ROW()-ROW(A$17)+1)))," "),"")</f>
        <v>0</v>
      </c>
      <c r="R24">
        <f t="array" ref="R24">IFERROR(CONCATENATE(TEXT(INDEX($Q$7:$Q$15,SMALL(IF($T$7:$T$15&lt;&gt;"",IF($Q$7:$Q$15&lt;&gt;"",ROW($Q$7:$Q$15)-MIN(ROW($Q$7:$Q$15))+1,""),""),ROW()-ROW(A$17)+1)),"##0")," "),"")</f>
        <v>0</v>
      </c>
      <c r="S24">
        <f t="array" ref="S24">IFERROR(CONCATENATE((INDEX($A$7:$A$15,SMALL(IF($T$7:$T$15&lt;&gt;"",IF($Q$7:$Q$15&lt;&gt;"",ROW($Q$7:$Q$15)-MIN(ROW($Q$7:$Q$15))+1,""),""),ROW()-ROW(A$17)+1))),),"")</f>
        <v>0</v>
      </c>
      <c r="W24">
        <f t="array" ref="W24">IFERROR(CONCATENATE((INDEX($Z$7:$Z$15,SMALL(IF($Z$7:$Z$15&lt;&gt;"",IF($W$7:$W$15&lt;&gt;"",ROW($W$7:$W$15)-MIN(ROW($W$7:$W$15))+1,""),""),ROW()-ROW(A$17)+1))),","),"")</f>
        <v>0</v>
      </c>
      <c r="X24">
        <f t="array" ref="X24">IFERROR(CONCATENATE(TEXT(INDEX($W$7:$W$15,SMALL(IF($Z$7:$Z$15&lt;&gt;"",IF($W$7:$W$15&lt;&gt;"",ROW($W$7:$W$15)-MIN(ROW($W$7:$W$15))+1,""),""),ROW()-ROW(A$17)+1)),"##0"),","),"")</f>
        <v>0</v>
      </c>
      <c r="Y24">
        <f t="array" ref="Y24">IFERROR(CONCATENATE((INDEX($A$7:$A$15,SMALL(IF($Z$7:$Z$15&lt;&gt;"",IF($W$7:$W$15&lt;&gt;"",ROW($W$7:$W$15)-MIN(ROW($W$7:$W$15))+1,""),""),ROW()-ROW(A$17)+1))),),"")</f>
        <v>0</v>
      </c>
    </row>
    <row r="25" spans="11:25">
      <c r="K25">
        <f t="array" ref="K25">IFERROR(CONCATENATE(TEXT(INDEX($K$7:$K$15,SMALL(IF($N$7:$N$15&lt;&gt;"",IF($K$7:$K$15&lt;&gt;"",ROW($K$7:$K$15)-MIN(ROW($K$7:$K$15))+1,""),""),ROW()-ROW(A$17)+1)),"##0"),","),"")</f>
        <v>0</v>
      </c>
      <c r="L25">
        <f t="array" ref="L25">IFERROR(CONCATENATE((INDEX($N$7:$N$15,SMALL(IF($N$7:$N$15&lt;&gt;"",IF($K$7:$K$15&lt;&gt;"",ROW($K$7:$K$15)-MIN(ROW($K$7:$K$15))+1,""),""),ROW()-ROW(A$17)+1))),","),"")</f>
        <v>0</v>
      </c>
      <c r="M25">
        <f t="array" ref="M25">IFERROR(CONCATENATE((INDEX($A$7:$A$15,SMALL(IF($N$7:$N$15&lt;&gt;"",IF($K$7:$K$15&lt;&gt;"",ROW($K$7:$K$15)-MIN(ROW($K$7:$K$15))+1,""),""),ROW()-ROW(A$17)+1))),),"")</f>
        <v>0</v>
      </c>
      <c r="Q25">
        <f t="array" ref="Q25">IFERROR(CONCATENATE((INDEX($T$7:$T$15,SMALL(IF($T$7:$T$15&lt;&gt;"",IF($Q$7:$Q$15&lt;&gt;"",ROW($Q$7:$Q$15)-MIN(ROW($Q$7:$Q$15))+1,""),""),ROW()-ROW(A$17)+1)))," "),"")</f>
        <v>0</v>
      </c>
      <c r="R25">
        <f t="array" ref="R25">IFERROR(CONCATENATE(TEXT(INDEX($Q$7:$Q$15,SMALL(IF($T$7:$T$15&lt;&gt;"",IF($Q$7:$Q$15&lt;&gt;"",ROW($Q$7:$Q$15)-MIN(ROW($Q$7:$Q$15))+1,""),""),ROW()-ROW(A$17)+1)),"##0")," "),"")</f>
        <v>0</v>
      </c>
      <c r="S25">
        <f t="array" ref="S25">IFERROR(CONCATENATE((INDEX($A$7:$A$15,SMALL(IF($T$7:$T$15&lt;&gt;"",IF($Q$7:$Q$15&lt;&gt;"",ROW($Q$7:$Q$15)-MIN(ROW($Q$7:$Q$15))+1,""),""),ROW()-ROW(A$17)+1))),),"")</f>
        <v>0</v>
      </c>
      <c r="W25">
        <f t="array" ref="W25">IFERROR(CONCATENATE((INDEX($Z$7:$Z$15,SMALL(IF($Z$7:$Z$15&lt;&gt;"",IF($W$7:$W$15&lt;&gt;"",ROW($W$7:$W$15)-MIN(ROW($W$7:$W$15))+1,""),""),ROW()-ROW(A$17)+1))),","),"")</f>
        <v>0</v>
      </c>
      <c r="X25">
        <f t="array" ref="X25">IFERROR(CONCATENATE(TEXT(INDEX($W$7:$W$15,SMALL(IF($Z$7:$Z$15&lt;&gt;"",IF($W$7:$W$15&lt;&gt;"",ROW($W$7:$W$15)-MIN(ROW($W$7:$W$15))+1,""),""),ROW()-ROW(A$17)+1)),"##0"),","),"")</f>
        <v>0</v>
      </c>
      <c r="Y25">
        <f t="array" ref="Y25">IFERROR(CONCATENATE((INDEX($A$7:$A$15,SMALL(IF($Z$7:$Z$15&lt;&gt;"",IF($W$7:$W$15&lt;&gt;"",ROW($W$7:$W$15)-MIN(ROW($W$7:$W$15))+1,""),""),ROW()-ROW(A$17)+1))),),"")</f>
        <v>0</v>
      </c>
    </row>
  </sheetData>
  <mergeCells count="4">
    <mergeCell ref="A5:I5"/>
    <mergeCell ref="J5:O5"/>
    <mergeCell ref="P5:U5"/>
    <mergeCell ref="V5:AA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2016-07-07T14:31:31Z</dcterms:created>
  <dcterms:modified xsi:type="dcterms:W3CDTF">2016-07-07T14:31:31Z</dcterms:modified>
</cp:coreProperties>
</file>