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636b6914998df/PhD/Phocoena-DAQ/Hardware/board_100pin/assembly/"/>
    </mc:Choice>
  </mc:AlternateContent>
  <xr:revisionPtr revIDLastSave="107" documentId="8_{3463CFE6-4F20-4279-B039-57C24179BBDA}" xr6:coauthVersionLast="45" xr6:coauthVersionMax="45" xr10:uidLastSave="{BA3CB515-C191-49B1-AF97-C045E8EE30C0}"/>
  <bookViews>
    <workbookView xWindow="-38520" yWindow="-120" windowWidth="38640" windowHeight="212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J7" i="1"/>
  <c r="J6" i="1"/>
  <c r="J4" i="1"/>
  <c r="J3" i="1"/>
  <c r="J2" i="1"/>
  <c r="J11" i="1"/>
</calcChain>
</file>

<file path=xl/sharedStrings.xml><?xml version="1.0" encoding="utf-8"?>
<sst xmlns="http://schemas.openxmlformats.org/spreadsheetml/2006/main" count="355" uniqueCount="243">
  <si>
    <t>Ref</t>
  </si>
  <si>
    <t>Qnty</t>
  </si>
  <si>
    <t>Value</t>
  </si>
  <si>
    <t>Cmp name</t>
  </si>
  <si>
    <t>Footprint</t>
  </si>
  <si>
    <t>Description</t>
  </si>
  <si>
    <t>Manufacturer</t>
  </si>
  <si>
    <t>Part Number</t>
  </si>
  <si>
    <t xml:space="preserve">C2, C1, </t>
  </si>
  <si>
    <t>2.2u</t>
  </si>
  <si>
    <t>C_Small</t>
  </si>
  <si>
    <t>Capacitor_SMD:C_1206_3216Metric</t>
  </si>
  <si>
    <t>Unpolarized capacitor, small symbol</t>
  </si>
  <si>
    <t>Yageo</t>
  </si>
  <si>
    <t>CC1206KKX7R7BB225</t>
  </si>
  <si>
    <t>https://www.digikey.co.uk/product-detail/en/yageo/CC1206KKX7R7BB225/311-1957-1-ND/5195859</t>
  </si>
  <si>
    <t xml:space="preserve">C6, C4, C5, C3, </t>
  </si>
  <si>
    <t>100p</t>
  </si>
  <si>
    <t>Capacitor_SMD:C_0402_1005Metric</t>
  </si>
  <si>
    <t>CC0402JRNPO9BN101</t>
  </si>
  <si>
    <t>https://www.digikey.co.uk/product-detail/en/yageo/CC0402JRNPO9BN101/311-1024-1-ND/302941</t>
  </si>
  <si>
    <t xml:space="preserve">C7, C8, </t>
  </si>
  <si>
    <t>4.3p</t>
  </si>
  <si>
    <t>Murata</t>
  </si>
  <si>
    <t>GJM1555C1H4R3BB01D</t>
  </si>
  <si>
    <t>https://www.digikey.co.uk/product-detail/en/murata-electronics/GJM1555C1H4R3BB01D/490-8582-6-ND/4380999</t>
  </si>
  <si>
    <t xml:space="preserve">C9, </t>
  </si>
  <si>
    <t>10p</t>
  </si>
  <si>
    <t>CC0402DRNPO9BN100</t>
  </si>
  <si>
    <t>https://www.digikey.co.uk/product-detail/en/yageo/CC0402DRNPO9BN100/311-3651-1-ND/8024740</t>
  </si>
  <si>
    <t xml:space="preserve">C10, C11, </t>
  </si>
  <si>
    <t>10u</t>
  </si>
  <si>
    <t>Capacitor_SMD:C_0603_1608Metric</t>
  </si>
  <si>
    <t>GRM188R61A106KE69J</t>
  </si>
  <si>
    <t>https://www.digikey.co.uk/product-detail/en/murata-electronics/GRM188R61A106KE69J/490-14372-2-ND/6606001</t>
  </si>
  <si>
    <t xml:space="preserve">C12, C13, C15, </t>
  </si>
  <si>
    <t>Capacitor_SMD:C_0805_2012Metric</t>
  </si>
  <si>
    <t xml:space="preserve"> GRM21BR71A106KE51</t>
  </si>
  <si>
    <t xml:space="preserve">C14, </t>
  </si>
  <si>
    <t>100n</t>
  </si>
  <si>
    <t xml:space="preserve"> GRM21BR71E104KA01</t>
  </si>
  <si>
    <t xml:space="preserve">C16, </t>
  </si>
  <si>
    <t>4.7u</t>
  </si>
  <si>
    <t>CP_Small</t>
  </si>
  <si>
    <t>Capacitor_Tantalum_SMD:CP_EIA-3216-18_Kemet-A</t>
  </si>
  <si>
    <t>Polarized capacitor, small symbol</t>
  </si>
  <si>
    <t>KEMET</t>
  </si>
  <si>
    <t>T491A475K016AT</t>
  </si>
  <si>
    <t>https://www.digikey.co.uk/product-detail/en/kemet/T491A475K016AT/399-3697-1-ND/819022</t>
  </si>
  <si>
    <t xml:space="preserve">C24, C22, </t>
  </si>
  <si>
    <t>1u</t>
  </si>
  <si>
    <t>T491A105K016AT</t>
  </si>
  <si>
    <t>https://www.digikey.co.uk/product-detail/en/kemet/T491A105K016AT/399-3678-1-ND/819003</t>
  </si>
  <si>
    <t xml:space="preserve">C26, C25, C23, C17, C18, C19, C20, C21, </t>
  </si>
  <si>
    <t>CC0402ZRY5V7BB104</t>
  </si>
  <si>
    <t>https://www.digikey.co.uk/product-detail/en/yageo/CC0402ZRY5V7BB104/311-1047-6-ND/578899</t>
  </si>
  <si>
    <t xml:space="preserve">D1, </t>
  </si>
  <si>
    <t>B5819W</t>
  </si>
  <si>
    <t>D_Schottky_Small</t>
  </si>
  <si>
    <t>Diode_SMD:D_SOD-123</t>
  </si>
  <si>
    <t>Schottky diode, small symbol</t>
  </si>
  <si>
    <t>Micro-Commercial</t>
  </si>
  <si>
    <t>B5819W-TP</t>
  </si>
  <si>
    <t>https://www.digikey.co.uk/product-detail/en/micro-commercial-co/B5819W-TP/B5819W-TPMSCT-ND/10054438</t>
  </si>
  <si>
    <t xml:space="preserve">D2, </t>
  </si>
  <si>
    <t>Red_LED</t>
  </si>
  <si>
    <t>LED_Small</t>
  </si>
  <si>
    <t>LED_SMD:LED_0603_1608Metric</t>
  </si>
  <si>
    <t>Light emitting diode, small symbol</t>
  </si>
  <si>
    <t>Everlight</t>
  </si>
  <si>
    <t>19-217/R6C-AL1M2VY/3T</t>
  </si>
  <si>
    <t>https://www.digikey.co.uk/product-detail/en/everlight-electronics-co-ltd/19-217-R6C-AL1M2VY-3T/1080-1585-6-ND/8535337</t>
  </si>
  <si>
    <t xml:space="preserve">D4, </t>
  </si>
  <si>
    <t>Green_LED</t>
  </si>
  <si>
    <t>19-217/BHC-ZL1M2RY/3T</t>
  </si>
  <si>
    <t>https://www.digikey.co.uk/products/en?keywords=19-217%2FBHC-ZL1M2RY%2F3T</t>
  </si>
  <si>
    <t xml:space="preserve">F1, </t>
  </si>
  <si>
    <t>500mA</t>
  </si>
  <si>
    <t>Fuse_Small</t>
  </si>
  <si>
    <t>Fuse:Fuse_0603_1608Metric</t>
  </si>
  <si>
    <t>Fuse, small symbol</t>
  </si>
  <si>
    <t>Panasonic</t>
  </si>
  <si>
    <t>ERB-RE0R50V</t>
  </si>
  <si>
    <t>https://www.digikey.co.uk/product-detail/en/panasonic-electronic-components/ERB-RE0R50V/P15127CT-ND/2796814</t>
  </si>
  <si>
    <t xml:space="preserve">FB1, </t>
  </si>
  <si>
    <t>100 @ 100 MHz</t>
  </si>
  <si>
    <t>Ferrite_Bead_Small</t>
  </si>
  <si>
    <t>Inductor_SMD:L_0603_1608Metric</t>
  </si>
  <si>
    <t>Ferrite bead, small symbol</t>
  </si>
  <si>
    <t>TDK</t>
  </si>
  <si>
    <t>MPZ1608S101ATAH0</t>
  </si>
  <si>
    <t>https://www.digikey.co.uk/product-detail/en/tdk-corporation/MPZ1608S101ATAH0/445-1564-1-ND/571894</t>
  </si>
  <si>
    <t xml:space="preserve">FB2, </t>
  </si>
  <si>
    <t>100 @ 100 Mhz</t>
  </si>
  <si>
    <t xml:space="preserve">H1, </t>
  </si>
  <si>
    <t>M_HolePad</t>
  </si>
  <si>
    <t>MountingHole_Pad</t>
  </si>
  <si>
    <t>MountingHole:MountingHole_3.2mm_M3_Pad_Via</t>
  </si>
  <si>
    <t>Mounting Hole with connection</t>
  </si>
  <si>
    <t xml:space="preserve">H2, H3, H4, </t>
  </si>
  <si>
    <t>MHole_Pad</t>
  </si>
  <si>
    <t xml:space="preserve">IC2, IC1, </t>
  </si>
  <si>
    <t>OPA659IDBVR</t>
  </si>
  <si>
    <t>SamacSys_Parts:SOT95P280X145-5N</t>
  </si>
  <si>
    <t>Wideband, Unity-Gain Stable, JFET-Input OPERATIONAL AMPLIFIER</t>
  </si>
  <si>
    <t>TI</t>
  </si>
  <si>
    <t>OPA659IDBVR-ND</t>
  </si>
  <si>
    <t>https://www.digikey.co.uk/products/en?keywords=OPA659IDBVR</t>
  </si>
  <si>
    <t xml:space="preserve">IC3, </t>
  </si>
  <si>
    <t>LMH6643MAX_NOPB</t>
  </si>
  <si>
    <t>SamacSys_Parts:SOIC127P600X175-8N</t>
  </si>
  <si>
    <t>Dual Channel, Low Power, 130MHz, 75mA Rail-to-Rail Output Amplifier</t>
  </si>
  <si>
    <t>LMH6643MAX/NOPB</t>
  </si>
  <si>
    <t>https://www.digikey.co.uk/product-detail/en/texas-instruments/LMH6643MAX-NOPB/LMH6643MAX-NOPBCT-ND/3527065</t>
  </si>
  <si>
    <t xml:space="preserve">IC4, </t>
  </si>
  <si>
    <t>TPS65133DPDR</t>
  </si>
  <si>
    <t>SamacSys_Parts:SON45P300X300X80-13N-D</t>
  </si>
  <si>
    <t>Split-Rail Converter, +/-5V, 250mA Dual Output Power Supply</t>
  </si>
  <si>
    <t>https://www.digikey.co.uk/product-detail/en/texas-instruments/TPS65133DPDR/296-40874-1-ND/5178751</t>
  </si>
  <si>
    <t xml:space="preserve">J1, </t>
  </si>
  <si>
    <t>SMA Edge</t>
  </si>
  <si>
    <t>142-0701-851</t>
  </si>
  <si>
    <t>SamacSys_Parts:142-0701-851</t>
  </si>
  <si>
    <t>SMA 50 Ohm End Launch Jack Receptacle - Tab Contact</t>
  </si>
  <si>
    <t>Cinch</t>
  </si>
  <si>
    <t>https://www.digikey.co.uk/product-detail/en/cinch-connectivity-solutions-johnson/142-0701-851/J658-ND/273369</t>
  </si>
  <si>
    <t xml:space="preserve">J2, </t>
  </si>
  <si>
    <t>Pre-Amp</t>
  </si>
  <si>
    <t>Conn_01x02</t>
  </si>
  <si>
    <t>Connector_PinHeader_2.54mm:PinHeader_1x02_P2.54mm_Vertical</t>
  </si>
  <si>
    <t>Generic connector, single row, 01x02, script generated (kicad-library-utils/schlib/autogen/connector/)</t>
  </si>
  <si>
    <t xml:space="preserve">J3, </t>
  </si>
  <si>
    <t>UART</t>
  </si>
  <si>
    <t>Conn_01x04</t>
  </si>
  <si>
    <t>Connector_PinHeader_2.54mm:PinHeader_1x04_P2.54mm_Vertical</t>
  </si>
  <si>
    <t>Generic connector, single row, 01x04, script generated (kicad-library-utils/schlib/autogen/connector/)</t>
  </si>
  <si>
    <t xml:space="preserve">J4, </t>
  </si>
  <si>
    <t>5V</t>
  </si>
  <si>
    <t xml:space="preserve">J5, </t>
  </si>
  <si>
    <t>Filter</t>
  </si>
  <si>
    <t xml:space="preserve">J6, </t>
  </si>
  <si>
    <t>3V3</t>
  </si>
  <si>
    <t xml:space="preserve">J7, </t>
  </si>
  <si>
    <t>SWDIO</t>
  </si>
  <si>
    <t>Conn_02x05_Odd_Even</t>
  </si>
  <si>
    <t>Connector_PinHeader_1.27mm:PinHeader_2x05_P1.27mm_Vertical</t>
  </si>
  <si>
    <t>Generic connector, double row, 02x05, odd/even pin numbering scheme (row 1 odd numbers, row 2 even numbers), script generated (kicad-library-utils/schlib/autogen/connector/)</t>
  </si>
  <si>
    <t>https://www.digikey.co.uk/product-detail/en/sullins-connector-solutions/GRPB052VWVN-RC/S9015E-05-ND/1786455</t>
  </si>
  <si>
    <t xml:space="preserve">J8, </t>
  </si>
  <si>
    <t>Micro_SD_Card</t>
  </si>
  <si>
    <t>Connector_Card:microSD_HC_Hirose_DM3AT-SF-PEJM5</t>
  </si>
  <si>
    <t>Micro SD Card Socket</t>
  </si>
  <si>
    <t>HiROse</t>
  </si>
  <si>
    <t>DM3AT-SF-PEJM5</t>
  </si>
  <si>
    <t>https://www.digikey.co.uk/product-detail/en/hirose-electric-co-ltd/DM3AT-SF-PEJM5/HR1964CT-ND/2533566</t>
  </si>
  <si>
    <t xml:space="preserve">L1, L2, </t>
  </si>
  <si>
    <t>L</t>
  </si>
  <si>
    <t>Inductor_SMD:L_Coilcraft_XxL4020</t>
  </si>
  <si>
    <t>Inductor</t>
  </si>
  <si>
    <t>Coilmaster</t>
  </si>
  <si>
    <t xml:space="preserve"> MMPP252012-4R7N</t>
  </si>
  <si>
    <t xml:space="preserve">R1, </t>
  </si>
  <si>
    <t>44.2k</t>
  </si>
  <si>
    <t>R_Small_US</t>
  </si>
  <si>
    <t>Resistor_SMD:R_0402_1005Metric</t>
  </si>
  <si>
    <t>Resistor, small US symbol</t>
  </si>
  <si>
    <t>TE</t>
  </si>
  <si>
    <t>CPF0402B44K2E1</t>
  </si>
  <si>
    <t>https://www.digikey.co.uk/product-detail/en/te-connectivity-passive-product/CPF0402B44K2E1/A102862CT-ND/2729395</t>
  </si>
  <si>
    <t xml:space="preserve">R2, </t>
  </si>
  <si>
    <t>66.5k</t>
  </si>
  <si>
    <t>RT0402BRD0766K5L</t>
  </si>
  <si>
    <t>https://www.digikey.co.uk/product-detail/en/yageo/RT0402BRD0766K5L/YAG4298CT-ND/6616454</t>
  </si>
  <si>
    <t xml:space="preserve">R3, </t>
  </si>
  <si>
    <t>35.7k</t>
  </si>
  <si>
    <t>StackPole</t>
  </si>
  <si>
    <t>RMCF0402FT35K7</t>
  </si>
  <si>
    <t>https://www.digikey.co.uk/product-detail/en/stackpole-electronics-inc/RMCF0402FT35K7/RMCF0402FT35K7CT-ND/2417653</t>
  </si>
  <si>
    <t xml:space="preserve">R4, </t>
  </si>
  <si>
    <t>34.8k</t>
  </si>
  <si>
    <t>RC0402FR-0734K8L</t>
  </si>
  <si>
    <t>https://www.digikey.co.uk/product-detail/en/yageo/RC0402FR-0734K8L/YAG3125TR-ND/5280985</t>
  </si>
  <si>
    <t xml:space="preserve">R5, </t>
  </si>
  <si>
    <t>6.34k</t>
  </si>
  <si>
    <t>ERA-2AEB6341X</t>
  </si>
  <si>
    <t>https://www.digikey.co.uk/product-detail/en/panasonic-electronic-components/ERA-2AEB6341X/P6-34KDCCT-ND/3063872</t>
  </si>
  <si>
    <t xml:space="preserve">R6, R13, </t>
  </si>
  <si>
    <t>10k</t>
  </si>
  <si>
    <t>RC0100JR-0710KL</t>
  </si>
  <si>
    <t>https://www.digikey.co.uk/product-detail/en/yageo/RC0100JR-0710KL/311-10KDHCT-ND/2254412</t>
  </si>
  <si>
    <t xml:space="preserve">R9, R7, </t>
  </si>
  <si>
    <t>AC0402FR-07187RL</t>
  </si>
  <si>
    <t>https://www.mouser.co.uk/ProductDetail/Yageo/AC0402FR-07187RL?qs=sGAEpiMZZMvdGkrng054t7zOzNqIRvGcfoVYBvhPxz4%3D</t>
  </si>
  <si>
    <t xml:space="preserve">R10, R8, </t>
  </si>
  <si>
    <t>2.49k</t>
  </si>
  <si>
    <t>ERA-2AEB2491X</t>
  </si>
  <si>
    <t>https://www.digikey.co.uk/product-detail/en/panasonic-electronic-components/ERA-2AEB2491X/P2-49KDCCT-ND/3063743</t>
  </si>
  <si>
    <t xml:space="preserve">R15, R11, </t>
  </si>
  <si>
    <t>50k</t>
  </si>
  <si>
    <t>Resistor_SMD:R_0603_1608Metric</t>
  </si>
  <si>
    <t>RMCF0201FT49K9</t>
  </si>
  <si>
    <t>https://www.digikey.co.uk/product-detail/en/stackpole-electronics-inc/RMCF0201FT49K9/RMCF0201FT49K9CT-ND/3931518</t>
  </si>
  <si>
    <t xml:space="preserve">R16, R14, </t>
  </si>
  <si>
    <t>100k</t>
  </si>
  <si>
    <t>RC0402FR-07100KL</t>
  </si>
  <si>
    <t>https://www.digikey.co.uk/product-detail/en/yageo/RC0402FR-07100KL/311-100KLRCT-ND/729473</t>
  </si>
  <si>
    <t xml:space="preserve">R20, R21, R22, R23, R19, </t>
  </si>
  <si>
    <t>47k</t>
  </si>
  <si>
    <t>RC0201FR-07100KL</t>
  </si>
  <si>
    <t>https://www.digikey.co.uk/product-detail/en/panasonic-electronic-components/ERA-2AEB473X/P47KDCCT-ND/1706223</t>
  </si>
  <si>
    <t xml:space="preserve">R24, R12, </t>
  </si>
  <si>
    <t>2k2</t>
  </si>
  <si>
    <t>CRGP0402F2K2</t>
  </si>
  <si>
    <t>https://www.digikey.co.uk/product-detail/en/te-connectivity-passive-product/CRGP0402F2K2/A130359CT-ND/8578191</t>
  </si>
  <si>
    <t xml:space="preserve">R25, </t>
  </si>
  <si>
    <t>RC0402JR-070RL</t>
  </si>
  <si>
    <t>https://www.digikey.co.uk/product-detail/en/yageo/RC0402JR-070RL/311-0-0JRDKR-ND/732300</t>
  </si>
  <si>
    <t xml:space="preserve">S1, </t>
  </si>
  <si>
    <t>TL1105CF160Q</t>
  </si>
  <si>
    <t>SamacSys_Parts:TL1105CF160Q</t>
  </si>
  <si>
    <t>Tactile Switches 6X6X8MM 160GF</t>
  </si>
  <si>
    <t>E-Switch</t>
  </si>
  <si>
    <t>https://www.digikey.co.uk/products/en?keywords=TL1105CF160Q</t>
  </si>
  <si>
    <t xml:space="preserve">U1, </t>
  </si>
  <si>
    <t>AMS1117-3.3</t>
  </si>
  <si>
    <t>Package_TO_SOT_SMD:SOT-223-3_TabPin2</t>
  </si>
  <si>
    <t>1A Low Dropout regulator, positive, 3.3V fixed output, SOT-223</t>
  </si>
  <si>
    <t>Advanced Monolithic Systems</t>
  </si>
  <si>
    <t xml:space="preserve">U2, </t>
  </si>
  <si>
    <t>STM32F746VGTx</t>
  </si>
  <si>
    <t>Package_QFP:LQFP-100_14x14mm_P0.5mm</t>
  </si>
  <si>
    <t>ARM Cortex-M7 MCU, 1024KB flash, 320KB RAM, 216MHz, 1.7-3.6V, 82 GPIO, LQFP-100</t>
  </si>
  <si>
    <t>STMicroelectronics</t>
  </si>
  <si>
    <t>STM32F746VGT7</t>
  </si>
  <si>
    <t>https://www.digikey.co.uk/product-detail/en/stmicroelectronics/STM32F746VGT7/497-STM32F746VGT7-ND/6207502</t>
  </si>
  <si>
    <t xml:space="preserve">X1, </t>
  </si>
  <si>
    <t>NX3325GD</t>
  </si>
  <si>
    <t>Crystal</t>
  </si>
  <si>
    <t>SamacSys_Parts:RESC3226X100N</t>
  </si>
  <si>
    <t>Two pin crystal</t>
  </si>
  <si>
    <t>NDK</t>
  </si>
  <si>
    <t>NX3225GD-8MHz-EXS00A-CG04874</t>
  </si>
  <si>
    <t>https://www.digikey.co.uk/product-detail/en/ndk-america-inc/NX3225GD-8MHZ-EXS00A-CG04874/644-1391-1-ND/9172119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</si>
</sst>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10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33" borderId="0" xfId="0" applyFill="1"/>
    <xf numFmtId="0" fontId="19" fillId="0" borderId="0" xfId="0" applyFont="1"/>
    <xf numFmtId="0" fontId="20" fillId="34" borderId="0" xfId="0" applyFont="1" applyFill="1" applyAlignment="1">
      <alignment horizontal="center" vertical="center" wrapText="1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.uk/product-detail/en/texas-instruments/TPS65133DPDR/296-40874-1-ND/5178751" TargetMode="External"/><Relationship Id="rId3" Type="http://schemas.openxmlformats.org/officeDocument/2006/relationships/hyperlink" Target="https://www.digikey.co.uk/product-detail/en/kemet/T491A105K016AT/399-3678-1-ND/819003" TargetMode="External"/><Relationship Id="rId7" Type="http://schemas.openxmlformats.org/officeDocument/2006/relationships/hyperlink" Target="https://www.digikey.co.uk/product-detail/en/kemet/T491A475K016AT/399-3697-1-ND/819022" TargetMode="External"/><Relationship Id="rId2" Type="http://schemas.openxmlformats.org/officeDocument/2006/relationships/hyperlink" Target="https://www.digikey.co.uk/product-detail/en/yageo/CC0402DRNPO9BN100/311-3651-1-ND/8024740" TargetMode="External"/><Relationship Id="rId1" Type="http://schemas.openxmlformats.org/officeDocument/2006/relationships/hyperlink" Target="https://www.digikey.co.uk/product-detail/en/yageo/CC0402JRNPO9BN101/311-1024-1-ND/302941" TargetMode="External"/><Relationship Id="rId6" Type="http://schemas.openxmlformats.org/officeDocument/2006/relationships/hyperlink" Target="https://www.digikey.co.uk/product-detail/en/ndk-america-inc/NX3225GD-8MHZ-EXS00A-CG04874/644-1391-1-ND/9172119" TargetMode="External"/><Relationship Id="rId5" Type="http://schemas.openxmlformats.org/officeDocument/2006/relationships/hyperlink" Target="https://www.digikey.co.uk/product-detail/en/panasonic-electronic-components/ERA-2AEB473X/P47KDCCT-ND/1706223" TargetMode="External"/><Relationship Id="rId4" Type="http://schemas.openxmlformats.org/officeDocument/2006/relationships/hyperlink" Target="https://www.digikey.co.uk/product-detail/en/sullins-connector-solutions/GRPB052VWVN-RC/S9015E-05-ND/178645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K51" sqref="K51:K52"/>
    </sheetView>
  </sheetViews>
  <sheetFormatPr defaultRowHeight="15" x14ac:dyDescent="0.25"/>
  <cols>
    <col min="1" max="1" width="35" bestFit="1" customWidth="1"/>
    <col min="2" max="2" width="5.42578125" bestFit="1" customWidth="1"/>
    <col min="3" max="3" width="19.5703125" bestFit="1" customWidth="1"/>
    <col min="5" max="5" width="28.28515625" customWidth="1"/>
    <col min="8" max="8" width="31.7109375" bestFit="1" customWidth="1"/>
    <col min="9" max="9" width="1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s="2" t="s">
        <v>8</v>
      </c>
      <c r="B2">
        <v>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0.096</f>
        <v>9.6000000000000002E-2</v>
      </c>
      <c r="K2">
        <f>J2*B2</f>
        <v>0.192</v>
      </c>
    </row>
    <row r="3" spans="1:11" x14ac:dyDescent="0.25">
      <c r="A3" s="2" t="s">
        <v>16</v>
      </c>
      <c r="B3">
        <v>4</v>
      </c>
      <c r="C3" t="s">
        <v>17</v>
      </c>
      <c r="D3" t="s">
        <v>10</v>
      </c>
      <c r="E3" t="s">
        <v>18</v>
      </c>
      <c r="F3" t="s">
        <v>12</v>
      </c>
      <c r="G3" t="s">
        <v>13</v>
      </c>
      <c r="H3" t="s">
        <v>19</v>
      </c>
      <c r="I3" s="1" t="s">
        <v>20</v>
      </c>
      <c r="J3">
        <f xml:space="preserve"> 0.0062</f>
        <v>6.1999999999999998E-3</v>
      </c>
      <c r="K3">
        <f t="shared" ref="K3:K48" si="0">J3*B3</f>
        <v>2.4799999999999999E-2</v>
      </c>
    </row>
    <row r="4" spans="1:11" x14ac:dyDescent="0.25">
      <c r="A4" s="2" t="s">
        <v>21</v>
      </c>
      <c r="B4">
        <v>2</v>
      </c>
      <c r="C4" t="s">
        <v>22</v>
      </c>
      <c r="D4" t="s">
        <v>10</v>
      </c>
      <c r="E4" t="s">
        <v>18</v>
      </c>
      <c r="F4" t="s">
        <v>12</v>
      </c>
      <c r="G4" t="s">
        <v>23</v>
      </c>
      <c r="H4" t="s">
        <v>24</v>
      </c>
      <c r="I4" s="2" t="s">
        <v>25</v>
      </c>
      <c r="J4">
        <f>0.048</f>
        <v>4.8000000000000001E-2</v>
      </c>
      <c r="K4">
        <f t="shared" si="0"/>
        <v>9.6000000000000002E-2</v>
      </c>
    </row>
    <row r="5" spans="1:11" x14ac:dyDescent="0.25">
      <c r="A5" s="2" t="s">
        <v>26</v>
      </c>
      <c r="B5">
        <v>1</v>
      </c>
      <c r="C5" t="s">
        <v>27</v>
      </c>
      <c r="D5" t="s">
        <v>10</v>
      </c>
      <c r="E5" t="s">
        <v>18</v>
      </c>
      <c r="F5" t="s">
        <v>12</v>
      </c>
      <c r="G5" t="s">
        <v>13</v>
      </c>
      <c r="H5" t="s">
        <v>28</v>
      </c>
      <c r="I5" s="1" t="s">
        <v>29</v>
      </c>
      <c r="J5">
        <v>8.5000000000000006E-3</v>
      </c>
      <c r="K5">
        <f t="shared" si="0"/>
        <v>8.5000000000000006E-3</v>
      </c>
    </row>
    <row r="6" spans="1:11" x14ac:dyDescent="0.25">
      <c r="A6" s="2" t="s">
        <v>30</v>
      </c>
      <c r="B6">
        <v>2</v>
      </c>
      <c r="C6" t="s">
        <v>31</v>
      </c>
      <c r="D6" t="s">
        <v>10</v>
      </c>
      <c r="E6" t="s">
        <v>32</v>
      </c>
      <c r="F6" t="s">
        <v>12</v>
      </c>
      <c r="G6" t="s">
        <v>23</v>
      </c>
      <c r="H6" t="s">
        <v>33</v>
      </c>
      <c r="I6" t="s">
        <v>34</v>
      </c>
      <c r="J6">
        <f xml:space="preserve"> 0.01914</f>
        <v>1.9140000000000001E-2</v>
      </c>
      <c r="K6">
        <f t="shared" si="0"/>
        <v>3.8280000000000002E-2</v>
      </c>
    </row>
    <row r="7" spans="1:11" x14ac:dyDescent="0.25">
      <c r="A7" t="s">
        <v>35</v>
      </c>
      <c r="B7">
        <v>3</v>
      </c>
      <c r="C7" t="s">
        <v>31</v>
      </c>
      <c r="D7" t="s">
        <v>10</v>
      </c>
      <c r="E7" t="s">
        <v>36</v>
      </c>
      <c r="F7" t="s">
        <v>12</v>
      </c>
      <c r="G7" t="s">
        <v>23</v>
      </c>
      <c r="H7" t="s">
        <v>37</v>
      </c>
      <c r="J7">
        <f>0.10981</f>
        <v>0.10981</v>
      </c>
      <c r="K7">
        <f t="shared" si="0"/>
        <v>0.32943</v>
      </c>
    </row>
    <row r="8" spans="1:11" x14ac:dyDescent="0.25">
      <c r="A8" t="s">
        <v>38</v>
      </c>
      <c r="B8">
        <v>1</v>
      </c>
      <c r="C8" t="s">
        <v>39</v>
      </c>
      <c r="D8" t="s">
        <v>10</v>
      </c>
      <c r="E8" t="s">
        <v>36</v>
      </c>
      <c r="F8" t="s">
        <v>12</v>
      </c>
      <c r="G8" t="s">
        <v>23</v>
      </c>
      <c r="H8" t="s">
        <v>40</v>
      </c>
      <c r="J8">
        <v>2.461E-2</v>
      </c>
      <c r="K8">
        <f t="shared" si="0"/>
        <v>2.461E-2</v>
      </c>
    </row>
    <row r="9" spans="1:11" x14ac:dyDescent="0.25">
      <c r="A9" s="2" t="s">
        <v>41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s="1" t="s">
        <v>48</v>
      </c>
      <c r="J9">
        <v>0.1487</v>
      </c>
      <c r="K9">
        <f t="shared" si="0"/>
        <v>0.1487</v>
      </c>
    </row>
    <row r="10" spans="1:11" x14ac:dyDescent="0.25">
      <c r="A10" s="2" t="s">
        <v>49</v>
      </c>
      <c r="B10">
        <v>2</v>
      </c>
      <c r="C10" t="s">
        <v>50</v>
      </c>
      <c r="D10" t="s">
        <v>43</v>
      </c>
      <c r="E10" t="s">
        <v>44</v>
      </c>
      <c r="F10" t="s">
        <v>45</v>
      </c>
      <c r="G10" t="s">
        <v>46</v>
      </c>
      <c r="H10" t="s">
        <v>51</v>
      </c>
      <c r="I10" s="1" t="s">
        <v>52</v>
      </c>
      <c r="J10">
        <v>0.12180000000000001</v>
      </c>
      <c r="K10">
        <f t="shared" si="0"/>
        <v>0.24360000000000001</v>
      </c>
    </row>
    <row r="11" spans="1:11" x14ac:dyDescent="0.25">
      <c r="A11" s="2" t="s">
        <v>53</v>
      </c>
      <c r="B11">
        <v>8</v>
      </c>
      <c r="C11" t="s">
        <v>39</v>
      </c>
      <c r="D11" t="s">
        <v>10</v>
      </c>
      <c r="E11" t="s">
        <v>18</v>
      </c>
      <c r="F11" t="s">
        <v>12</v>
      </c>
      <c r="G11" t="s">
        <v>13</v>
      </c>
      <c r="H11" t="s">
        <v>54</v>
      </c>
      <c r="I11" t="s">
        <v>55</v>
      </c>
      <c r="J11">
        <f xml:space="preserve"> 0.006 *B11</f>
        <v>4.8000000000000001E-2</v>
      </c>
      <c r="K11">
        <f t="shared" si="0"/>
        <v>0.38400000000000001</v>
      </c>
    </row>
    <row r="12" spans="1:11" x14ac:dyDescent="0.25">
      <c r="A12" s="2" t="s">
        <v>56</v>
      </c>
      <c r="B12">
        <v>1</v>
      </c>
      <c r="C12" t="s">
        <v>57</v>
      </c>
      <c r="D12" t="s">
        <v>58</v>
      </c>
      <c r="E12" t="s">
        <v>59</v>
      </c>
      <c r="F12" t="s">
        <v>60</v>
      </c>
      <c r="G12" t="s">
        <v>61</v>
      </c>
      <c r="H12" t="s">
        <v>62</v>
      </c>
      <c r="I12" t="s">
        <v>63</v>
      </c>
      <c r="J12">
        <v>0.10299999999999999</v>
      </c>
      <c r="K12">
        <f t="shared" si="0"/>
        <v>0.10299999999999999</v>
      </c>
    </row>
    <row r="13" spans="1:11" x14ac:dyDescent="0.25">
      <c r="A13" s="2" t="s">
        <v>64</v>
      </c>
      <c r="B13">
        <v>1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  <c r="I13" t="s">
        <v>71</v>
      </c>
      <c r="J13">
        <v>5.5E-2</v>
      </c>
      <c r="K13">
        <f t="shared" si="0"/>
        <v>5.5E-2</v>
      </c>
    </row>
    <row r="14" spans="1:11" x14ac:dyDescent="0.25">
      <c r="A14" t="s">
        <v>72</v>
      </c>
      <c r="B14">
        <v>1</v>
      </c>
      <c r="C14" t="s">
        <v>73</v>
      </c>
      <c r="D14" t="s">
        <v>66</v>
      </c>
      <c r="E14" t="s">
        <v>67</v>
      </c>
      <c r="F14" t="s">
        <v>68</v>
      </c>
      <c r="G14" t="s">
        <v>69</v>
      </c>
      <c r="H14" t="s">
        <v>74</v>
      </c>
      <c r="I14" t="s">
        <v>75</v>
      </c>
      <c r="J14">
        <v>5.5E-2</v>
      </c>
      <c r="K14">
        <f t="shared" si="0"/>
        <v>5.5E-2</v>
      </c>
    </row>
    <row r="15" spans="1:11" x14ac:dyDescent="0.25">
      <c r="A15" s="2" t="s">
        <v>76</v>
      </c>
      <c r="B15">
        <v>1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 t="s">
        <v>82</v>
      </c>
      <c r="I15" t="s">
        <v>83</v>
      </c>
      <c r="J15">
        <v>0.15029999999999999</v>
      </c>
      <c r="K15">
        <f t="shared" si="0"/>
        <v>0.15029999999999999</v>
      </c>
    </row>
    <row r="16" spans="1:11" x14ac:dyDescent="0.25">
      <c r="A16" s="2" t="s">
        <v>84</v>
      </c>
      <c r="B16">
        <v>1</v>
      </c>
      <c r="C16" t="s">
        <v>85</v>
      </c>
      <c r="D16" t="s">
        <v>86</v>
      </c>
      <c r="E16" t="s">
        <v>87</v>
      </c>
      <c r="F16" t="s">
        <v>88</v>
      </c>
      <c r="G16" t="s">
        <v>89</v>
      </c>
      <c r="H16" t="s">
        <v>90</v>
      </c>
      <c r="I16" t="s">
        <v>91</v>
      </c>
      <c r="J16" s="3">
        <v>3.1399999999999997E-2</v>
      </c>
      <c r="K16">
        <f t="shared" si="0"/>
        <v>3.1399999999999997E-2</v>
      </c>
    </row>
    <row r="17" spans="1:11" x14ac:dyDescent="0.25">
      <c r="A17" s="2" t="s">
        <v>92</v>
      </c>
      <c r="B17">
        <v>1</v>
      </c>
      <c r="C17" t="s">
        <v>93</v>
      </c>
      <c r="D17" t="s">
        <v>86</v>
      </c>
      <c r="E17" t="s">
        <v>87</v>
      </c>
      <c r="F17" t="s">
        <v>88</v>
      </c>
      <c r="G17" t="s">
        <v>89</v>
      </c>
      <c r="H17" t="s">
        <v>90</v>
      </c>
      <c r="I17" t="s">
        <v>91</v>
      </c>
      <c r="J17" s="3">
        <v>3.1399999999999997E-2</v>
      </c>
      <c r="K17">
        <f t="shared" si="0"/>
        <v>3.1399999999999997E-2</v>
      </c>
    </row>
    <row r="18" spans="1:11" x14ac:dyDescent="0.25">
      <c r="A18" s="2" t="s">
        <v>94</v>
      </c>
      <c r="B18">
        <v>1</v>
      </c>
      <c r="C18" t="s">
        <v>95</v>
      </c>
      <c r="D18" t="s">
        <v>96</v>
      </c>
      <c r="E18" t="s">
        <v>97</v>
      </c>
      <c r="F18" t="s">
        <v>98</v>
      </c>
      <c r="K18">
        <f t="shared" si="0"/>
        <v>0</v>
      </c>
    </row>
    <row r="19" spans="1:11" x14ac:dyDescent="0.25">
      <c r="A19" s="2" t="s">
        <v>99</v>
      </c>
      <c r="B19">
        <v>3</v>
      </c>
      <c r="C19" t="s">
        <v>100</v>
      </c>
      <c r="D19" t="s">
        <v>96</v>
      </c>
      <c r="E19" t="s">
        <v>97</v>
      </c>
      <c r="F19" t="s">
        <v>98</v>
      </c>
      <c r="K19">
        <f t="shared" si="0"/>
        <v>0</v>
      </c>
    </row>
    <row r="20" spans="1:11" x14ac:dyDescent="0.25">
      <c r="A20" s="2" t="s">
        <v>101</v>
      </c>
      <c r="B20">
        <v>2</v>
      </c>
      <c r="C20" t="s">
        <v>102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s="3">
        <v>3.9403999999999999</v>
      </c>
      <c r="K20">
        <f t="shared" si="0"/>
        <v>7.8807999999999998</v>
      </c>
    </row>
    <row r="21" spans="1:11" x14ac:dyDescent="0.25">
      <c r="A21" s="2" t="s">
        <v>108</v>
      </c>
      <c r="B21">
        <v>1</v>
      </c>
      <c r="C21" t="s">
        <v>109</v>
      </c>
      <c r="D21" t="s">
        <v>109</v>
      </c>
      <c r="E21" t="s">
        <v>110</v>
      </c>
      <c r="F21" t="s">
        <v>111</v>
      </c>
      <c r="G21" t="s">
        <v>105</v>
      </c>
      <c r="H21" t="s">
        <v>112</v>
      </c>
      <c r="I21" t="s">
        <v>113</v>
      </c>
      <c r="J21" s="4">
        <v>0.92220000000000002</v>
      </c>
      <c r="K21">
        <f t="shared" si="0"/>
        <v>0.92220000000000002</v>
      </c>
    </row>
    <row r="22" spans="1:11" x14ac:dyDescent="0.25">
      <c r="A22" s="2" t="s">
        <v>114</v>
      </c>
      <c r="B22">
        <v>1</v>
      </c>
      <c r="C22" t="s">
        <v>115</v>
      </c>
      <c r="D22" t="s">
        <v>115</v>
      </c>
      <c r="E22" t="s">
        <v>116</v>
      </c>
      <c r="F22" t="s">
        <v>117</v>
      </c>
      <c r="G22" t="s">
        <v>105</v>
      </c>
      <c r="H22" t="s">
        <v>115</v>
      </c>
      <c r="I22" s="1" t="s">
        <v>118</v>
      </c>
      <c r="J22" s="3">
        <v>1.2979000000000001</v>
      </c>
      <c r="K22">
        <f t="shared" si="0"/>
        <v>1.2979000000000001</v>
      </c>
    </row>
    <row r="23" spans="1:11" x14ac:dyDescent="0.25">
      <c r="A23" s="2" t="s">
        <v>119</v>
      </c>
      <c r="B23">
        <v>1</v>
      </c>
      <c r="C23" t="s">
        <v>120</v>
      </c>
      <c r="D23" t="s">
        <v>121</v>
      </c>
      <c r="E23" t="s">
        <v>122</v>
      </c>
      <c r="F23" t="s">
        <v>123</v>
      </c>
      <c r="G23" t="s">
        <v>124</v>
      </c>
      <c r="H23" t="s">
        <v>121</v>
      </c>
      <c r="I23" t="s">
        <v>125</v>
      </c>
      <c r="J23" s="3">
        <v>2.5417000000000001</v>
      </c>
      <c r="K23">
        <f t="shared" si="0"/>
        <v>2.5417000000000001</v>
      </c>
    </row>
    <row r="24" spans="1:11" x14ac:dyDescent="0.25">
      <c r="A24" s="2" t="s">
        <v>126</v>
      </c>
      <c r="B24">
        <v>1</v>
      </c>
      <c r="C24" t="s">
        <v>127</v>
      </c>
      <c r="D24" t="s">
        <v>128</v>
      </c>
      <c r="E24" t="s">
        <v>129</v>
      </c>
      <c r="F24" t="s">
        <v>130</v>
      </c>
      <c r="K24">
        <f t="shared" si="0"/>
        <v>0</v>
      </c>
    </row>
    <row r="25" spans="1:11" x14ac:dyDescent="0.25">
      <c r="A25" s="2" t="s">
        <v>131</v>
      </c>
      <c r="B25">
        <v>1</v>
      </c>
      <c r="C25" t="s">
        <v>132</v>
      </c>
      <c r="D25" t="s">
        <v>133</v>
      </c>
      <c r="E25" t="s">
        <v>134</v>
      </c>
      <c r="F25" t="s">
        <v>135</v>
      </c>
      <c r="K25">
        <f t="shared" si="0"/>
        <v>0</v>
      </c>
    </row>
    <row r="26" spans="1:11" x14ac:dyDescent="0.25">
      <c r="A26" s="2" t="s">
        <v>136</v>
      </c>
      <c r="B26">
        <v>1</v>
      </c>
      <c r="C26" t="s">
        <v>137</v>
      </c>
      <c r="D26" t="s">
        <v>128</v>
      </c>
      <c r="E26" t="s">
        <v>129</v>
      </c>
      <c r="F26" t="s">
        <v>130</v>
      </c>
      <c r="K26">
        <f t="shared" si="0"/>
        <v>0</v>
      </c>
    </row>
    <row r="27" spans="1:11" x14ac:dyDescent="0.25">
      <c r="A27" s="2" t="s">
        <v>138</v>
      </c>
      <c r="B27">
        <v>1</v>
      </c>
      <c r="C27" t="s">
        <v>139</v>
      </c>
      <c r="D27" t="s">
        <v>128</v>
      </c>
      <c r="E27" t="s">
        <v>129</v>
      </c>
      <c r="F27" t="s">
        <v>130</v>
      </c>
      <c r="K27">
        <f t="shared" si="0"/>
        <v>0</v>
      </c>
    </row>
    <row r="28" spans="1:11" x14ac:dyDescent="0.25">
      <c r="A28" s="2" t="s">
        <v>140</v>
      </c>
      <c r="B28">
        <v>1</v>
      </c>
      <c r="C28" t="s">
        <v>141</v>
      </c>
      <c r="D28" t="s">
        <v>128</v>
      </c>
      <c r="E28" t="s">
        <v>129</v>
      </c>
      <c r="F28" t="s">
        <v>130</v>
      </c>
      <c r="K28">
        <f t="shared" si="0"/>
        <v>0</v>
      </c>
    </row>
    <row r="29" spans="1:11" x14ac:dyDescent="0.25">
      <c r="A29" s="2" t="s">
        <v>142</v>
      </c>
      <c r="B29">
        <v>1</v>
      </c>
      <c r="C29" t="s">
        <v>143</v>
      </c>
      <c r="D29" t="s">
        <v>144</v>
      </c>
      <c r="E29" t="s">
        <v>145</v>
      </c>
      <c r="F29" t="s">
        <v>146</v>
      </c>
      <c r="I29" s="1" t="s">
        <v>147</v>
      </c>
      <c r="J29" s="3">
        <v>0.4017</v>
      </c>
      <c r="K29">
        <f t="shared" si="0"/>
        <v>0.4017</v>
      </c>
    </row>
    <row r="30" spans="1:11" x14ac:dyDescent="0.25">
      <c r="A30" s="2" t="s">
        <v>148</v>
      </c>
      <c r="B30">
        <v>1</v>
      </c>
      <c r="C30" t="s">
        <v>149</v>
      </c>
      <c r="D30" t="s">
        <v>149</v>
      </c>
      <c r="E30" t="s">
        <v>150</v>
      </c>
      <c r="F30" t="s">
        <v>151</v>
      </c>
      <c r="G30" t="s">
        <v>152</v>
      </c>
      <c r="H30" t="s">
        <v>153</v>
      </c>
      <c r="I30" t="s">
        <v>154</v>
      </c>
      <c r="J30" s="3">
        <v>1.4645999999999999</v>
      </c>
      <c r="K30">
        <f t="shared" si="0"/>
        <v>1.4645999999999999</v>
      </c>
    </row>
    <row r="31" spans="1:11" x14ac:dyDescent="0.25">
      <c r="A31" t="s">
        <v>155</v>
      </c>
      <c r="B31">
        <v>2</v>
      </c>
      <c r="C31" t="s">
        <v>42</v>
      </c>
      <c r="D31" t="s">
        <v>156</v>
      </c>
      <c r="E31" t="s">
        <v>157</v>
      </c>
      <c r="F31" t="s">
        <v>158</v>
      </c>
      <c r="G31" t="s">
        <v>159</v>
      </c>
      <c r="H31" t="s">
        <v>160</v>
      </c>
      <c r="J31" s="3">
        <v>0.68908000000000003</v>
      </c>
      <c r="K31">
        <f t="shared" si="0"/>
        <v>1.3781600000000001</v>
      </c>
    </row>
    <row r="32" spans="1:11" x14ac:dyDescent="0.25">
      <c r="A32" s="2" t="s">
        <v>161</v>
      </c>
      <c r="B32">
        <v>1</v>
      </c>
      <c r="C32" t="s">
        <v>162</v>
      </c>
      <c r="D32" t="s">
        <v>163</v>
      </c>
      <c r="E32" t="s">
        <v>164</v>
      </c>
      <c r="F32" t="s">
        <v>165</v>
      </c>
      <c r="G32" t="s">
        <v>166</v>
      </c>
      <c r="H32" t="s">
        <v>167</v>
      </c>
      <c r="I32" t="s">
        <v>168</v>
      </c>
      <c r="J32" s="3">
        <v>0.1777</v>
      </c>
      <c r="K32">
        <f t="shared" si="0"/>
        <v>0.1777</v>
      </c>
    </row>
    <row r="33" spans="1:11" x14ac:dyDescent="0.25">
      <c r="A33" s="2" t="s">
        <v>169</v>
      </c>
      <c r="B33">
        <v>1</v>
      </c>
      <c r="C33" t="s">
        <v>170</v>
      </c>
      <c r="D33" t="s">
        <v>163</v>
      </c>
      <c r="E33" t="s">
        <v>164</v>
      </c>
      <c r="F33" t="s">
        <v>165</v>
      </c>
      <c r="G33" t="s">
        <v>13</v>
      </c>
      <c r="H33" t="s">
        <v>171</v>
      </c>
      <c r="I33" t="s">
        <v>172</v>
      </c>
      <c r="J33" s="3">
        <v>9.1499999999999998E-2</v>
      </c>
      <c r="K33">
        <f t="shared" si="0"/>
        <v>9.1499999999999998E-2</v>
      </c>
    </row>
    <row r="34" spans="1:11" x14ac:dyDescent="0.25">
      <c r="A34" s="2" t="s">
        <v>173</v>
      </c>
      <c r="B34">
        <v>1</v>
      </c>
      <c r="C34" t="s">
        <v>174</v>
      </c>
      <c r="D34" t="s">
        <v>163</v>
      </c>
      <c r="E34" t="s">
        <v>164</v>
      </c>
      <c r="F34" t="s">
        <v>165</v>
      </c>
      <c r="G34" t="s">
        <v>175</v>
      </c>
      <c r="H34" t="s">
        <v>176</v>
      </c>
      <c r="I34" t="s">
        <v>177</v>
      </c>
      <c r="J34" s="3">
        <v>3.8999999999999998E-3</v>
      </c>
      <c r="K34">
        <f t="shared" si="0"/>
        <v>3.8999999999999998E-3</v>
      </c>
    </row>
    <row r="35" spans="1:11" x14ac:dyDescent="0.25">
      <c r="A35" s="2" t="s">
        <v>178</v>
      </c>
      <c r="B35">
        <v>1</v>
      </c>
      <c r="C35" t="s">
        <v>179</v>
      </c>
      <c r="D35" t="s">
        <v>163</v>
      </c>
      <c r="E35" t="s">
        <v>164</v>
      </c>
      <c r="F35" t="s">
        <v>165</v>
      </c>
      <c r="G35" t="s">
        <v>13</v>
      </c>
      <c r="H35" t="s">
        <v>180</v>
      </c>
      <c r="I35" t="s">
        <v>181</v>
      </c>
      <c r="J35" s="4">
        <v>4.1999999999999997E-3</v>
      </c>
      <c r="K35">
        <f t="shared" si="0"/>
        <v>4.1999999999999997E-3</v>
      </c>
    </row>
    <row r="36" spans="1:11" x14ac:dyDescent="0.25">
      <c r="A36" s="2" t="s">
        <v>182</v>
      </c>
      <c r="B36">
        <v>1</v>
      </c>
      <c r="C36" t="s">
        <v>183</v>
      </c>
      <c r="D36" t="s">
        <v>163</v>
      </c>
      <c r="E36" t="s">
        <v>164</v>
      </c>
      <c r="F36" t="s">
        <v>165</v>
      </c>
      <c r="G36" t="s">
        <v>81</v>
      </c>
      <c r="H36" t="s">
        <v>184</v>
      </c>
      <c r="I36" t="s">
        <v>185</v>
      </c>
      <c r="J36" s="3">
        <v>8.14E-2</v>
      </c>
      <c r="K36">
        <f t="shared" si="0"/>
        <v>8.14E-2</v>
      </c>
    </row>
    <row r="37" spans="1:11" x14ac:dyDescent="0.25">
      <c r="A37" s="2" t="s">
        <v>186</v>
      </c>
      <c r="B37">
        <v>2</v>
      </c>
      <c r="C37" t="s">
        <v>187</v>
      </c>
      <c r="D37" t="s">
        <v>163</v>
      </c>
      <c r="E37" t="s">
        <v>164</v>
      </c>
      <c r="F37" t="s">
        <v>165</v>
      </c>
      <c r="G37" t="s">
        <v>13</v>
      </c>
      <c r="H37" t="s">
        <v>188</v>
      </c>
      <c r="I37" t="s">
        <v>189</v>
      </c>
      <c r="J37" s="3">
        <v>3.2300000000000002E-2</v>
      </c>
      <c r="K37">
        <f t="shared" si="0"/>
        <v>6.4600000000000005E-2</v>
      </c>
    </row>
    <row r="38" spans="1:11" x14ac:dyDescent="0.25">
      <c r="A38" t="s">
        <v>190</v>
      </c>
      <c r="B38">
        <v>2</v>
      </c>
      <c r="C38">
        <v>187</v>
      </c>
      <c r="D38" t="s">
        <v>163</v>
      </c>
      <c r="E38" t="s">
        <v>164</v>
      </c>
      <c r="F38" t="s">
        <v>165</v>
      </c>
      <c r="G38" t="s">
        <v>13</v>
      </c>
      <c r="H38" t="s">
        <v>191</v>
      </c>
      <c r="I38" t="s">
        <v>192</v>
      </c>
      <c r="J38" s="5">
        <v>5.0000000000000001E-3</v>
      </c>
      <c r="K38">
        <f t="shared" si="0"/>
        <v>0.01</v>
      </c>
    </row>
    <row r="39" spans="1:11" x14ac:dyDescent="0.25">
      <c r="A39" s="2" t="s">
        <v>193</v>
      </c>
      <c r="B39">
        <v>2</v>
      </c>
      <c r="C39" t="s">
        <v>194</v>
      </c>
      <c r="D39" t="s">
        <v>163</v>
      </c>
      <c r="E39" t="s">
        <v>164</v>
      </c>
      <c r="F39" t="s">
        <v>165</v>
      </c>
      <c r="G39" t="s">
        <v>81</v>
      </c>
      <c r="H39" t="s">
        <v>195</v>
      </c>
      <c r="I39" t="s">
        <v>196</v>
      </c>
      <c r="J39" s="3">
        <v>8.14E-2</v>
      </c>
      <c r="K39">
        <f t="shared" si="0"/>
        <v>0.1628</v>
      </c>
    </row>
    <row r="40" spans="1:11" x14ac:dyDescent="0.25">
      <c r="A40" s="2" t="s">
        <v>197</v>
      </c>
      <c r="B40">
        <v>2</v>
      </c>
      <c r="C40" t="s">
        <v>198</v>
      </c>
      <c r="D40" t="s">
        <v>163</v>
      </c>
      <c r="E40" t="s">
        <v>199</v>
      </c>
      <c r="F40" t="s">
        <v>165</v>
      </c>
      <c r="G40" t="s">
        <v>175</v>
      </c>
      <c r="H40" t="s">
        <v>200</v>
      </c>
      <c r="I40" t="s">
        <v>201</v>
      </c>
      <c r="J40" s="3">
        <v>6.8999999999999999E-3</v>
      </c>
      <c r="K40">
        <f t="shared" si="0"/>
        <v>1.38E-2</v>
      </c>
    </row>
    <row r="41" spans="1:11" x14ac:dyDescent="0.25">
      <c r="A41" s="2" t="s">
        <v>202</v>
      </c>
      <c r="B41">
        <v>2</v>
      </c>
      <c r="C41" t="s">
        <v>203</v>
      </c>
      <c r="D41" t="s">
        <v>163</v>
      </c>
      <c r="E41" t="s">
        <v>199</v>
      </c>
      <c r="F41" t="s">
        <v>165</v>
      </c>
      <c r="G41" t="s">
        <v>13</v>
      </c>
      <c r="H41" t="s">
        <v>204</v>
      </c>
      <c r="I41" t="s">
        <v>205</v>
      </c>
      <c r="J41" s="3">
        <v>4.1999999999999997E-3</v>
      </c>
      <c r="K41">
        <f t="shared" si="0"/>
        <v>8.3999999999999995E-3</v>
      </c>
    </row>
    <row r="42" spans="1:11" x14ac:dyDescent="0.25">
      <c r="A42" s="2" t="s">
        <v>206</v>
      </c>
      <c r="B42">
        <v>5</v>
      </c>
      <c r="C42" t="s">
        <v>207</v>
      </c>
      <c r="D42" t="s">
        <v>163</v>
      </c>
      <c r="E42" t="s">
        <v>164</v>
      </c>
      <c r="F42" t="s">
        <v>165</v>
      </c>
      <c r="G42" t="s">
        <v>13</v>
      </c>
      <c r="H42" t="s">
        <v>208</v>
      </c>
      <c r="I42" s="1" t="s">
        <v>209</v>
      </c>
      <c r="J42" s="3">
        <v>8.14E-2</v>
      </c>
      <c r="K42">
        <f t="shared" si="0"/>
        <v>0.40700000000000003</v>
      </c>
    </row>
    <row r="43" spans="1:11" x14ac:dyDescent="0.25">
      <c r="A43" s="2" t="s">
        <v>210</v>
      </c>
      <c r="B43">
        <v>2</v>
      </c>
      <c r="C43" t="s">
        <v>211</v>
      </c>
      <c r="D43" t="s">
        <v>163</v>
      </c>
      <c r="E43" t="s">
        <v>164</v>
      </c>
      <c r="F43" t="s">
        <v>165</v>
      </c>
      <c r="G43" t="s">
        <v>166</v>
      </c>
      <c r="H43" t="s">
        <v>212</v>
      </c>
      <c r="I43" t="s">
        <v>213</v>
      </c>
      <c r="J43" s="3">
        <v>2.3699999999999999E-2</v>
      </c>
      <c r="K43">
        <f t="shared" si="0"/>
        <v>4.7399999999999998E-2</v>
      </c>
    </row>
    <row r="44" spans="1:11" x14ac:dyDescent="0.25">
      <c r="A44" s="2" t="s">
        <v>214</v>
      </c>
      <c r="B44">
        <v>1</v>
      </c>
      <c r="C44">
        <v>0</v>
      </c>
      <c r="D44" t="s">
        <v>163</v>
      </c>
      <c r="E44" t="s">
        <v>164</v>
      </c>
      <c r="F44" t="s">
        <v>165</v>
      </c>
      <c r="G44" t="s">
        <v>13</v>
      </c>
      <c r="H44" t="s">
        <v>215</v>
      </c>
      <c r="I44" t="s">
        <v>216</v>
      </c>
      <c r="J44" s="3">
        <v>3.3999999999999998E-3</v>
      </c>
      <c r="K44">
        <f t="shared" si="0"/>
        <v>3.3999999999999998E-3</v>
      </c>
    </row>
    <row r="45" spans="1:11" x14ac:dyDescent="0.25">
      <c r="A45" s="2" t="s">
        <v>217</v>
      </c>
      <c r="B45">
        <v>1</v>
      </c>
      <c r="C45" t="s">
        <v>218</v>
      </c>
      <c r="D45" t="s">
        <v>218</v>
      </c>
      <c r="E45" t="s">
        <v>219</v>
      </c>
      <c r="F45" t="s">
        <v>220</v>
      </c>
      <c r="G45" t="s">
        <v>221</v>
      </c>
      <c r="H45" t="s">
        <v>218</v>
      </c>
      <c r="I45" t="s">
        <v>222</v>
      </c>
      <c r="J45" s="3">
        <v>0.1227</v>
      </c>
      <c r="K45">
        <f t="shared" si="0"/>
        <v>0.1227</v>
      </c>
    </row>
    <row r="46" spans="1:11" x14ac:dyDescent="0.25">
      <c r="A46" t="s">
        <v>223</v>
      </c>
      <c r="B46">
        <v>1</v>
      </c>
      <c r="C46" t="s">
        <v>224</v>
      </c>
      <c r="D46" t="s">
        <v>224</v>
      </c>
      <c r="E46" t="s">
        <v>225</v>
      </c>
      <c r="F46" t="s">
        <v>226</v>
      </c>
      <c r="G46" t="s">
        <v>227</v>
      </c>
      <c r="H46" t="s">
        <v>224</v>
      </c>
      <c r="J46" s="3">
        <v>1.29</v>
      </c>
      <c r="K46">
        <f t="shared" si="0"/>
        <v>1.29</v>
      </c>
    </row>
    <row r="47" spans="1:11" x14ac:dyDescent="0.25">
      <c r="A47" s="2" t="s">
        <v>228</v>
      </c>
      <c r="B47">
        <v>1</v>
      </c>
      <c r="C47" t="s">
        <v>229</v>
      </c>
      <c r="D47" t="s">
        <v>229</v>
      </c>
      <c r="E47" t="s">
        <v>230</v>
      </c>
      <c r="F47" t="s">
        <v>231</v>
      </c>
      <c r="G47" t="s">
        <v>232</v>
      </c>
      <c r="H47" t="s">
        <v>233</v>
      </c>
      <c r="I47" t="s">
        <v>234</v>
      </c>
      <c r="J47" s="3">
        <v>8.9096299999999999</v>
      </c>
      <c r="K47">
        <f t="shared" si="0"/>
        <v>8.9096299999999999</v>
      </c>
    </row>
    <row r="48" spans="1:11" x14ac:dyDescent="0.25">
      <c r="A48" t="s">
        <v>235</v>
      </c>
      <c r="B48">
        <v>1</v>
      </c>
      <c r="C48" t="s">
        <v>236</v>
      </c>
      <c r="D48" t="s">
        <v>237</v>
      </c>
      <c r="E48" t="s">
        <v>238</v>
      </c>
      <c r="F48" t="s">
        <v>239</v>
      </c>
      <c r="G48" t="s">
        <v>240</v>
      </c>
      <c r="H48" t="s">
        <v>241</v>
      </c>
      <c r="I48" s="1" t="s">
        <v>242</v>
      </c>
      <c r="J48" s="3">
        <v>0.37569999999999998</v>
      </c>
      <c r="K48">
        <f t="shared" si="0"/>
        <v>0.37569999999999998</v>
      </c>
    </row>
    <row r="51" spans="11:11" x14ac:dyDescent="0.25">
      <c r="K51">
        <f>SUM(K2:K48)</f>
        <v>29.577210000000001</v>
      </c>
    </row>
    <row r="52" spans="11:11" x14ac:dyDescent="0.25">
      <c r="K52">
        <v>5.48</v>
      </c>
    </row>
  </sheetData>
  <hyperlinks>
    <hyperlink ref="I3" r:id="rId1" xr:uid="{8534C99D-BB57-4B70-B64C-FF758729A3DD}"/>
    <hyperlink ref="I5" r:id="rId2" xr:uid="{C9791F10-9ECA-4F2B-9A18-589849680B3E}"/>
    <hyperlink ref="I10" r:id="rId3" xr:uid="{F0BE21BD-1CD1-44E6-96A6-13234EB53B01}"/>
    <hyperlink ref="I29" r:id="rId4" xr:uid="{2B4CC71F-F5B0-411E-8855-3105878C8434}"/>
    <hyperlink ref="I42" r:id="rId5" xr:uid="{49A717A1-A48D-4BD1-BA56-088997DD0423}"/>
    <hyperlink ref="I48" r:id="rId6" xr:uid="{47CE3408-D94F-4EDB-8686-51972DD14743}"/>
    <hyperlink ref="I9" r:id="rId7" xr:uid="{6911D252-C2B6-4FC0-81F0-30EC6E7BD6AB}"/>
    <hyperlink ref="I22" r:id="rId8" xr:uid="{7E249C4F-471D-473B-884D-7714E26C123C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Babatunde</cp:lastModifiedBy>
  <cp:revision/>
  <dcterms:created xsi:type="dcterms:W3CDTF">2020-07-24T13:54:17Z</dcterms:created>
  <dcterms:modified xsi:type="dcterms:W3CDTF">2021-02-09T12:56:34Z</dcterms:modified>
  <cp:category/>
  <cp:contentStatus/>
</cp:coreProperties>
</file>