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us Metcalfe\Google Drive\QUTMS_BMS\"/>
    </mc:Choice>
  </mc:AlternateContent>
  <bookViews>
    <workbookView xWindow="0" yWindow="0" windowWidth="20490" windowHeight="753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X4" i="1"/>
  <c r="Y4" i="1" s="1"/>
  <c r="X5" i="1"/>
  <c r="Y5" i="1"/>
  <c r="X6" i="1"/>
  <c r="Y6" i="1" s="1"/>
  <c r="X7" i="1"/>
  <c r="Y7" i="1"/>
  <c r="X8" i="1"/>
  <c r="Y8" i="1" s="1"/>
  <c r="X9" i="1"/>
  <c r="Y9" i="1"/>
  <c r="X10" i="1"/>
  <c r="Y10" i="1" s="1"/>
  <c r="X11" i="1"/>
  <c r="Y11" i="1"/>
  <c r="X12" i="1"/>
  <c r="Y12" i="1" s="1"/>
  <c r="X13" i="1"/>
  <c r="Y13" i="1"/>
  <c r="X14" i="1"/>
  <c r="Y14" i="1" s="1"/>
  <c r="X15" i="1"/>
  <c r="Y15" i="1"/>
  <c r="X16" i="1"/>
  <c r="Y16" i="1" s="1"/>
  <c r="X17" i="1"/>
  <c r="Y17" i="1"/>
  <c r="X18" i="1"/>
  <c r="Y18" i="1" s="1"/>
  <c r="X19" i="1"/>
  <c r="Y19" i="1"/>
  <c r="X20" i="1"/>
  <c r="Y20" i="1" s="1"/>
  <c r="X21" i="1"/>
  <c r="Y21" i="1"/>
  <c r="X22" i="1"/>
  <c r="Y22" i="1" s="1"/>
  <c r="X23" i="1"/>
  <c r="Y23" i="1"/>
  <c r="X24" i="1"/>
  <c r="Y24" i="1" s="1"/>
  <c r="X25" i="1"/>
  <c r="Y25" i="1"/>
  <c r="X26" i="1"/>
  <c r="Y26" i="1" s="1"/>
  <c r="X27" i="1"/>
  <c r="Y27" i="1"/>
  <c r="X28" i="1"/>
  <c r="Y28" i="1" s="1"/>
  <c r="X29" i="1"/>
  <c r="Y29" i="1"/>
  <c r="X30" i="1"/>
  <c r="Y30" i="1" s="1"/>
  <c r="X31" i="1"/>
  <c r="Y31" i="1"/>
  <c r="X32" i="1"/>
  <c r="Y32" i="1" s="1"/>
  <c r="X33" i="1"/>
  <c r="Y33" i="1"/>
  <c r="X34" i="1"/>
  <c r="Y34" i="1" s="1"/>
  <c r="X35" i="1"/>
  <c r="Y35" i="1"/>
  <c r="X36" i="1"/>
  <c r="Y36" i="1" s="1"/>
  <c r="Y3" i="1"/>
  <c r="X3" i="1"/>
</calcChain>
</file>

<file path=xl/sharedStrings.xml><?xml version="1.0" encoding="utf-8"?>
<sst xmlns="http://schemas.openxmlformats.org/spreadsheetml/2006/main" count="78" uniqueCount="71">
  <si>
    <t>5v</t>
  </si>
  <si>
    <t>c</t>
  </si>
  <si>
    <t>b</t>
  </si>
  <si>
    <t>a</t>
  </si>
  <si>
    <t>gnd</t>
  </si>
  <si>
    <t>inh</t>
  </si>
  <si>
    <t>com</t>
  </si>
  <si>
    <t>y4</t>
  </si>
  <si>
    <t>y5</t>
  </si>
  <si>
    <t>y6</t>
  </si>
  <si>
    <t>y7</t>
  </si>
  <si>
    <t>y3</t>
  </si>
  <si>
    <t>y0</t>
  </si>
  <si>
    <t>y1</t>
  </si>
  <si>
    <t>y2</t>
  </si>
  <si>
    <t>0000</t>
  </si>
  <si>
    <t>0001</t>
  </si>
  <si>
    <t>0010</t>
  </si>
  <si>
    <t>0011</t>
  </si>
  <si>
    <t>0100</t>
  </si>
  <si>
    <t>0101</t>
  </si>
  <si>
    <t>0110</t>
  </si>
  <si>
    <t>0111</t>
  </si>
  <si>
    <t>pd4</t>
  </si>
  <si>
    <t>pd3</t>
  </si>
  <si>
    <t>pd2</t>
  </si>
  <si>
    <t>0014ff04</t>
  </si>
  <si>
    <t>lsb</t>
  </si>
  <si>
    <t>msb</t>
  </si>
  <si>
    <t>------&gt;</t>
  </si>
  <si>
    <t>343 906</t>
  </si>
  <si>
    <t>247 839</t>
  </si>
  <si>
    <t>180 582</t>
  </si>
  <si>
    <t>132 965</t>
  </si>
  <si>
    <t>98 889</t>
  </si>
  <si>
    <t>74 253</t>
  </si>
  <si>
    <t>56 266</t>
  </si>
  <si>
    <t>43 010</t>
  </si>
  <si>
    <t>33 152</t>
  </si>
  <si>
    <t>25 758</t>
  </si>
  <si>
    <t>20 167</t>
  </si>
  <si>
    <t>15 905</t>
  </si>
  <si>
    <t>12 632</t>
  </si>
  <si>
    <t>10 100</t>
  </si>
  <si>
    <t xml:space="preserve">334 274 </t>
  </si>
  <si>
    <t xml:space="preserve">324 643 </t>
  </si>
  <si>
    <t xml:space="preserve">241 323 </t>
  </si>
  <si>
    <t xml:space="preserve">234 807 </t>
  </si>
  <si>
    <t xml:space="preserve">176 133 </t>
  </si>
  <si>
    <t xml:space="preserve">171 683 </t>
  </si>
  <si>
    <t xml:space="preserve">129 900 </t>
  </si>
  <si>
    <t xml:space="preserve">126 835 </t>
  </si>
  <si>
    <t xml:space="preserve">96 761 </t>
  </si>
  <si>
    <t xml:space="preserve">94 633 </t>
  </si>
  <si>
    <t xml:space="preserve">72 765 </t>
  </si>
  <si>
    <t xml:space="preserve">71 276 </t>
  </si>
  <si>
    <t xml:space="preserve">55 218 </t>
  </si>
  <si>
    <t xml:space="preserve">54 170 </t>
  </si>
  <si>
    <t xml:space="preserve">42 268 </t>
  </si>
  <si>
    <t xml:space="preserve">41 526 </t>
  </si>
  <si>
    <t xml:space="preserve">32 624 </t>
  </si>
  <si>
    <t xml:space="preserve">32 096 </t>
  </si>
  <si>
    <t xml:space="preserve">25 381 </t>
  </si>
  <si>
    <t xml:space="preserve">25 004 </t>
  </si>
  <si>
    <t xml:space="preserve">19 897 </t>
  </si>
  <si>
    <t xml:space="preserve">19 627 </t>
  </si>
  <si>
    <t xml:space="preserve">15 711 </t>
  </si>
  <si>
    <t xml:space="preserve">15 517 </t>
  </si>
  <si>
    <t xml:space="preserve">12 493 </t>
  </si>
  <si>
    <t xml:space="preserve">12 353 </t>
  </si>
  <si>
    <t xml:space="preserve">10 000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</si>
</sst>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HelveticaNeueLTStd-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P1" zoomScale="70" zoomScaleNormal="70" workbookViewId="0">
      <selection activeCell="AJ7" sqref="AJ7"/>
    </sheetView>
  </sheetViews>
  <sheetFormatPr defaultRowHeight="15" x14ac:dyDescent="0.25"/>
  <sheetData>
    <row r="1" spans="1:29" x14ac:dyDescent="0.25">
      <c r="A1" t="s">
        <v>7</v>
      </c>
      <c r="B1">
        <v>4</v>
      </c>
      <c r="C1" s="1" t="s">
        <v>19</v>
      </c>
    </row>
    <row r="2" spans="1:29" x14ac:dyDescent="0.25">
      <c r="A2" t="s">
        <v>9</v>
      </c>
      <c r="B2">
        <v>2</v>
      </c>
      <c r="C2" s="1" t="s">
        <v>21</v>
      </c>
    </row>
    <row r="3" spans="1:29" x14ac:dyDescent="0.25">
      <c r="B3" t="s">
        <v>6</v>
      </c>
      <c r="C3" s="1"/>
      <c r="T3" s="3">
        <v>-40</v>
      </c>
      <c r="U3" s="3">
        <v>33.43</v>
      </c>
      <c r="V3">
        <f>U3*10000</f>
        <v>334300</v>
      </c>
      <c r="X3">
        <f>5*(4700/(4700+V3))</f>
        <v>6.9321533923303841E-2</v>
      </c>
      <c r="Y3">
        <f>FLOOR((X3/5)*1024,1)</f>
        <v>14</v>
      </c>
      <c r="AB3">
        <v>14</v>
      </c>
      <c r="AC3" s="3">
        <v>-40</v>
      </c>
    </row>
    <row r="4" spans="1:29" x14ac:dyDescent="0.25">
      <c r="A4" t="s">
        <v>10</v>
      </c>
      <c r="B4">
        <v>1</v>
      </c>
      <c r="C4" s="1" t="s">
        <v>22</v>
      </c>
      <c r="T4" s="3">
        <v>-35</v>
      </c>
      <c r="U4" s="3">
        <v>24.13</v>
      </c>
      <c r="V4">
        <f t="shared" ref="V4:V36" si="0">U4*10000</f>
        <v>241300</v>
      </c>
      <c r="X4">
        <f t="shared" ref="X4:X36" si="1">5*(4700/(4700+V4))</f>
        <v>9.5528455284552838E-2</v>
      </c>
      <c r="Y4">
        <f t="shared" ref="Y4:Y36" si="2">FLOOR((X4/5)*1024,1)</f>
        <v>19</v>
      </c>
      <c r="AB4">
        <v>19</v>
      </c>
      <c r="AC4" s="3">
        <v>-35</v>
      </c>
    </row>
    <row r="5" spans="1:29" x14ac:dyDescent="0.25">
      <c r="A5" t="s">
        <v>8</v>
      </c>
      <c r="B5">
        <v>3</v>
      </c>
      <c r="C5" s="1" t="s">
        <v>20</v>
      </c>
      <c r="J5" t="s">
        <v>28</v>
      </c>
      <c r="K5" t="s">
        <v>27</v>
      </c>
      <c r="T5" s="3">
        <v>-30</v>
      </c>
      <c r="U5" s="3">
        <v>17.61</v>
      </c>
      <c r="V5">
        <f t="shared" si="0"/>
        <v>176100</v>
      </c>
      <c r="X5">
        <f t="shared" si="1"/>
        <v>0.12997787610619468</v>
      </c>
      <c r="Y5">
        <f t="shared" si="2"/>
        <v>26</v>
      </c>
      <c r="AB5">
        <v>26</v>
      </c>
      <c r="AC5" s="3">
        <v>-30</v>
      </c>
    </row>
    <row r="6" spans="1:29" x14ac:dyDescent="0.25">
      <c r="B6" t="s">
        <v>5</v>
      </c>
      <c r="C6" s="1"/>
      <c r="I6" t="s">
        <v>2</v>
      </c>
      <c r="J6" t="s">
        <v>1</v>
      </c>
      <c r="K6" t="s">
        <v>3</v>
      </c>
      <c r="T6" s="3">
        <v>-25</v>
      </c>
      <c r="U6" s="3">
        <v>12.99</v>
      </c>
      <c r="V6">
        <f t="shared" si="0"/>
        <v>129900</v>
      </c>
      <c r="X6">
        <f t="shared" si="1"/>
        <v>0.17459138187221396</v>
      </c>
      <c r="Y6">
        <f t="shared" si="2"/>
        <v>35</v>
      </c>
      <c r="AB6">
        <v>35</v>
      </c>
      <c r="AC6" s="3">
        <v>-25</v>
      </c>
    </row>
    <row r="7" spans="1:29" x14ac:dyDescent="0.25">
      <c r="B7" t="s">
        <v>4</v>
      </c>
      <c r="C7" s="1"/>
      <c r="I7" t="s">
        <v>25</v>
      </c>
      <c r="J7" t="s">
        <v>24</v>
      </c>
      <c r="K7" t="s">
        <v>23</v>
      </c>
      <c r="L7" s="2" t="s">
        <v>29</v>
      </c>
      <c r="T7" s="3">
        <v>-20</v>
      </c>
      <c r="U7" s="3">
        <v>9.68</v>
      </c>
      <c r="V7">
        <f t="shared" si="0"/>
        <v>96800</v>
      </c>
      <c r="X7">
        <f t="shared" si="1"/>
        <v>0.23152709359605911</v>
      </c>
      <c r="Y7">
        <f t="shared" si="2"/>
        <v>47</v>
      </c>
      <c r="AB7">
        <v>47</v>
      </c>
      <c r="AC7" s="3">
        <v>-20</v>
      </c>
    </row>
    <row r="8" spans="1:29" x14ac:dyDescent="0.25">
      <c r="B8" t="s">
        <v>4</v>
      </c>
      <c r="C8" s="1"/>
      <c r="H8">
        <v>1</v>
      </c>
      <c r="I8">
        <v>1</v>
      </c>
      <c r="J8">
        <v>1</v>
      </c>
      <c r="K8">
        <v>1</v>
      </c>
      <c r="M8">
        <v>7</v>
      </c>
      <c r="T8" s="3">
        <v>-15</v>
      </c>
      <c r="U8" s="3">
        <v>7.2759999999999998</v>
      </c>
      <c r="V8">
        <f t="shared" si="0"/>
        <v>72760</v>
      </c>
      <c r="X8">
        <f t="shared" si="1"/>
        <v>0.30338239091143815</v>
      </c>
      <c r="Y8">
        <f t="shared" si="2"/>
        <v>62</v>
      </c>
      <c r="AB8">
        <v>62</v>
      </c>
      <c r="AC8" s="3">
        <v>-15</v>
      </c>
    </row>
    <row r="9" spans="1:29" x14ac:dyDescent="0.25">
      <c r="B9" t="s">
        <v>1</v>
      </c>
      <c r="C9" s="1"/>
      <c r="D9" t="s">
        <v>24</v>
      </c>
      <c r="H9">
        <v>2</v>
      </c>
      <c r="I9">
        <v>1</v>
      </c>
      <c r="J9">
        <v>1</v>
      </c>
      <c r="K9">
        <v>0</v>
      </c>
      <c r="M9">
        <v>6</v>
      </c>
      <c r="T9" s="3">
        <v>-10</v>
      </c>
      <c r="U9" s="3">
        <v>5.5220000000000002</v>
      </c>
      <c r="V9">
        <f t="shared" si="0"/>
        <v>55220</v>
      </c>
      <c r="X9">
        <f t="shared" si="1"/>
        <v>0.39218958611481974</v>
      </c>
      <c r="Y9">
        <f t="shared" si="2"/>
        <v>80</v>
      </c>
      <c r="AB9">
        <v>80</v>
      </c>
      <c r="AC9" s="3">
        <v>-10</v>
      </c>
    </row>
    <row r="10" spans="1:29" x14ac:dyDescent="0.25">
      <c r="B10" t="s">
        <v>2</v>
      </c>
      <c r="C10" s="1"/>
      <c r="D10" t="s">
        <v>25</v>
      </c>
      <c r="H10">
        <v>3</v>
      </c>
      <c r="I10">
        <v>0</v>
      </c>
      <c r="J10">
        <v>1</v>
      </c>
      <c r="K10">
        <v>1</v>
      </c>
      <c r="M10">
        <v>3</v>
      </c>
      <c r="T10" s="3">
        <v>-5</v>
      </c>
      <c r="U10" s="3">
        <v>4.2270000000000003</v>
      </c>
      <c r="V10">
        <f t="shared" si="0"/>
        <v>42270</v>
      </c>
      <c r="X10">
        <f t="shared" si="1"/>
        <v>0.50031935277836914</v>
      </c>
      <c r="Y10">
        <f t="shared" si="2"/>
        <v>102</v>
      </c>
      <c r="AB10">
        <v>102</v>
      </c>
      <c r="AC10" s="3">
        <v>-5</v>
      </c>
    </row>
    <row r="11" spans="1:29" x14ac:dyDescent="0.25">
      <c r="B11" t="s">
        <v>3</v>
      </c>
      <c r="C11" s="1"/>
      <c r="D11" t="s">
        <v>23</v>
      </c>
      <c r="H11">
        <v>4</v>
      </c>
      <c r="I11">
        <v>0</v>
      </c>
      <c r="J11">
        <v>1</v>
      </c>
      <c r="K11">
        <v>0</v>
      </c>
      <c r="M11">
        <v>2</v>
      </c>
      <c r="T11" s="3">
        <v>0</v>
      </c>
      <c r="U11" s="3">
        <v>3.262</v>
      </c>
      <c r="V11">
        <f t="shared" si="0"/>
        <v>32620</v>
      </c>
      <c r="X11">
        <f t="shared" si="1"/>
        <v>0.62968917470525188</v>
      </c>
      <c r="Y11">
        <f t="shared" si="2"/>
        <v>128</v>
      </c>
      <c r="AB11">
        <v>128</v>
      </c>
      <c r="AC11" s="3">
        <v>0</v>
      </c>
    </row>
    <row r="12" spans="1:29" x14ac:dyDescent="0.25">
      <c r="A12" t="s">
        <v>11</v>
      </c>
      <c r="B12">
        <v>5</v>
      </c>
      <c r="C12" s="1" t="s">
        <v>18</v>
      </c>
      <c r="H12">
        <v>5</v>
      </c>
      <c r="I12">
        <v>1</v>
      </c>
      <c r="J12">
        <v>0</v>
      </c>
      <c r="K12">
        <v>1</v>
      </c>
      <c r="M12">
        <v>5</v>
      </c>
      <c r="T12" s="3">
        <v>5</v>
      </c>
      <c r="U12" s="3">
        <v>2.5379999999999998</v>
      </c>
      <c r="V12">
        <f t="shared" si="0"/>
        <v>25379.999999999996</v>
      </c>
      <c r="X12">
        <f t="shared" si="1"/>
        <v>0.78125000000000011</v>
      </c>
      <c r="Y12">
        <f t="shared" si="2"/>
        <v>160</v>
      </c>
      <c r="AB12">
        <v>160</v>
      </c>
      <c r="AC12" s="3">
        <v>5</v>
      </c>
    </row>
    <row r="13" spans="1:29" x14ac:dyDescent="0.25">
      <c r="A13" t="s">
        <v>12</v>
      </c>
      <c r="B13">
        <v>8</v>
      </c>
      <c r="C13" s="1" t="s">
        <v>15</v>
      </c>
      <c r="H13">
        <v>6</v>
      </c>
      <c r="I13">
        <v>1</v>
      </c>
      <c r="J13">
        <v>0</v>
      </c>
      <c r="K13">
        <v>0</v>
      </c>
      <c r="M13">
        <v>4</v>
      </c>
      <c r="T13" s="3">
        <v>10</v>
      </c>
      <c r="U13" s="3">
        <v>1.99</v>
      </c>
      <c r="V13">
        <f t="shared" si="0"/>
        <v>19900</v>
      </c>
      <c r="X13">
        <f t="shared" si="1"/>
        <v>0.95528455284552849</v>
      </c>
      <c r="Y13">
        <f t="shared" si="2"/>
        <v>195</v>
      </c>
      <c r="AB13">
        <v>195</v>
      </c>
      <c r="AC13" s="3">
        <v>10</v>
      </c>
    </row>
    <row r="14" spans="1:29" x14ac:dyDescent="0.25">
      <c r="A14" t="s">
        <v>13</v>
      </c>
      <c r="B14">
        <v>7</v>
      </c>
      <c r="C14" s="1" t="s">
        <v>16</v>
      </c>
      <c r="H14">
        <v>7</v>
      </c>
      <c r="I14">
        <v>0</v>
      </c>
      <c r="J14">
        <v>0</v>
      </c>
      <c r="K14">
        <v>1</v>
      </c>
      <c r="M14">
        <v>1</v>
      </c>
      <c r="T14" s="3">
        <v>15</v>
      </c>
      <c r="U14" s="3">
        <v>1.571</v>
      </c>
      <c r="V14">
        <f t="shared" si="0"/>
        <v>15710</v>
      </c>
      <c r="X14">
        <f t="shared" si="1"/>
        <v>1.1513963743263105</v>
      </c>
      <c r="Y14">
        <f t="shared" si="2"/>
        <v>235</v>
      </c>
      <c r="AB14">
        <v>235</v>
      </c>
      <c r="AC14" s="3">
        <v>15</v>
      </c>
    </row>
    <row r="15" spans="1:29" x14ac:dyDescent="0.25">
      <c r="A15" t="s">
        <v>14</v>
      </c>
      <c r="B15">
        <v>6</v>
      </c>
      <c r="C15" s="1" t="s">
        <v>17</v>
      </c>
      <c r="H15">
        <v>8</v>
      </c>
      <c r="I15">
        <v>0</v>
      </c>
      <c r="J15">
        <v>0</v>
      </c>
      <c r="K15">
        <v>0</v>
      </c>
      <c r="M15">
        <v>0</v>
      </c>
      <c r="T15" s="3">
        <v>20</v>
      </c>
      <c r="U15" s="3">
        <v>1.2490000000000001</v>
      </c>
      <c r="V15">
        <f t="shared" si="0"/>
        <v>12490.000000000002</v>
      </c>
      <c r="X15">
        <f t="shared" si="1"/>
        <v>1.3670738801628854</v>
      </c>
      <c r="Y15">
        <f t="shared" si="2"/>
        <v>279</v>
      </c>
      <c r="AB15">
        <v>279</v>
      </c>
      <c r="AC15" s="3">
        <v>20</v>
      </c>
    </row>
    <row r="16" spans="1:29" x14ac:dyDescent="0.25">
      <c r="B16" t="s">
        <v>0</v>
      </c>
      <c r="T16" s="3">
        <v>25</v>
      </c>
      <c r="U16" s="3">
        <v>1</v>
      </c>
      <c r="V16">
        <f t="shared" si="0"/>
        <v>10000</v>
      </c>
      <c r="X16">
        <f t="shared" si="1"/>
        <v>1.5986394557823131</v>
      </c>
      <c r="Y16">
        <f t="shared" si="2"/>
        <v>327</v>
      </c>
      <c r="AB16">
        <v>327</v>
      </c>
      <c r="AC16" s="3">
        <v>25</v>
      </c>
    </row>
    <row r="17" spans="1:29" x14ac:dyDescent="0.25">
      <c r="T17" s="3">
        <v>30</v>
      </c>
      <c r="U17" s="3">
        <v>0.80559999999999998</v>
      </c>
      <c r="V17">
        <f t="shared" si="0"/>
        <v>8056</v>
      </c>
      <c r="X17">
        <f t="shared" si="1"/>
        <v>1.8422703041705866</v>
      </c>
      <c r="Y17">
        <f t="shared" si="2"/>
        <v>377</v>
      </c>
      <c r="AB17">
        <v>377</v>
      </c>
      <c r="AC17" s="3">
        <v>30</v>
      </c>
    </row>
    <row r="18" spans="1:29" x14ac:dyDescent="0.25">
      <c r="T18" s="3">
        <v>35</v>
      </c>
      <c r="U18" s="3">
        <v>0.65300000000000002</v>
      </c>
      <c r="V18">
        <f t="shared" si="0"/>
        <v>6530</v>
      </c>
      <c r="X18">
        <f t="shared" si="1"/>
        <v>2.0926090828138912</v>
      </c>
      <c r="Y18">
        <f t="shared" si="2"/>
        <v>428</v>
      </c>
      <c r="AB18">
        <v>428</v>
      </c>
      <c r="AC18" s="3">
        <v>35</v>
      </c>
    </row>
    <row r="19" spans="1:29" x14ac:dyDescent="0.25">
      <c r="K19" s="3">
        <v>-40</v>
      </c>
      <c r="L19" s="3">
        <v>33.43</v>
      </c>
      <c r="M19" s="3" t="s">
        <v>44</v>
      </c>
      <c r="N19" s="3">
        <v>2.88</v>
      </c>
      <c r="O19" s="3">
        <v>-6.63</v>
      </c>
      <c r="P19" s="3">
        <v>0.43</v>
      </c>
      <c r="Q19" s="3" t="s">
        <v>45</v>
      </c>
      <c r="R19" s="3" t="s">
        <v>30</v>
      </c>
      <c r="T19" s="3">
        <v>40</v>
      </c>
      <c r="U19" s="3">
        <v>0.53239999999999998</v>
      </c>
      <c r="V19">
        <f t="shared" si="0"/>
        <v>5324</v>
      </c>
      <c r="X19">
        <f t="shared" si="1"/>
        <v>2.3443735035913806</v>
      </c>
      <c r="Y19">
        <f t="shared" si="2"/>
        <v>480</v>
      </c>
      <c r="AB19">
        <v>480</v>
      </c>
      <c r="AC19" s="3">
        <v>40</v>
      </c>
    </row>
    <row r="20" spans="1:29" x14ac:dyDescent="0.25">
      <c r="A20" t="s">
        <v>26</v>
      </c>
      <c r="K20" s="3">
        <v>-35</v>
      </c>
      <c r="L20" s="3">
        <v>24.13</v>
      </c>
      <c r="M20" s="3" t="s">
        <v>46</v>
      </c>
      <c r="N20" s="3">
        <v>2.7</v>
      </c>
      <c r="O20" s="3">
        <v>-6.41</v>
      </c>
      <c r="P20" s="3">
        <v>0.42</v>
      </c>
      <c r="Q20" s="3" t="s">
        <v>47</v>
      </c>
      <c r="R20" s="3" t="s">
        <v>31</v>
      </c>
      <c r="T20" s="3">
        <v>45</v>
      </c>
      <c r="U20" s="3">
        <v>0.4365</v>
      </c>
      <c r="V20">
        <f t="shared" si="0"/>
        <v>4365</v>
      </c>
      <c r="X20">
        <f t="shared" si="1"/>
        <v>2.592388306674021</v>
      </c>
      <c r="Y20">
        <f t="shared" si="2"/>
        <v>530</v>
      </c>
      <c r="AB20">
        <v>530</v>
      </c>
      <c r="AC20" s="3">
        <v>45</v>
      </c>
    </row>
    <row r="21" spans="1:29" x14ac:dyDescent="0.25">
      <c r="K21" s="3">
        <v>-30</v>
      </c>
      <c r="L21" s="3">
        <v>17.61</v>
      </c>
      <c r="M21" s="3" t="s">
        <v>48</v>
      </c>
      <c r="N21" s="3">
        <v>2.5299999999999998</v>
      </c>
      <c r="O21" s="3">
        <v>-6.19</v>
      </c>
      <c r="P21" s="3">
        <v>0.41</v>
      </c>
      <c r="Q21" s="3" t="s">
        <v>49</v>
      </c>
      <c r="R21" s="3" t="s">
        <v>32</v>
      </c>
      <c r="T21" s="3">
        <v>50</v>
      </c>
      <c r="U21" s="3">
        <v>0.3599</v>
      </c>
      <c r="V21">
        <f t="shared" si="0"/>
        <v>3599</v>
      </c>
      <c r="X21">
        <f t="shared" si="1"/>
        <v>2.8316664658392576</v>
      </c>
      <c r="Y21">
        <f t="shared" si="2"/>
        <v>579</v>
      </c>
      <c r="AB21">
        <v>579</v>
      </c>
      <c r="AC21" s="3">
        <v>50</v>
      </c>
    </row>
    <row r="22" spans="1:29" x14ac:dyDescent="0.25">
      <c r="K22" s="3">
        <v>-25</v>
      </c>
      <c r="L22" s="3">
        <v>12.99</v>
      </c>
      <c r="M22" s="3" t="s">
        <v>50</v>
      </c>
      <c r="N22" s="3">
        <v>2.36</v>
      </c>
      <c r="O22" s="3">
        <v>-5.99</v>
      </c>
      <c r="P22" s="3">
        <v>0.39</v>
      </c>
      <c r="Q22" s="3" t="s">
        <v>51</v>
      </c>
      <c r="R22" s="3" t="s">
        <v>33</v>
      </c>
      <c r="T22" s="3">
        <v>55</v>
      </c>
      <c r="U22" s="3">
        <v>0.29820000000000002</v>
      </c>
      <c r="V22">
        <f t="shared" si="0"/>
        <v>2982</v>
      </c>
      <c r="X22">
        <f t="shared" si="1"/>
        <v>3.0590991929185107</v>
      </c>
      <c r="Y22">
        <f t="shared" si="2"/>
        <v>626</v>
      </c>
      <c r="AB22">
        <v>626</v>
      </c>
      <c r="AC22" s="3">
        <v>55</v>
      </c>
    </row>
    <row r="23" spans="1:29" x14ac:dyDescent="0.25">
      <c r="K23" s="3">
        <v>-20</v>
      </c>
      <c r="L23" s="3">
        <v>9.68</v>
      </c>
      <c r="M23" s="3" t="s">
        <v>52</v>
      </c>
      <c r="N23" s="3">
        <v>2.2000000000000002</v>
      </c>
      <c r="O23" s="3">
        <v>-5.79</v>
      </c>
      <c r="P23" s="3">
        <v>0.38</v>
      </c>
      <c r="Q23" s="3" t="s">
        <v>53</v>
      </c>
      <c r="R23" s="3" t="s">
        <v>34</v>
      </c>
      <c r="T23" s="3">
        <v>60</v>
      </c>
      <c r="U23" s="3">
        <v>0.24840000000000001</v>
      </c>
      <c r="V23">
        <f t="shared" si="0"/>
        <v>2484</v>
      </c>
      <c r="X23">
        <f t="shared" si="1"/>
        <v>3.2711581291759466</v>
      </c>
      <c r="Y23">
        <f t="shared" si="2"/>
        <v>669</v>
      </c>
      <c r="AB23">
        <v>669</v>
      </c>
      <c r="AC23" s="3">
        <v>60</v>
      </c>
    </row>
    <row r="24" spans="1:29" x14ac:dyDescent="0.25">
      <c r="K24" s="3">
        <v>-15</v>
      </c>
      <c r="L24" s="3">
        <v>7.2759999999999998</v>
      </c>
      <c r="M24" s="3" t="s">
        <v>54</v>
      </c>
      <c r="N24" s="3">
        <v>2.0499999999999998</v>
      </c>
      <c r="O24" s="3">
        <v>-5.61</v>
      </c>
      <c r="P24" s="3">
        <v>0.36</v>
      </c>
      <c r="Q24" s="3" t="s">
        <v>55</v>
      </c>
      <c r="R24" s="3" t="s">
        <v>35</v>
      </c>
      <c r="T24" s="3">
        <v>65</v>
      </c>
      <c r="U24" s="3">
        <v>0.2079</v>
      </c>
      <c r="V24">
        <f t="shared" si="0"/>
        <v>2079</v>
      </c>
      <c r="X24">
        <f t="shared" si="1"/>
        <v>3.4665879923292522</v>
      </c>
      <c r="Y24">
        <f t="shared" si="2"/>
        <v>709</v>
      </c>
      <c r="AB24">
        <v>709</v>
      </c>
      <c r="AC24" s="3">
        <v>65</v>
      </c>
    </row>
    <row r="25" spans="1:29" x14ac:dyDescent="0.25">
      <c r="K25" s="3">
        <v>-10</v>
      </c>
      <c r="L25" s="3">
        <v>5.5220000000000002</v>
      </c>
      <c r="M25" s="3" t="s">
        <v>56</v>
      </c>
      <c r="N25" s="3">
        <v>1.9</v>
      </c>
      <c r="O25" s="3">
        <v>-5.43</v>
      </c>
      <c r="P25" s="3">
        <v>0.35</v>
      </c>
      <c r="Q25" s="3" t="s">
        <v>57</v>
      </c>
      <c r="R25" s="3" t="s">
        <v>36</v>
      </c>
      <c r="T25" s="3">
        <v>70</v>
      </c>
      <c r="U25" s="3">
        <v>0.17480000000000001</v>
      </c>
      <c r="V25">
        <f t="shared" si="0"/>
        <v>1748</v>
      </c>
      <c r="X25">
        <f t="shared" si="1"/>
        <v>3.6445409429280398</v>
      </c>
      <c r="Y25">
        <f t="shared" si="2"/>
        <v>746</v>
      </c>
      <c r="AB25">
        <v>746</v>
      </c>
      <c r="AC25" s="3">
        <v>70</v>
      </c>
    </row>
    <row r="26" spans="1:29" x14ac:dyDescent="0.25">
      <c r="K26" s="3">
        <v>-5</v>
      </c>
      <c r="L26" s="3">
        <v>4.2270000000000003</v>
      </c>
      <c r="M26" s="3" t="s">
        <v>58</v>
      </c>
      <c r="N26" s="3">
        <v>1.75</v>
      </c>
      <c r="O26" s="3">
        <v>-5.26</v>
      </c>
      <c r="P26" s="3">
        <v>0.33</v>
      </c>
      <c r="Q26" s="3" t="s">
        <v>59</v>
      </c>
      <c r="R26" s="3" t="s">
        <v>37</v>
      </c>
      <c r="T26" s="3">
        <v>75</v>
      </c>
      <c r="U26" s="3">
        <v>0.14760000000000001</v>
      </c>
      <c r="V26">
        <f t="shared" si="0"/>
        <v>1476</v>
      </c>
      <c r="X26">
        <f t="shared" si="1"/>
        <v>3.8050518134715028</v>
      </c>
      <c r="Y26">
        <f t="shared" si="2"/>
        <v>779</v>
      </c>
      <c r="AB26">
        <v>779</v>
      </c>
      <c r="AC26" s="3">
        <v>75</v>
      </c>
    </row>
    <row r="27" spans="1:29" x14ac:dyDescent="0.25">
      <c r="K27" s="3">
        <v>0</v>
      </c>
      <c r="L27" s="3">
        <v>3.262</v>
      </c>
      <c r="M27" s="3" t="s">
        <v>60</v>
      </c>
      <c r="N27" s="3">
        <v>1.62</v>
      </c>
      <c r="O27" s="3">
        <v>-5.0999999999999996</v>
      </c>
      <c r="P27" s="3">
        <v>0.32</v>
      </c>
      <c r="Q27" s="3" t="s">
        <v>61</v>
      </c>
      <c r="R27" s="3" t="s">
        <v>38</v>
      </c>
      <c r="T27" s="3">
        <v>80</v>
      </c>
      <c r="U27" s="3">
        <v>0.12520000000000001</v>
      </c>
      <c r="V27">
        <f t="shared" si="0"/>
        <v>1252</v>
      </c>
      <c r="X27">
        <f t="shared" si="1"/>
        <v>3.948252688172043</v>
      </c>
      <c r="Y27">
        <f t="shared" si="2"/>
        <v>808</v>
      </c>
      <c r="AB27">
        <v>808</v>
      </c>
      <c r="AC27" s="3">
        <v>80</v>
      </c>
    </row>
    <row r="28" spans="1:29" x14ac:dyDescent="0.25">
      <c r="K28" s="3">
        <v>5</v>
      </c>
      <c r="L28" s="3">
        <v>2.5379999999999998</v>
      </c>
      <c r="M28" s="3" t="s">
        <v>62</v>
      </c>
      <c r="N28" s="3">
        <v>1.49</v>
      </c>
      <c r="O28" s="3">
        <v>-4.9400000000000004</v>
      </c>
      <c r="P28" s="3">
        <v>0.3</v>
      </c>
      <c r="Q28" s="3" t="s">
        <v>63</v>
      </c>
      <c r="R28" s="3" t="s">
        <v>39</v>
      </c>
      <c r="T28" s="3">
        <v>85</v>
      </c>
      <c r="U28" s="3">
        <v>0.1066</v>
      </c>
      <c r="V28">
        <f t="shared" si="0"/>
        <v>1066</v>
      </c>
      <c r="X28">
        <f t="shared" si="1"/>
        <v>4.0756156781130768</v>
      </c>
      <c r="Y28">
        <f t="shared" si="2"/>
        <v>834</v>
      </c>
      <c r="AB28">
        <v>834</v>
      </c>
      <c r="AC28" s="3">
        <v>85</v>
      </c>
    </row>
    <row r="29" spans="1:29" x14ac:dyDescent="0.25">
      <c r="K29" s="3">
        <v>10</v>
      </c>
      <c r="L29" s="3">
        <v>1.99</v>
      </c>
      <c r="M29" s="3" t="s">
        <v>64</v>
      </c>
      <c r="N29" s="3">
        <v>1.36</v>
      </c>
      <c r="O29" s="3">
        <v>-4.8</v>
      </c>
      <c r="P29" s="3">
        <v>0.28000000000000003</v>
      </c>
      <c r="Q29" s="3" t="s">
        <v>65</v>
      </c>
      <c r="R29" s="3" t="s">
        <v>40</v>
      </c>
      <c r="T29" s="3">
        <v>90</v>
      </c>
      <c r="U29" s="3">
        <v>9.1160000000000005E-2</v>
      </c>
      <c r="V29">
        <f t="shared" si="0"/>
        <v>911.6</v>
      </c>
      <c r="X29">
        <f t="shared" si="1"/>
        <v>4.187753938270725</v>
      </c>
      <c r="Y29">
        <f t="shared" si="2"/>
        <v>857</v>
      </c>
      <c r="AB29">
        <v>857</v>
      </c>
      <c r="AC29" s="3">
        <v>90</v>
      </c>
    </row>
    <row r="30" spans="1:29" x14ac:dyDescent="0.25">
      <c r="K30" s="3">
        <v>15</v>
      </c>
      <c r="L30" s="3">
        <v>1.571</v>
      </c>
      <c r="M30" s="3" t="s">
        <v>66</v>
      </c>
      <c r="N30" s="3">
        <v>1.23</v>
      </c>
      <c r="O30" s="3">
        <v>-4.6500000000000004</v>
      </c>
      <c r="P30" s="3">
        <v>0.27</v>
      </c>
      <c r="Q30" s="3" t="s">
        <v>67</v>
      </c>
      <c r="R30" s="3" t="s">
        <v>41</v>
      </c>
      <c r="T30" s="3">
        <v>95</v>
      </c>
      <c r="U30" s="3">
        <v>7.825E-2</v>
      </c>
      <c r="V30">
        <f t="shared" si="0"/>
        <v>782.5</v>
      </c>
      <c r="X30">
        <f t="shared" si="1"/>
        <v>4.2863657090743272</v>
      </c>
      <c r="Y30">
        <f t="shared" si="2"/>
        <v>877</v>
      </c>
      <c r="AB30">
        <v>877</v>
      </c>
      <c r="AC30" s="3">
        <v>95</v>
      </c>
    </row>
    <row r="31" spans="1:29" x14ac:dyDescent="0.25">
      <c r="K31" s="3">
        <v>20</v>
      </c>
      <c r="L31" s="3">
        <v>1.2490000000000001</v>
      </c>
      <c r="M31" s="3" t="s">
        <v>68</v>
      </c>
      <c r="N31" s="3">
        <v>1.1200000000000001</v>
      </c>
      <c r="O31" s="3">
        <v>-4.5199999999999996</v>
      </c>
      <c r="P31" s="3">
        <v>0.25</v>
      </c>
      <c r="Q31" s="3" t="s">
        <v>69</v>
      </c>
      <c r="R31" s="3" t="s">
        <v>42</v>
      </c>
      <c r="T31" s="3">
        <v>100</v>
      </c>
      <c r="U31" s="3">
        <v>6.7409999999999998E-2</v>
      </c>
      <c r="V31">
        <f t="shared" si="0"/>
        <v>674.1</v>
      </c>
      <c r="X31">
        <f t="shared" si="1"/>
        <v>4.3728252172456781</v>
      </c>
      <c r="Y31">
        <f t="shared" si="2"/>
        <v>895</v>
      </c>
      <c r="AB31">
        <v>895</v>
      </c>
      <c r="AC31" s="3">
        <v>100</v>
      </c>
    </row>
    <row r="32" spans="1:29" x14ac:dyDescent="0.25">
      <c r="K32" s="3">
        <v>25</v>
      </c>
      <c r="L32" s="3">
        <v>1</v>
      </c>
      <c r="M32" s="3" t="s">
        <v>70</v>
      </c>
      <c r="N32" s="3">
        <v>1</v>
      </c>
      <c r="O32" s="3">
        <v>-4.3899999999999997</v>
      </c>
      <c r="P32" s="3">
        <v>0.23</v>
      </c>
      <c r="Q32" s="3">
        <v>9900</v>
      </c>
      <c r="R32" s="3" t="s">
        <v>43</v>
      </c>
      <c r="T32" s="3">
        <v>105</v>
      </c>
      <c r="U32" s="3">
        <v>5.8279999999999998E-2</v>
      </c>
      <c r="V32">
        <f t="shared" si="0"/>
        <v>582.79999999999995</v>
      </c>
      <c r="X32">
        <f t="shared" si="1"/>
        <v>4.4483985765124556</v>
      </c>
      <c r="Y32">
        <f t="shared" si="2"/>
        <v>911</v>
      </c>
      <c r="AB32">
        <v>911</v>
      </c>
      <c r="AC32" s="3">
        <v>105</v>
      </c>
    </row>
    <row r="33" spans="11:29" x14ac:dyDescent="0.25">
      <c r="K33" s="3">
        <v>30</v>
      </c>
      <c r="L33" s="3">
        <v>0.80559999999999998</v>
      </c>
      <c r="M33" s="3">
        <v>8056</v>
      </c>
      <c r="N33" s="3">
        <v>1.1100000000000001</v>
      </c>
      <c r="O33" s="3">
        <v>-4.26</v>
      </c>
      <c r="P33" s="3">
        <v>0.26</v>
      </c>
      <c r="Q33" s="3">
        <v>7966</v>
      </c>
      <c r="R33" s="3">
        <v>8145</v>
      </c>
      <c r="T33" s="3">
        <v>110</v>
      </c>
      <c r="U33" s="3">
        <v>5.0569999999999997E-2</v>
      </c>
      <c r="V33">
        <f t="shared" si="0"/>
        <v>505.7</v>
      </c>
      <c r="X33">
        <f t="shared" si="1"/>
        <v>4.5142824211921546</v>
      </c>
      <c r="Y33">
        <f t="shared" si="2"/>
        <v>924</v>
      </c>
      <c r="AB33">
        <v>924</v>
      </c>
      <c r="AC33" s="3">
        <v>110</v>
      </c>
    </row>
    <row r="34" spans="11:29" x14ac:dyDescent="0.25">
      <c r="K34" s="3">
        <v>35</v>
      </c>
      <c r="L34" s="3">
        <v>0.65300000000000002</v>
      </c>
      <c r="M34" s="3">
        <v>6530</v>
      </c>
      <c r="N34" s="3">
        <v>1.22</v>
      </c>
      <c r="O34" s="3">
        <v>-4.1399999999999997</v>
      </c>
      <c r="P34" s="3">
        <v>0.28999999999999998</v>
      </c>
      <c r="Q34" s="3">
        <v>6450</v>
      </c>
      <c r="R34" s="3">
        <v>6609</v>
      </c>
      <c r="T34" s="3">
        <v>115</v>
      </c>
      <c r="U34" s="3">
        <v>4.4019999999999997E-2</v>
      </c>
      <c r="V34">
        <f t="shared" si="0"/>
        <v>440.2</v>
      </c>
      <c r="X34">
        <f t="shared" si="1"/>
        <v>4.5718065444924321</v>
      </c>
      <c r="Y34">
        <f t="shared" si="2"/>
        <v>936</v>
      </c>
      <c r="AB34">
        <v>936</v>
      </c>
      <c r="AC34" s="3">
        <v>115</v>
      </c>
    </row>
    <row r="35" spans="11:29" x14ac:dyDescent="0.25">
      <c r="K35" s="3">
        <v>40</v>
      </c>
      <c r="L35" s="3">
        <v>0.53239999999999998</v>
      </c>
      <c r="M35" s="3">
        <v>5324</v>
      </c>
      <c r="N35" s="3">
        <v>1.32</v>
      </c>
      <c r="O35" s="3">
        <v>-4.03</v>
      </c>
      <c r="P35" s="3">
        <v>0.33</v>
      </c>
      <c r="Q35" s="3">
        <v>5253</v>
      </c>
      <c r="R35" s="3">
        <v>5394</v>
      </c>
      <c r="T35" s="3">
        <v>120</v>
      </c>
      <c r="U35" s="3">
        <v>3.8440000000000002E-2</v>
      </c>
      <c r="V35">
        <f t="shared" si="0"/>
        <v>384.40000000000003</v>
      </c>
      <c r="X35">
        <f t="shared" si="1"/>
        <v>4.6219809613720404</v>
      </c>
      <c r="Y35">
        <f t="shared" si="2"/>
        <v>946</v>
      </c>
      <c r="AB35">
        <v>946</v>
      </c>
      <c r="AC35" s="3">
        <v>120</v>
      </c>
    </row>
    <row r="36" spans="11:29" x14ac:dyDescent="0.25">
      <c r="K36" s="3">
        <v>45</v>
      </c>
      <c r="L36" s="3">
        <v>0.4365</v>
      </c>
      <c r="M36" s="3">
        <v>4365</v>
      </c>
      <c r="N36" s="3">
        <v>1.42</v>
      </c>
      <c r="O36" s="3">
        <v>-3.92</v>
      </c>
      <c r="P36" s="3">
        <v>0.36</v>
      </c>
      <c r="Q36" s="3">
        <v>4303</v>
      </c>
      <c r="R36" s="3">
        <v>4427</v>
      </c>
      <c r="T36" s="3">
        <v>125</v>
      </c>
      <c r="U36" s="3">
        <v>3.3669999999999999E-2</v>
      </c>
      <c r="V36">
        <f t="shared" si="0"/>
        <v>336.7</v>
      </c>
      <c r="X36">
        <f t="shared" si="1"/>
        <v>4.6657533702622747</v>
      </c>
      <c r="Y36">
        <f t="shared" si="2"/>
        <v>955</v>
      </c>
      <c r="AB36">
        <v>955</v>
      </c>
      <c r="AC36" s="3">
        <v>125</v>
      </c>
    </row>
    <row r="37" spans="11:29" x14ac:dyDescent="0.25">
      <c r="K37" s="3">
        <v>50</v>
      </c>
      <c r="L37" s="3">
        <v>0.3599</v>
      </c>
      <c r="M37" s="3">
        <v>3599</v>
      </c>
      <c r="N37" s="3">
        <v>1.52</v>
      </c>
      <c r="O37" s="3">
        <v>-3.81</v>
      </c>
      <c r="P37" s="3">
        <v>0.4</v>
      </c>
      <c r="Q37" s="3">
        <v>3544</v>
      </c>
      <c r="R37" s="3">
        <v>3653</v>
      </c>
    </row>
    <row r="38" spans="11:29" x14ac:dyDescent="0.25">
      <c r="K38" s="3">
        <v>55</v>
      </c>
      <c r="L38" s="3">
        <v>0.29820000000000002</v>
      </c>
      <c r="M38" s="3">
        <v>2982</v>
      </c>
      <c r="N38" s="3">
        <v>1.62</v>
      </c>
      <c r="O38" s="3">
        <v>-3.71</v>
      </c>
      <c r="P38" s="3">
        <v>0.44</v>
      </c>
      <c r="Q38" s="3">
        <v>2934</v>
      </c>
      <c r="R38" s="3">
        <v>3030</v>
      </c>
    </row>
    <row r="39" spans="11:29" x14ac:dyDescent="0.25">
      <c r="K39" s="3">
        <v>60</v>
      </c>
      <c r="L39" s="3">
        <v>0.24840000000000001</v>
      </c>
      <c r="M39" s="3">
        <v>2484</v>
      </c>
      <c r="N39" s="3">
        <v>1.71</v>
      </c>
      <c r="O39" s="3">
        <v>-3.61</v>
      </c>
      <c r="P39" s="3">
        <v>0.47</v>
      </c>
      <c r="Q39" s="3">
        <v>2441</v>
      </c>
      <c r="R39" s="3">
        <v>2526</v>
      </c>
    </row>
    <row r="40" spans="11:29" x14ac:dyDescent="0.25">
      <c r="K40" s="3">
        <v>65</v>
      </c>
      <c r="L40" s="3">
        <v>0.2079</v>
      </c>
      <c r="M40" s="3">
        <v>2079</v>
      </c>
      <c r="N40" s="3">
        <v>1.8</v>
      </c>
      <c r="O40" s="3">
        <v>-3.51</v>
      </c>
      <c r="P40" s="3">
        <v>0.51</v>
      </c>
      <c r="Q40" s="3">
        <v>2041</v>
      </c>
      <c r="R40" s="3">
        <v>2116</v>
      </c>
    </row>
    <row r="41" spans="11:29" x14ac:dyDescent="0.25">
      <c r="K41" s="3">
        <v>70</v>
      </c>
      <c r="L41" s="3">
        <v>0.17480000000000001</v>
      </c>
      <c r="M41" s="3">
        <v>1748</v>
      </c>
      <c r="N41" s="3">
        <v>1.88</v>
      </c>
      <c r="O41" s="3">
        <v>-3.42</v>
      </c>
      <c r="P41" s="3">
        <v>0.55000000000000004</v>
      </c>
      <c r="Q41" s="3">
        <v>1715</v>
      </c>
      <c r="R41" s="3">
        <v>1781</v>
      </c>
    </row>
    <row r="42" spans="11:29" x14ac:dyDescent="0.25">
      <c r="K42" s="3">
        <v>75</v>
      </c>
      <c r="L42" s="3">
        <v>0.14760000000000001</v>
      </c>
      <c r="M42" s="3">
        <v>1476</v>
      </c>
      <c r="N42" s="3">
        <v>1.97</v>
      </c>
      <c r="O42" s="3">
        <v>-3.34</v>
      </c>
      <c r="P42" s="3">
        <v>0.59</v>
      </c>
      <c r="Q42" s="3">
        <v>1447</v>
      </c>
      <c r="R42" s="3">
        <v>1505</v>
      </c>
    </row>
    <row r="43" spans="11:29" x14ac:dyDescent="0.25">
      <c r="K43" s="3">
        <v>80</v>
      </c>
      <c r="L43" s="3">
        <v>0.12520000000000001</v>
      </c>
      <c r="M43" s="3">
        <v>1252</v>
      </c>
      <c r="N43" s="3">
        <v>2.0499999999999998</v>
      </c>
      <c r="O43" s="3">
        <v>-3.25</v>
      </c>
      <c r="P43" s="3">
        <v>0.63</v>
      </c>
      <c r="Q43" s="3">
        <v>1226</v>
      </c>
      <c r="R43" s="3">
        <v>1277</v>
      </c>
    </row>
    <row r="44" spans="11:29" x14ac:dyDescent="0.25">
      <c r="K44" s="3">
        <v>85</v>
      </c>
      <c r="L44" s="3">
        <v>0.1066</v>
      </c>
      <c r="M44" s="3">
        <v>1066</v>
      </c>
      <c r="N44" s="3">
        <v>2.13</v>
      </c>
      <c r="O44" s="3">
        <v>-3.17</v>
      </c>
      <c r="P44" s="3">
        <v>0.67</v>
      </c>
      <c r="Q44" s="3">
        <v>1043</v>
      </c>
      <c r="R44" s="3">
        <v>1089</v>
      </c>
    </row>
    <row r="45" spans="11:29" x14ac:dyDescent="0.25">
      <c r="K45" s="3">
        <v>90</v>
      </c>
      <c r="L45" s="3">
        <v>9.1160000000000005E-2</v>
      </c>
      <c r="M45" s="3">
        <v>911.6</v>
      </c>
      <c r="N45" s="3">
        <v>2.21</v>
      </c>
      <c r="O45" s="3">
        <v>-3.09</v>
      </c>
      <c r="P45" s="3">
        <v>0.71</v>
      </c>
      <c r="Q45" s="3">
        <v>891.5</v>
      </c>
      <c r="R45" s="3">
        <v>931.7</v>
      </c>
    </row>
    <row r="46" spans="11:29" x14ac:dyDescent="0.25">
      <c r="K46" s="3">
        <v>95</v>
      </c>
      <c r="L46" s="3">
        <v>7.825E-2</v>
      </c>
      <c r="M46" s="3">
        <v>782.5</v>
      </c>
      <c r="N46" s="3">
        <v>2.2799999999999998</v>
      </c>
      <c r="O46" s="3">
        <v>-3.02</v>
      </c>
      <c r="P46" s="3">
        <v>0.76</v>
      </c>
      <c r="Q46" s="3">
        <v>764.6</v>
      </c>
      <c r="R46" s="3">
        <v>800.3</v>
      </c>
    </row>
    <row r="47" spans="11:29" x14ac:dyDescent="0.25">
      <c r="K47" s="3">
        <v>100</v>
      </c>
      <c r="L47" s="3">
        <v>6.7409999999999998E-2</v>
      </c>
      <c r="M47" s="3">
        <v>674.1</v>
      </c>
      <c r="N47" s="3">
        <v>2.36</v>
      </c>
      <c r="O47" s="3">
        <v>-2.94</v>
      </c>
      <c r="P47" s="3">
        <v>0.8</v>
      </c>
      <c r="Q47" s="3">
        <v>658.2</v>
      </c>
      <c r="R47" s="3">
        <v>690</v>
      </c>
    </row>
    <row r="48" spans="11:29" x14ac:dyDescent="0.25">
      <c r="K48" s="3">
        <v>105</v>
      </c>
      <c r="L48" s="3">
        <v>5.8279999999999998E-2</v>
      </c>
      <c r="M48" s="3">
        <v>582.79999999999995</v>
      </c>
      <c r="N48" s="3">
        <v>2.4300000000000002</v>
      </c>
      <c r="O48" s="3">
        <v>-2.87</v>
      </c>
      <c r="P48" s="3">
        <v>0.84</v>
      </c>
      <c r="Q48" s="3">
        <v>568.70000000000005</v>
      </c>
      <c r="R48" s="3">
        <v>597</v>
      </c>
    </row>
    <row r="49" spans="11:18" x14ac:dyDescent="0.25">
      <c r="K49" s="3">
        <v>110</v>
      </c>
      <c r="L49" s="3">
        <v>5.0569999999999997E-2</v>
      </c>
      <c r="M49" s="3">
        <v>505.7</v>
      </c>
      <c r="N49" s="3">
        <v>2.5</v>
      </c>
      <c r="O49" s="3">
        <v>-2.81</v>
      </c>
      <c r="P49" s="3">
        <v>0.89</v>
      </c>
      <c r="Q49" s="3">
        <v>493</v>
      </c>
      <c r="R49" s="3">
        <v>518.29999999999995</v>
      </c>
    </row>
    <row r="50" spans="11:18" x14ac:dyDescent="0.25">
      <c r="K50" s="3">
        <v>115</v>
      </c>
      <c r="L50" s="3">
        <v>4.4019999999999997E-2</v>
      </c>
      <c r="M50" s="3">
        <v>440.2</v>
      </c>
      <c r="N50" s="3">
        <v>2.56</v>
      </c>
      <c r="O50" s="3">
        <v>-2.74</v>
      </c>
      <c r="P50" s="3">
        <v>0.94</v>
      </c>
      <c r="Q50" s="3">
        <v>428.9</v>
      </c>
      <c r="R50" s="3">
        <v>451.5</v>
      </c>
    </row>
    <row r="51" spans="11:18" x14ac:dyDescent="0.25">
      <c r="K51" s="3">
        <v>120</v>
      </c>
      <c r="L51" s="3">
        <v>3.8440000000000002E-2</v>
      </c>
      <c r="M51" s="3">
        <v>384.4</v>
      </c>
      <c r="N51" s="3">
        <v>2.63</v>
      </c>
      <c r="O51" s="3">
        <v>-2.68</v>
      </c>
      <c r="P51" s="3">
        <v>0.98</v>
      </c>
      <c r="Q51" s="3">
        <v>374.3</v>
      </c>
      <c r="R51" s="3">
        <v>394.5</v>
      </c>
    </row>
    <row r="52" spans="11:18" x14ac:dyDescent="0.25">
      <c r="K52" s="3">
        <v>125</v>
      </c>
      <c r="L52" s="3">
        <v>3.3669999999999999E-2</v>
      </c>
      <c r="M52" s="3">
        <v>336.7</v>
      </c>
      <c r="N52" s="3">
        <v>2.69</v>
      </c>
      <c r="O52" s="3">
        <v>-2.62</v>
      </c>
      <c r="P52" s="3">
        <v>1.03</v>
      </c>
      <c r="Q52" s="3">
        <v>327.7</v>
      </c>
      <c r="R52" s="3">
        <v>345.8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Metcalfe</dc:creator>
  <cp:lastModifiedBy>Julius Metcalfe</cp:lastModifiedBy>
  <dcterms:created xsi:type="dcterms:W3CDTF">2016-08-10T08:21:14Z</dcterms:created>
  <dcterms:modified xsi:type="dcterms:W3CDTF">2016-08-22T05:11:08Z</dcterms:modified>
</cp:coreProperties>
</file>