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3110" yWindow="75" windowWidth="7350" windowHeight="7425" tabRatio="797" firstSheet="1" activeTab="3"/>
  </bookViews>
  <sheets>
    <sheet name="Project Information" sheetId="73" state="hidden" r:id="rId1"/>
    <sheet name="修改记录" sheetId="71" r:id="rId2"/>
    <sheet name="制板工艺" sheetId="74" r:id="rId3"/>
    <sheet name="BOM" sheetId="72" r:id="rId4"/>
  </sheets>
  <definedNames>
    <definedName name="BOM单" localSheetId="3">#REF!</definedName>
    <definedName name="BOM单" localSheetId="1">#REF!</definedName>
    <definedName name="BOM单">#REF!</definedName>
    <definedName name="_xlnm.Print_Titles" localSheetId="3">BOM!#REF!</definedName>
    <definedName name="_xlnm.Print_Titles" localSheetId="1">修改记录!$2:$2</definedName>
    <definedName name="ss" localSheetId="3">#REF!</definedName>
    <definedName name="ss" localSheetId="1">#REF!</definedName>
    <definedName name="ss">#REF!</definedName>
    <definedName name="USB转接板" localSheetId="3">#REF!</definedName>
    <definedName name="USB转接板" localSheetId="1">#REF!</definedName>
    <definedName name="USB转接板">#REF!</definedName>
    <definedName name="whidhiuw" localSheetId="3">#REF!</definedName>
    <definedName name="whidhiuw" localSheetId="1">#REF!</definedName>
    <definedName name="whidhiuw">#REF!</definedName>
    <definedName name="更改记录" localSheetId="3">#REF!</definedName>
    <definedName name="更改记录" localSheetId="1">#REF!</definedName>
    <definedName name="更改记录">#REF!</definedName>
  </definedNames>
  <calcPr calcId="162913"/>
</workbook>
</file>

<file path=xl/calcChain.xml><?xml version="1.0" encoding="utf-8"?>
<calcChain xmlns="http://schemas.openxmlformats.org/spreadsheetml/2006/main">
  <c r="A29" i="72" l="1"/>
  <c r="A27" i="72"/>
  <c r="A30" i="72"/>
  <c r="M7" i="72" l="1"/>
  <c r="M8" i="72"/>
  <c r="M9" i="72"/>
  <c r="M10" i="72"/>
  <c r="M11" i="72"/>
  <c r="M28" i="72"/>
  <c r="M24" i="72"/>
  <c r="M26" i="72"/>
  <c r="M25" i="72"/>
  <c r="M12" i="72"/>
  <c r="M13" i="72"/>
  <c r="M14" i="72"/>
  <c r="M15" i="72"/>
  <c r="M16" i="72"/>
  <c r="M17" i="72"/>
  <c r="M18" i="72"/>
  <c r="M19" i="72"/>
  <c r="M20" i="72"/>
  <c r="M21" i="72"/>
  <c r="M22" i="72"/>
  <c r="M23" i="72"/>
  <c r="M6" i="72"/>
  <c r="L23" i="72" l="1"/>
  <c r="A23" i="72"/>
  <c r="L22" i="72"/>
  <c r="A22" i="72"/>
  <c r="L21" i="72"/>
  <c r="A21" i="72"/>
  <c r="L20" i="72"/>
  <c r="A20" i="72"/>
  <c r="L19" i="72"/>
  <c r="A19" i="72"/>
  <c r="L18" i="72"/>
  <c r="A18" i="72"/>
  <c r="L17" i="72"/>
  <c r="A17" i="72"/>
  <c r="L16" i="72"/>
  <c r="A16" i="72"/>
  <c r="L15" i="72"/>
  <c r="A15" i="72"/>
  <c r="L14" i="72"/>
  <c r="A14" i="72"/>
  <c r="L13" i="72"/>
  <c r="A13" i="72"/>
  <c r="L12" i="72"/>
  <c r="A12" i="72"/>
  <c r="L25" i="72"/>
  <c r="A25" i="72"/>
  <c r="L26" i="72"/>
  <c r="A26" i="72"/>
  <c r="L24" i="72"/>
  <c r="A24" i="72"/>
  <c r="L28" i="72"/>
  <c r="A28" i="72"/>
  <c r="L11" i="72"/>
  <c r="A11" i="72"/>
  <c r="L10" i="72"/>
  <c r="A10" i="72"/>
  <c r="L9" i="72"/>
  <c r="A9" i="72"/>
  <c r="L8" i="72"/>
  <c r="A8" i="72"/>
  <c r="A7" i="72" l="1"/>
  <c r="A6" i="72"/>
  <c r="G2" i="72"/>
  <c r="C2" i="72"/>
  <c r="C1" i="72"/>
  <c r="L7" i="72"/>
  <c r="L6" i="72"/>
  <c r="K2" i="72" l="1"/>
  <c r="C3" i="74"/>
  <c r="C2" i="74"/>
</calcChain>
</file>

<file path=xl/sharedStrings.xml><?xml version="1.0" encoding="utf-8"?>
<sst xmlns="http://schemas.openxmlformats.org/spreadsheetml/2006/main" count="291" uniqueCount="180">
  <si>
    <t>序号</t>
    <phoneticPr fontId="1" type="noConversion"/>
  </si>
  <si>
    <t>版本号</t>
    <phoneticPr fontId="1" type="noConversion"/>
  </si>
  <si>
    <t/>
  </si>
  <si>
    <t>日期</t>
    <phoneticPr fontId="1" type="noConversion"/>
  </si>
  <si>
    <t>更改内容</t>
    <phoneticPr fontId="1" type="noConversion"/>
  </si>
  <si>
    <t>审核</t>
    <phoneticPr fontId="1" type="noConversion"/>
  </si>
  <si>
    <t>批准</t>
    <phoneticPr fontId="1" type="noConversion"/>
  </si>
  <si>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</si>
  <si>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</si>
  <si>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</si>
  <si>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</si>
  <si>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</si>
  <si>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</si>
  <si>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</si>
  <si>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</si>
  <si>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</si>
  <si>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</si>
  <si>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</si>
  <si>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</si>
  <si>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</si>
  <si>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</si>
  <si>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Revision</t>
    <phoneticPr fontId="16" type="noConversion"/>
  </si>
  <si>
    <t>PCB Number</t>
    <phoneticPr fontId="16" type="noConversion"/>
  </si>
  <si>
    <t>PCB制板工艺要求表</t>
    <phoneticPr fontId="16" type="noConversion"/>
  </si>
  <si>
    <t>板子名称</t>
    <phoneticPr fontId="16" type="noConversion"/>
  </si>
  <si>
    <t>PCB编号</t>
    <phoneticPr fontId="16" type="noConversion"/>
  </si>
  <si>
    <t>板子大小</t>
    <phoneticPr fontId="16" type="noConversion"/>
  </si>
  <si>
    <t>长</t>
    <phoneticPr fontId="16" type="noConversion"/>
  </si>
  <si>
    <t>宽</t>
    <phoneticPr fontId="16" type="noConversion"/>
  </si>
  <si>
    <t>单位：mm</t>
    <phoneticPr fontId="16" type="noConversion"/>
  </si>
  <si>
    <t>板子数量</t>
    <phoneticPr fontId="16" type="noConversion"/>
  </si>
  <si>
    <t>单位：PCS</t>
    <phoneticPr fontId="16" type="noConversion"/>
  </si>
  <si>
    <t>板子厚度</t>
    <phoneticPr fontId="16" type="noConversion"/>
  </si>
  <si>
    <t>板子层数</t>
    <phoneticPr fontId="16" type="noConversion"/>
  </si>
  <si>
    <t>交货形式</t>
    <phoneticPr fontId="16" type="noConversion"/>
  </si>
  <si>
    <t>最小线宽/线距</t>
    <phoneticPr fontId="16" type="noConversion"/>
  </si>
  <si>
    <t>BGA</t>
    <phoneticPr fontId="16" type="noConversion"/>
  </si>
  <si>
    <t>过孔</t>
    <phoneticPr fontId="16" type="noConversion"/>
  </si>
  <si>
    <t>半孔</t>
    <phoneticPr fontId="16" type="noConversion"/>
  </si>
  <si>
    <t>埋盲孔</t>
    <phoneticPr fontId="16" type="noConversion"/>
  </si>
  <si>
    <t>阻抗</t>
    <phoneticPr fontId="16" type="noConversion"/>
  </si>
  <si>
    <t>阻焊颜色</t>
    <phoneticPr fontId="16" type="noConversion"/>
  </si>
  <si>
    <t>字符颜色</t>
    <phoneticPr fontId="16" type="noConversion"/>
  </si>
  <si>
    <t>焊盘喷锡</t>
    <phoneticPr fontId="16" type="noConversion"/>
  </si>
  <si>
    <t>阻焊覆盖</t>
    <phoneticPr fontId="16" type="noConversion"/>
  </si>
  <si>
    <t>注意：</t>
    <phoneticPr fontId="16" type="noConversion"/>
  </si>
  <si>
    <t>1.板厂自定编码请制作在PCB板背面指定位置</t>
    <phoneticPr fontId="16" type="noConversion"/>
  </si>
  <si>
    <t>2.电路板边框以keepOut层</t>
    <phoneticPr fontId="16" type="noConversion"/>
  </si>
  <si>
    <t>产品名称</t>
    <phoneticPr fontId="16" type="noConversion"/>
  </si>
  <si>
    <t>项 目</t>
    <phoneticPr fontId="16" type="noConversion"/>
  </si>
  <si>
    <t>拟 制</t>
    <phoneticPr fontId="16" type="noConversion"/>
  </si>
  <si>
    <t>参考价格</t>
    <phoneticPr fontId="16" type="noConversion"/>
  </si>
  <si>
    <t>到货时间</t>
    <phoneticPr fontId="16" type="noConversion"/>
  </si>
  <si>
    <t>产品型号</t>
    <phoneticPr fontId="16" type="noConversion"/>
  </si>
  <si>
    <t>版本号</t>
    <phoneticPr fontId="16" type="noConversion"/>
  </si>
  <si>
    <t>产品物料编码</t>
    <phoneticPr fontId="16" type="noConversion"/>
  </si>
  <si>
    <t>日 期</t>
    <phoneticPr fontId="16" type="noConversion"/>
  </si>
  <si>
    <t>序号</t>
    <phoneticPr fontId="16" type="noConversion"/>
  </si>
  <si>
    <t>物料编码</t>
    <phoneticPr fontId="16" type="noConversion"/>
  </si>
  <si>
    <t>物料名称</t>
    <phoneticPr fontId="16" type="noConversion"/>
  </si>
  <si>
    <t>规格/型号</t>
    <phoneticPr fontId="16" type="noConversion"/>
  </si>
  <si>
    <t>配件</t>
    <phoneticPr fontId="16" type="noConversion"/>
  </si>
  <si>
    <t>品牌</t>
    <phoneticPr fontId="16" type="noConversion"/>
  </si>
  <si>
    <t>位号</t>
    <phoneticPr fontId="16" type="noConversion"/>
  </si>
  <si>
    <t>供应商</t>
    <phoneticPr fontId="16" type="noConversion"/>
  </si>
  <si>
    <t>数量</t>
    <phoneticPr fontId="16" type="noConversion"/>
  </si>
  <si>
    <t>单位</t>
    <phoneticPr fontId="16" type="noConversion"/>
  </si>
  <si>
    <t>单价</t>
    <phoneticPr fontId="16" type="noConversion"/>
  </si>
  <si>
    <t>分项合计</t>
    <phoneticPr fontId="16" type="noConversion"/>
  </si>
  <si>
    <t>需求量</t>
    <phoneticPr fontId="16" type="noConversion"/>
  </si>
  <si>
    <t>采购量</t>
    <phoneticPr fontId="16" type="noConversion"/>
  </si>
  <si>
    <t>见总表</t>
    <phoneticPr fontId="16" type="noConversion"/>
  </si>
  <si>
    <t>E:\2、GTA Project\2、Prj-going\2、江工-物联网\3、物联网智能家居体验间\1、研发资料\2、PCB\6、86型智能插座\86型ZigBee智能插座板-GS-86B-GXO03\2、【未打样】86型ZigBee智能插座板-GS-86B-GXO03-V2.0\86型ZigBee智能插座板.PrjPcb</t>
    <phoneticPr fontId="16" type="noConversion"/>
  </si>
  <si>
    <t>86型ZigBee智能插座板.PrjPcb</t>
    <phoneticPr fontId="16" type="noConversion"/>
  </si>
  <si>
    <t>None</t>
    <phoneticPr fontId="16" type="noConversion"/>
  </si>
  <si>
    <t>Bill of Materials For Project [86型ZigBee智能插座板.PrjPcb] (No PCB Document Selected)</t>
    <phoneticPr fontId="16" type="noConversion"/>
  </si>
  <si>
    <t>32</t>
    <phoneticPr fontId="16" type="noConversion"/>
  </si>
  <si>
    <t>14:10:14</t>
    <phoneticPr fontId="16" type="noConversion"/>
  </si>
  <si>
    <t>2019-04-10</t>
    <phoneticPr fontId="16" type="noConversion"/>
  </si>
  <si>
    <t>2019-04-10 14:10:14</t>
    <phoneticPr fontId="16" type="noConversion"/>
  </si>
  <si>
    <t>Bill of Materials</t>
    <phoneticPr fontId="16" type="noConversion"/>
  </si>
  <si>
    <t>BOM_PartType</t>
    <phoneticPr fontId="16" type="noConversion"/>
  </si>
  <si>
    <t>BOM</t>
    <phoneticPr fontId="16" type="noConversion"/>
  </si>
  <si>
    <t>GS-86B-GXO03</t>
    <phoneticPr fontId="16" type="noConversion"/>
  </si>
  <si>
    <t>江工物联网</t>
    <phoneticPr fontId="16" type="noConversion"/>
  </si>
  <si>
    <t>李剑平</t>
    <phoneticPr fontId="16" type="noConversion"/>
  </si>
  <si>
    <t>编码</t>
    <phoneticPr fontId="1" type="noConversion"/>
  </si>
  <si>
    <t>无</t>
  </si>
  <si>
    <t>1010202012</t>
  </si>
  <si>
    <t>1010302003</t>
  </si>
  <si>
    <t>1010302001</t>
  </si>
  <si>
    <t>1010401001</t>
  </si>
  <si>
    <t>[NoValue], 1010101190</t>
  </si>
  <si>
    <t>1010402018</t>
  </si>
  <si>
    <t>贴片电容</t>
  </si>
  <si>
    <t>贴片钽电容</t>
  </si>
  <si>
    <t>贴片二极管</t>
  </si>
  <si>
    <t>电源接口</t>
  </si>
  <si>
    <t>USB接口</t>
  </si>
  <si>
    <t>铜柱接口</t>
  </si>
  <si>
    <t>继电器</t>
  </si>
  <si>
    <t>贴片磁珠</t>
  </si>
  <si>
    <t>贴片发光二极管</t>
  </si>
  <si>
    <t>三极管</t>
  </si>
  <si>
    <t>贴片电阻</t>
  </si>
  <si>
    <t>插针式轻触开关</t>
  </si>
  <si>
    <t>贴片稳压芯片</t>
  </si>
  <si>
    <t>AC/DC模块</t>
  </si>
  <si>
    <t>贴片芯片</t>
  </si>
  <si>
    <t>10uF,16V,0603</t>
  </si>
  <si>
    <t>100nF,50V,0603</t>
  </si>
  <si>
    <t>1nF,50V,0603</t>
  </si>
  <si>
    <t>10nF,16V,0603</t>
  </si>
  <si>
    <t>钽电容,10uF,25V,3528,B型</t>
  </si>
  <si>
    <t>1N4007,标字A7,1A,1000V,SOD-123FL</t>
  </si>
  <si>
    <t>汇港,HRS3FNH-S-DC5V-A,5V,4脚,容量10A,线圈功率0.45W</t>
  </si>
  <si>
    <t>WE-CBF,磁珠,600@100M，500Ohm,200mA,0805,742792042</t>
  </si>
  <si>
    <t>0805,蓝色</t>
  </si>
  <si>
    <t>0805,红色</t>
  </si>
  <si>
    <t>NPN,8050,标字J3Y,SOT23</t>
  </si>
  <si>
    <t>1K,±5%,0603</t>
  </si>
  <si>
    <t>300Ω,±5%,0603</t>
  </si>
  <si>
    <t>10K,±5%,0603</t>
  </si>
  <si>
    <t>轻触开关,6*6*13.5mm,4PIN,白色,插针</t>
  </si>
  <si>
    <t>AMS1117-3.3,SOT-223</t>
  </si>
  <si>
    <t>STM8S103F3P6,TSSOP20</t>
  </si>
  <si>
    <t>配件</t>
    <phoneticPr fontId="1" type="noConversion"/>
  </si>
  <si>
    <t>品牌</t>
    <phoneticPr fontId="1" type="noConversion"/>
  </si>
  <si>
    <t>汇港</t>
  </si>
  <si>
    <t>WE</t>
  </si>
  <si>
    <t>瑞普达</t>
  </si>
  <si>
    <t>Designator</t>
    <phoneticPr fontId="1" type="noConversion"/>
  </si>
  <si>
    <t>C1, C3</t>
  </si>
  <si>
    <t>C2, C4, C6</t>
  </si>
  <si>
    <t>C5, C7</t>
  </si>
  <si>
    <t>C8, C10</t>
  </si>
  <si>
    <t>C9</t>
  </si>
  <si>
    <t>D1</t>
  </si>
  <si>
    <t>J1</t>
  </si>
  <si>
    <t>J2</t>
  </si>
  <si>
    <t>J3</t>
  </si>
  <si>
    <t>J4</t>
  </si>
  <si>
    <t>K1</t>
  </si>
  <si>
    <t>L1, L2</t>
  </si>
  <si>
    <t>LED1</t>
  </si>
  <si>
    <t>LED2</t>
  </si>
  <si>
    <t>Q1</t>
  </si>
  <si>
    <t>R1, R2, R3</t>
  </si>
  <si>
    <t>R4</t>
  </si>
  <si>
    <t>R5, R6</t>
  </si>
  <si>
    <t>S1</t>
  </si>
  <si>
    <t>U1</t>
  </si>
  <si>
    <t>U2</t>
  </si>
  <si>
    <t>U3</t>
  </si>
  <si>
    <t>供应商</t>
    <phoneticPr fontId="1" type="noConversion"/>
  </si>
  <si>
    <t>https://detail.tmall.com/item.htm?spm=a230r.1.14.56.29245539I1zJLh&amp;id=553688496024&amp;ns=1&amp;abbucket=2</t>
  </si>
  <si>
    <t>https://item.taobao.com/item.htm?spm=a1z0d.7625083.1998302264.6.5c5f4e69BrYJYq&amp;id=571323512490</t>
  </si>
  <si>
    <t>https://item.taobao.com/item.htm?spm=a1z0d.6639537.1997196601.284.3c7874847XfGDa&amp;id=569637074968</t>
  </si>
  <si>
    <t>https://item.taobao.com/item.htm?spm=a1z10.5-c.w4002-4906752333.24.4c8f076fOxczlX&amp;id=36743938063</t>
  </si>
  <si>
    <t>Quantity</t>
    <phoneticPr fontId="1" type="noConversion"/>
  </si>
  <si>
    <t>单价</t>
    <phoneticPr fontId="1" type="noConversion"/>
  </si>
  <si>
    <t>0.02</t>
  </si>
  <si>
    <t>0.13</t>
  </si>
  <si>
    <t>2</t>
  </si>
  <si>
    <t>0.04</t>
  </si>
  <si>
    <t>0.05</t>
  </si>
  <si>
    <t>0.18</t>
  </si>
  <si>
    <t>J6(不安装)</t>
    <phoneticPr fontId="16" type="noConversion"/>
  </si>
  <si>
    <t>铜柱接线柱,
6.5*4.5*8+G4.2*1.5*2)</t>
    <phoneticPr fontId="16" type="noConversion"/>
  </si>
  <si>
    <t>淘宝</t>
  </si>
  <si>
    <t>带螺丝</t>
    <phoneticPr fontId="16" type="noConversion"/>
  </si>
  <si>
    <t>2Pin，外壳套件中</t>
    <phoneticPr fontId="16" type="noConversion"/>
  </si>
  <si>
    <t>3Pin，外壳套件中</t>
    <phoneticPr fontId="16" type="noConversion"/>
  </si>
  <si>
    <t>注意高度</t>
    <phoneticPr fontId="16" type="noConversion"/>
  </si>
  <si>
    <t>USB母座,AF,180立式,平口,直插直针，高17.5</t>
    <phoneticPr fontId="16" type="noConversion"/>
  </si>
  <si>
    <t>AC-DC降压模块,瑞普达,RPDZN,RPD10W05E202S,5V2A</t>
    <phoneticPr fontId="16" type="noConversion"/>
  </si>
  <si>
    <t>https://item.taobao.com/item.htm?spm=2013.1.0.0.3db92e5exHUaLw&amp;id=549851015885</t>
    <phoneticPr fontId="16" type="noConversion"/>
  </si>
  <si>
    <t>V2.1</t>
    <phoneticPr fontId="16" type="noConversion"/>
  </si>
  <si>
    <t>2019-06-17</t>
    <phoneticPr fontId="1" type="noConversion"/>
  </si>
  <si>
    <t>J7(不安装)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</si>
</sst>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.&quot;00&quot;.&quot;00&quot;.&quot;00&quot;.&quot;000"/>
    <numFmt numFmtId="177" formatCode="0.0_ "/>
    <numFmt numFmtId="178" formatCode="0.00_);[Red]\(0.00\)"/>
  </numFmts>
  <fonts count="2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name val="MS Sans Serif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8"/>
      <color rgb="FF000000"/>
      <name val="Segoe UI"/>
      <family val="2"/>
    </font>
    <font>
      <b/>
      <sz val="10"/>
      <color theme="1"/>
      <name val="宋体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8"/>
      <color theme="1"/>
      <name val="宋体"/>
      <family val="3"/>
      <charset val="134"/>
      <scheme val="maj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name val="宋体"/>
      <family val="3"/>
      <charset val="134"/>
      <scheme val="major"/>
    </font>
    <font>
      <sz val="10"/>
      <color rgb="FF000000"/>
      <name val="宋体"/>
      <family val="3"/>
      <charset val="134"/>
    </font>
    <font>
      <sz val="10"/>
      <color rgb="FF000000"/>
      <name val="Microsoft Sans Serif"/>
      <family val="2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5" fillId="0" borderId="0">
      <alignment vertical="center"/>
    </xf>
    <xf numFmtId="0" fontId="7" fillId="0" borderId="0"/>
    <xf numFmtId="0" fontId="4" fillId="0" borderId="0">
      <alignment vertical="center"/>
    </xf>
    <xf numFmtId="0" fontId="2" fillId="0" borderId="0"/>
    <xf numFmtId="0" fontId="3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8" fillId="0" borderId="0" applyNumberFormat="0" applyFill="0" applyBorder="0" applyAlignment="0" applyProtection="0"/>
    <xf numFmtId="0" fontId="14" fillId="0" borderId="0"/>
    <xf numFmtId="0" fontId="18" fillId="0" borderId="0"/>
    <xf numFmtId="0" fontId="20" fillId="0" borderId="0" applyNumberFormat="0" applyFill="0" applyBorder="0" applyAlignment="0" applyProtection="0"/>
  </cellStyleXfs>
  <cellXfs count="90">
    <xf numFmtId="0" fontId="0" fillId="0" borderId="0" xfId="0"/>
    <xf numFmtId="0" fontId="10" fillId="0" borderId="0" xfId="0" applyFont="1" applyAlignment="1">
      <alignment wrapText="1"/>
    </xf>
    <xf numFmtId="176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/>
    </xf>
    <xf numFmtId="0" fontId="11" fillId="0" borderId="1" xfId="0" quotePrefix="1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2" fillId="0" borderId="0" xfId="0" quotePrefix="1" applyFont="1" applyBorder="1" applyAlignment="1">
      <alignment vertical="center"/>
    </xf>
    <xf numFmtId="0" fontId="12" fillId="0" borderId="0" xfId="0" quotePrefix="1" applyFont="1" applyBorder="1" applyAlignment="1">
      <alignment vertical="center" wrapText="1"/>
    </xf>
    <xf numFmtId="0" fontId="10" fillId="0" borderId="0" xfId="0" applyFont="1" applyBorder="1" applyAlignment="1">
      <alignment wrapText="1"/>
    </xf>
    <xf numFmtId="0" fontId="12" fillId="0" borderId="0" xfId="0" quotePrefix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5" fillId="3" borderId="8" xfId="21" applyFont="1" applyFill="1" applyBorder="1" applyAlignment="1">
      <alignment horizontal="left" vertical="center"/>
    </xf>
    <xf numFmtId="0" fontId="14" fillId="0" borderId="0" xfId="21" applyAlignment="1">
      <alignment vertical="center"/>
    </xf>
    <xf numFmtId="0" fontId="15" fillId="4" borderId="10" xfId="21" applyFont="1" applyFill="1" applyBorder="1" applyAlignment="1">
      <alignment horizontal="left" vertical="center"/>
    </xf>
    <xf numFmtId="0" fontId="15" fillId="3" borderId="10" xfId="21" applyFont="1" applyFill="1" applyBorder="1" applyAlignment="1">
      <alignment horizontal="left" vertical="center"/>
    </xf>
    <xf numFmtId="0" fontId="15" fillId="4" borderId="12" xfId="21" applyFont="1" applyFill="1" applyBorder="1" applyAlignment="1">
      <alignment horizontal="left" vertical="center"/>
    </xf>
    <xf numFmtId="0" fontId="14" fillId="0" borderId="0" xfId="21" applyAlignment="1">
      <alignment horizontal="left"/>
    </xf>
    <xf numFmtId="0" fontId="14" fillId="0" borderId="0" xfId="21"/>
    <xf numFmtId="0" fontId="20" fillId="0" borderId="0" xfId="23" applyAlignment="1">
      <alignment vertical="center"/>
    </xf>
    <xf numFmtId="0" fontId="21" fillId="0" borderId="0" xfId="22" applyFont="1"/>
    <xf numFmtId="0" fontId="22" fillId="0" borderId="17" xfId="22" applyFont="1" applyBorder="1" applyAlignment="1">
      <alignment vertical="center"/>
    </xf>
    <xf numFmtId="0" fontId="21" fillId="0" borderId="0" xfId="22" applyFont="1" applyAlignment="1">
      <alignment vertical="center"/>
    </xf>
    <xf numFmtId="0" fontId="24" fillId="0" borderId="0" xfId="22" applyFont="1" applyAlignment="1">
      <alignment vertical="center"/>
    </xf>
    <xf numFmtId="0" fontId="21" fillId="0" borderId="21" xfId="22" applyFont="1" applyBorder="1"/>
    <xf numFmtId="0" fontId="21" fillId="0" borderId="22" xfId="22" applyFont="1" applyBorder="1"/>
    <xf numFmtId="0" fontId="21" fillId="0" borderId="23" xfId="22" applyFont="1" applyBorder="1"/>
    <xf numFmtId="0" fontId="21" fillId="5" borderId="0" xfId="22" applyFont="1" applyFill="1"/>
    <xf numFmtId="0" fontId="10" fillId="0" borderId="1" xfId="0" applyFont="1" applyBorder="1" applyAlignment="1">
      <alignment horizontal="center" vertical="center" wrapText="1"/>
    </xf>
    <xf numFmtId="0" fontId="26" fillId="0" borderId="1" xfId="0" quotePrefix="1" applyFont="1" applyBorder="1" applyAlignment="1">
      <alignment vertical="center"/>
    </xf>
    <xf numFmtId="178" fontId="10" fillId="0" borderId="1" xfId="0" applyNumberFormat="1" applyFont="1" applyFill="1" applyBorder="1" applyAlignment="1">
      <alignment horizontal="right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vertical="center"/>
    </xf>
    <xf numFmtId="0" fontId="27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vertical="center" wrapText="1"/>
    </xf>
    <xf numFmtId="178" fontId="10" fillId="0" borderId="0" xfId="0" applyNumberFormat="1" applyFont="1" applyAlignment="1">
      <alignment wrapText="1"/>
    </xf>
    <xf numFmtId="0" fontId="23" fillId="0" borderId="1" xfId="22" applyFont="1" applyFill="1" applyBorder="1" applyAlignment="1">
      <alignment vertical="center"/>
    </xf>
    <xf numFmtId="177" fontId="23" fillId="0" borderId="1" xfId="22" applyNumberFormat="1" applyFont="1" applyFill="1" applyBorder="1" applyAlignment="1">
      <alignment vertical="center"/>
    </xf>
    <xf numFmtId="0" fontId="21" fillId="0" borderId="1" xfId="22" applyFont="1" applyFill="1" applyBorder="1" applyAlignment="1">
      <alignment vertical="center"/>
    </xf>
    <xf numFmtId="0" fontId="21" fillId="0" borderId="20" xfId="22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4" fillId="3" borderId="9" xfId="21" quotePrefix="1" applyFill="1" applyBorder="1" applyAlignment="1">
      <alignment horizontal="left" vertical="center"/>
    </xf>
    <xf numFmtId="0" fontId="14" fillId="4" borderId="11" xfId="21" quotePrefix="1" applyFill="1" applyBorder="1" applyAlignment="1">
      <alignment horizontal="left" vertical="center"/>
    </xf>
    <xf numFmtId="0" fontId="14" fillId="3" borderId="11" xfId="21" quotePrefix="1" applyFill="1" applyBorder="1" applyAlignment="1">
      <alignment horizontal="left" vertical="center"/>
    </xf>
    <xf numFmtId="0" fontId="14" fillId="4" borderId="13" xfId="21" quotePrefix="1" applyFill="1" applyBorder="1" applyAlignment="1">
      <alignment horizontal="left" vertical="center"/>
    </xf>
    <xf numFmtId="0" fontId="28" fillId="0" borderId="1" xfId="0" quotePrefix="1" applyFont="1" applyBorder="1" applyAlignment="1">
      <alignment horizontal="left" vertical="center" wrapText="1"/>
    </xf>
    <xf numFmtId="0" fontId="20" fillId="0" borderId="1" xfId="23" quotePrefix="1" applyBorder="1" applyAlignment="1">
      <alignment horizontal="center" vertical="center"/>
    </xf>
    <xf numFmtId="178" fontId="10" fillId="0" borderId="1" xfId="0" quotePrefix="1" applyNumberFormat="1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9" fillId="0" borderId="14" xfId="22" applyFont="1" applyBorder="1" applyAlignment="1">
      <alignment horizontal="center" vertical="center"/>
    </xf>
    <xf numFmtId="0" fontId="19" fillId="0" borderId="15" xfId="22" applyFont="1" applyBorder="1" applyAlignment="1">
      <alignment horizontal="center" vertical="center"/>
    </xf>
    <xf numFmtId="0" fontId="19" fillId="0" borderId="16" xfId="22" applyFont="1" applyBorder="1" applyAlignment="1">
      <alignment horizontal="center" vertical="center"/>
    </xf>
    <xf numFmtId="0" fontId="23" fillId="0" borderId="7" xfId="22" applyFont="1" applyBorder="1" applyAlignment="1">
      <alignment horizontal="center" vertical="center"/>
    </xf>
    <xf numFmtId="0" fontId="23" fillId="0" borderId="18" xfId="22" applyFont="1" applyBorder="1" applyAlignment="1">
      <alignment horizontal="center" vertical="center"/>
    </xf>
    <xf numFmtId="0" fontId="23" fillId="0" borderId="19" xfId="22" applyFont="1" applyBorder="1" applyAlignment="1">
      <alignment horizontal="center" vertical="center"/>
    </xf>
    <xf numFmtId="0" fontId="23" fillId="0" borderId="7" xfId="22" applyFont="1" applyFill="1" applyBorder="1" applyAlignment="1">
      <alignment horizontal="center" vertical="center"/>
    </xf>
    <xf numFmtId="0" fontId="23" fillId="0" borderId="19" xfId="22" applyFont="1" applyFill="1" applyBorder="1" applyAlignment="1">
      <alignment horizontal="center" vertical="center"/>
    </xf>
    <xf numFmtId="0" fontId="21" fillId="0" borderId="7" xfId="22" applyFont="1" applyFill="1" applyBorder="1" applyAlignment="1">
      <alignment horizontal="center" vertical="center"/>
    </xf>
    <xf numFmtId="0" fontId="21" fillId="0" borderId="18" xfId="22" applyFont="1" applyFill="1" applyBorder="1" applyAlignment="1">
      <alignment horizontal="center" vertical="center"/>
    </xf>
    <xf numFmtId="0" fontId="21" fillId="0" borderId="2" xfId="22" applyFont="1" applyFill="1" applyBorder="1" applyAlignment="1">
      <alignment horizontal="center" vertical="center"/>
    </xf>
    <xf numFmtId="0" fontId="21" fillId="0" borderId="19" xfId="22" applyFont="1" applyFill="1" applyBorder="1" applyAlignment="1">
      <alignment horizontal="center" vertical="center"/>
    </xf>
    <xf numFmtId="0" fontId="25" fillId="5" borderId="0" xfId="22" applyFont="1" applyFill="1" applyAlignment="1">
      <alignment horizontal="left"/>
    </xf>
    <xf numFmtId="0" fontId="10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8" fontId="10" fillId="0" borderId="3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4" fontId="10" fillId="0" borderId="7" xfId="0" quotePrefix="1" applyNumberFormat="1" applyFont="1" applyBorder="1" applyAlignment="1">
      <alignment horizontal="center" vertical="center" wrapText="1"/>
    </xf>
    <xf numFmtId="0" fontId="10" fillId="0" borderId="3" xfId="0" quotePrefix="1" applyFont="1" applyBorder="1" applyAlignment="1">
      <alignment horizontal="center" vertical="center" wrapText="1"/>
    </xf>
  </cellXfs>
  <cellStyles count="24">
    <cellStyle name="常规" xfId="0" builtinId="0"/>
    <cellStyle name="常规 10" xfId="22"/>
    <cellStyle name="常规 11" xfId="1"/>
    <cellStyle name="常规 12" xfId="2"/>
    <cellStyle name="常规 13" xfId="3"/>
    <cellStyle name="常规 2" xfId="4"/>
    <cellStyle name="常规 2 2" xfId="5"/>
    <cellStyle name="常规 3" xfId="6"/>
    <cellStyle name="常规 3 2" xfId="7"/>
    <cellStyle name="常规 3 3" xfId="8"/>
    <cellStyle name="常规 3 4" xfId="9"/>
    <cellStyle name="常规 4" xfId="10"/>
    <cellStyle name="常规 4 2" xfId="11"/>
    <cellStyle name="常规 5" xfId="12"/>
    <cellStyle name="常规 5 2" xfId="13"/>
    <cellStyle name="常规 5 3" xfId="14"/>
    <cellStyle name="常规 6" xfId="15"/>
    <cellStyle name="常规 6 2" xfId="16"/>
    <cellStyle name="常规 7" xfId="17"/>
    <cellStyle name="常规 7 2" xfId="18"/>
    <cellStyle name="常规 8" xfId="19"/>
    <cellStyle name="常规 9" xfId="21"/>
    <cellStyle name="超链接" xfId="23" builtinId="8"/>
    <cellStyle name="超链接 2" xfId="20"/>
  </cellStyles>
  <dxfs count="6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5</xdr:row>
          <xdr:rowOff>28575</xdr:rowOff>
        </xdr:from>
        <xdr:to>
          <xdr:col>2</xdr:col>
          <xdr:colOff>495300</xdr:colOff>
          <xdr:row>5</xdr:row>
          <xdr:rowOff>238125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5</xdr:row>
          <xdr:rowOff>28575</xdr:rowOff>
        </xdr:from>
        <xdr:to>
          <xdr:col>3</xdr:col>
          <xdr:colOff>495300</xdr:colOff>
          <xdr:row>5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5</xdr:row>
          <xdr:rowOff>28575</xdr:rowOff>
        </xdr:from>
        <xdr:to>
          <xdr:col>4</xdr:col>
          <xdr:colOff>495300</xdr:colOff>
          <xdr:row>5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</xdr:row>
          <xdr:rowOff>38100</xdr:rowOff>
        </xdr:from>
        <xdr:to>
          <xdr:col>7</xdr:col>
          <xdr:colOff>19050</xdr:colOff>
          <xdr:row>5</xdr:row>
          <xdr:rowOff>247650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1.2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38100</xdr:rowOff>
        </xdr:from>
        <xdr:to>
          <xdr:col>7</xdr:col>
          <xdr:colOff>495300</xdr:colOff>
          <xdr:row>5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1.4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5</xdr:row>
          <xdr:rowOff>38100</xdr:rowOff>
        </xdr:from>
        <xdr:to>
          <xdr:col>8</xdr:col>
          <xdr:colOff>495300</xdr:colOff>
          <xdr:row>5</xdr:row>
          <xdr:rowOff>247650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1.6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28575</xdr:rowOff>
        </xdr:from>
        <xdr:to>
          <xdr:col>6</xdr:col>
          <xdr:colOff>28575</xdr:colOff>
          <xdr:row>5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6</xdr:row>
          <xdr:rowOff>38100</xdr:rowOff>
        </xdr:from>
        <xdr:to>
          <xdr:col>2</xdr:col>
          <xdr:colOff>495300</xdr:colOff>
          <xdr:row>6</xdr:row>
          <xdr:rowOff>247650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6</xdr:row>
          <xdr:rowOff>38100</xdr:rowOff>
        </xdr:from>
        <xdr:to>
          <xdr:col>3</xdr:col>
          <xdr:colOff>495300</xdr:colOff>
          <xdr:row>6</xdr:row>
          <xdr:rowOff>247650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6</xdr:row>
          <xdr:rowOff>28575</xdr:rowOff>
        </xdr:from>
        <xdr:to>
          <xdr:col>4</xdr:col>
          <xdr:colOff>495300</xdr:colOff>
          <xdr:row>6</xdr:row>
          <xdr:rowOff>238125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</xdr:row>
          <xdr:rowOff>28575</xdr:rowOff>
        </xdr:from>
        <xdr:to>
          <xdr:col>6</xdr:col>
          <xdr:colOff>28575</xdr:colOff>
          <xdr:row>6</xdr:row>
          <xdr:rowOff>238125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</xdr:row>
          <xdr:rowOff>28575</xdr:rowOff>
        </xdr:from>
        <xdr:to>
          <xdr:col>7</xdr:col>
          <xdr:colOff>19050</xdr:colOff>
          <xdr:row>6</xdr:row>
          <xdr:rowOff>238125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6</xdr:row>
          <xdr:rowOff>28575</xdr:rowOff>
        </xdr:from>
        <xdr:to>
          <xdr:col>7</xdr:col>
          <xdr:colOff>495300</xdr:colOff>
          <xdr:row>6</xdr:row>
          <xdr:rowOff>238125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6</xdr:row>
          <xdr:rowOff>28575</xdr:rowOff>
        </xdr:from>
        <xdr:to>
          <xdr:col>8</xdr:col>
          <xdr:colOff>495300</xdr:colOff>
          <xdr:row>6</xdr:row>
          <xdr:rowOff>238125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7</xdr:row>
          <xdr:rowOff>47625</xdr:rowOff>
        </xdr:from>
        <xdr:to>
          <xdr:col>2</xdr:col>
          <xdr:colOff>495300</xdr:colOff>
          <xdr:row>7</xdr:row>
          <xdr:rowOff>257175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7</xdr:row>
          <xdr:rowOff>47625</xdr:rowOff>
        </xdr:from>
        <xdr:to>
          <xdr:col>4</xdr:col>
          <xdr:colOff>495300</xdr:colOff>
          <xdr:row>7</xdr:row>
          <xdr:rowOff>257175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连片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8</xdr:row>
          <xdr:rowOff>66675</xdr:rowOff>
        </xdr:from>
        <xdr:to>
          <xdr:col>3</xdr:col>
          <xdr:colOff>114300</xdr:colOff>
          <xdr:row>8</xdr:row>
          <xdr:rowOff>238125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6/6mil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8</xdr:row>
          <xdr:rowOff>66675</xdr:rowOff>
        </xdr:from>
        <xdr:to>
          <xdr:col>5</xdr:col>
          <xdr:colOff>114300</xdr:colOff>
          <xdr:row>8</xdr:row>
          <xdr:rowOff>238125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5/5mil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66675</xdr:rowOff>
        </xdr:from>
        <xdr:to>
          <xdr:col>7</xdr:col>
          <xdr:colOff>142875</xdr:colOff>
          <xdr:row>8</xdr:row>
          <xdr:rowOff>238125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4/4mil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8</xdr:row>
          <xdr:rowOff>66675</xdr:rowOff>
        </xdr:from>
        <xdr:to>
          <xdr:col>9</xdr:col>
          <xdr:colOff>114300</xdr:colOff>
          <xdr:row>8</xdr:row>
          <xdr:rowOff>238125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3.5/3.5mil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9</xdr:row>
          <xdr:rowOff>76200</xdr:rowOff>
        </xdr:from>
        <xdr:to>
          <xdr:col>3</xdr:col>
          <xdr:colOff>114300</xdr:colOff>
          <xdr:row>9</xdr:row>
          <xdr:rowOff>247650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9</xdr:row>
          <xdr:rowOff>76200</xdr:rowOff>
        </xdr:from>
        <xdr:to>
          <xdr:col>5</xdr:col>
          <xdr:colOff>114300</xdr:colOff>
          <xdr:row>9</xdr:row>
          <xdr:rowOff>247650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0.35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76200</xdr:rowOff>
        </xdr:from>
        <xdr:to>
          <xdr:col>7</xdr:col>
          <xdr:colOff>142875</xdr:colOff>
          <xdr:row>9</xdr:row>
          <xdr:rowOff>247650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14</xdr:row>
          <xdr:rowOff>76200</xdr:rowOff>
        </xdr:from>
        <xdr:to>
          <xdr:col>3</xdr:col>
          <xdr:colOff>114300</xdr:colOff>
          <xdr:row>14</xdr:row>
          <xdr:rowOff>247650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绿色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14</xdr:row>
          <xdr:rowOff>76200</xdr:rowOff>
        </xdr:from>
        <xdr:to>
          <xdr:col>4</xdr:col>
          <xdr:colOff>123825</xdr:colOff>
          <xdr:row>14</xdr:row>
          <xdr:rowOff>247650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红色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76200</xdr:rowOff>
        </xdr:from>
        <xdr:to>
          <xdr:col>5</xdr:col>
          <xdr:colOff>114300</xdr:colOff>
          <xdr:row>14</xdr:row>
          <xdr:rowOff>247650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黄色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76200</xdr:rowOff>
        </xdr:from>
        <xdr:to>
          <xdr:col>6</xdr:col>
          <xdr:colOff>133350</xdr:colOff>
          <xdr:row>14</xdr:row>
          <xdr:rowOff>247650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蓝色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14</xdr:row>
          <xdr:rowOff>76200</xdr:rowOff>
        </xdr:from>
        <xdr:to>
          <xdr:col>7</xdr:col>
          <xdr:colOff>152400</xdr:colOff>
          <xdr:row>14</xdr:row>
          <xdr:rowOff>247650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黑色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14</xdr:row>
          <xdr:rowOff>76200</xdr:rowOff>
        </xdr:from>
        <xdr:to>
          <xdr:col>8</xdr:col>
          <xdr:colOff>142875</xdr:colOff>
          <xdr:row>14</xdr:row>
          <xdr:rowOff>247650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白色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15</xdr:row>
          <xdr:rowOff>66675</xdr:rowOff>
        </xdr:from>
        <xdr:to>
          <xdr:col>3</xdr:col>
          <xdr:colOff>114300</xdr:colOff>
          <xdr:row>15</xdr:row>
          <xdr:rowOff>238125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200-00001E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黑色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15</xdr:row>
          <xdr:rowOff>66675</xdr:rowOff>
        </xdr:from>
        <xdr:to>
          <xdr:col>4</xdr:col>
          <xdr:colOff>123825</xdr:colOff>
          <xdr:row>15</xdr:row>
          <xdr:rowOff>238125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白色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16</xdr:row>
          <xdr:rowOff>57150</xdr:rowOff>
        </xdr:from>
        <xdr:to>
          <xdr:col>3</xdr:col>
          <xdr:colOff>114300</xdr:colOff>
          <xdr:row>16</xdr:row>
          <xdr:rowOff>228600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16</xdr:row>
          <xdr:rowOff>57150</xdr:rowOff>
        </xdr:from>
        <xdr:to>
          <xdr:col>4</xdr:col>
          <xdr:colOff>123825</xdr:colOff>
          <xdr:row>16</xdr:row>
          <xdr:rowOff>228600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16</xdr:row>
          <xdr:rowOff>57150</xdr:rowOff>
        </xdr:from>
        <xdr:to>
          <xdr:col>5</xdr:col>
          <xdr:colOff>114300</xdr:colOff>
          <xdr:row>16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沉金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17</xdr:row>
          <xdr:rowOff>47625</xdr:rowOff>
        </xdr:from>
        <xdr:to>
          <xdr:col>3</xdr:col>
          <xdr:colOff>114300</xdr:colOff>
          <xdr:row>17</xdr:row>
          <xdr:rowOff>219075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过孔盖油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17</xdr:row>
          <xdr:rowOff>47625</xdr:rowOff>
        </xdr:from>
        <xdr:to>
          <xdr:col>5</xdr:col>
          <xdr:colOff>104775</xdr:colOff>
          <xdr:row>17</xdr:row>
          <xdr:rowOff>219075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过孔开窗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10</xdr:row>
          <xdr:rowOff>57150</xdr:rowOff>
        </xdr:from>
        <xdr:to>
          <xdr:col>3</xdr:col>
          <xdr:colOff>114300</xdr:colOff>
          <xdr:row>10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10</xdr:row>
          <xdr:rowOff>57150</xdr:rowOff>
        </xdr:from>
        <xdr:to>
          <xdr:col>5</xdr:col>
          <xdr:colOff>114300</xdr:colOff>
          <xdr:row>10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10</xdr:row>
          <xdr:rowOff>57150</xdr:rowOff>
        </xdr:from>
        <xdr:to>
          <xdr:col>7</xdr:col>
          <xdr:colOff>142875</xdr:colOff>
          <xdr:row>10</xdr:row>
          <xdr:rowOff>228600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11</xdr:row>
          <xdr:rowOff>57150</xdr:rowOff>
        </xdr:from>
        <xdr:to>
          <xdr:col>3</xdr:col>
          <xdr:colOff>114300</xdr:colOff>
          <xdr:row>11</xdr:row>
          <xdr:rowOff>228600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11</xdr:row>
          <xdr:rowOff>66675</xdr:rowOff>
        </xdr:from>
        <xdr:to>
          <xdr:col>5</xdr:col>
          <xdr:colOff>114300</xdr:colOff>
          <xdr:row>11</xdr:row>
          <xdr:rowOff>238125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12</xdr:row>
          <xdr:rowOff>66675</xdr:rowOff>
        </xdr:from>
        <xdr:to>
          <xdr:col>3</xdr:col>
          <xdr:colOff>114300</xdr:colOff>
          <xdr:row>12</xdr:row>
          <xdr:rowOff>238125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12</xdr:row>
          <xdr:rowOff>57150</xdr:rowOff>
        </xdr:from>
        <xdr:to>
          <xdr:col>5</xdr:col>
          <xdr:colOff>114300</xdr:colOff>
          <xdr:row>12</xdr:row>
          <xdr:rowOff>228600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一阶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13</xdr:row>
          <xdr:rowOff>47625</xdr:rowOff>
        </xdr:from>
        <xdr:to>
          <xdr:col>3</xdr:col>
          <xdr:colOff>114300</xdr:colOff>
          <xdr:row>13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13</xdr:row>
          <xdr:rowOff>47625</xdr:rowOff>
        </xdr:from>
        <xdr:to>
          <xdr:col>5</xdr:col>
          <xdr:colOff>114300</xdr:colOff>
          <xdr:row>13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item.taobao.com/item.htm?spm=2013.1.0.0.3db92e5exHUaLw&amp;id=549851015885" TargetMode="External"/><Relationship Id="rId1" Type="http://schemas.openxmlformats.org/officeDocument/2006/relationships/hyperlink" Target="https://item.taobao.com/item.htm?spm=a1z09.2.0.0.67002e8dkItHBo&amp;id=570863545404&amp;_u=b1sequth6361" TargetMode="Externa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0" sqref="B20"/>
    </sheetView>
  </sheetViews>
  <sheetFormatPr defaultRowHeight="12.75" x14ac:dyDescent="0.2"/>
  <cols>
    <col min="1" max="1" width="26.5" style="29" customWidth="1"/>
    <col min="2" max="2" width="95" style="29" customWidth="1"/>
    <col min="3" max="256" width="9" style="30"/>
    <col min="257" max="257" width="26.5" style="30" customWidth="1"/>
    <col min="258" max="258" width="95" style="30" customWidth="1"/>
    <col min="259" max="512" width="9" style="30"/>
    <col min="513" max="513" width="26.5" style="30" customWidth="1"/>
    <col min="514" max="514" width="95" style="30" customWidth="1"/>
    <col min="515" max="768" width="9" style="30"/>
    <col min="769" max="769" width="26.5" style="30" customWidth="1"/>
    <col min="770" max="770" width="95" style="30" customWidth="1"/>
    <col min="771" max="1024" width="9" style="30"/>
    <col min="1025" max="1025" width="26.5" style="30" customWidth="1"/>
    <col min="1026" max="1026" width="95" style="30" customWidth="1"/>
    <col min="1027" max="1280" width="9" style="30"/>
    <col min="1281" max="1281" width="26.5" style="30" customWidth="1"/>
    <col min="1282" max="1282" width="95" style="30" customWidth="1"/>
    <col min="1283" max="1536" width="9" style="30"/>
    <col min="1537" max="1537" width="26.5" style="30" customWidth="1"/>
    <col min="1538" max="1538" width="95" style="30" customWidth="1"/>
    <col min="1539" max="1792" width="9" style="30"/>
    <col min="1793" max="1793" width="26.5" style="30" customWidth="1"/>
    <col min="1794" max="1794" width="95" style="30" customWidth="1"/>
    <col min="1795" max="2048" width="9" style="30"/>
    <col min="2049" max="2049" width="26.5" style="30" customWidth="1"/>
    <col min="2050" max="2050" width="95" style="30" customWidth="1"/>
    <col min="2051" max="2304" width="9" style="30"/>
    <col min="2305" max="2305" width="26.5" style="30" customWidth="1"/>
    <col min="2306" max="2306" width="95" style="30" customWidth="1"/>
    <col min="2307" max="2560" width="9" style="30"/>
    <col min="2561" max="2561" width="26.5" style="30" customWidth="1"/>
    <col min="2562" max="2562" width="95" style="30" customWidth="1"/>
    <col min="2563" max="2816" width="9" style="30"/>
    <col min="2817" max="2817" width="26.5" style="30" customWidth="1"/>
    <col min="2818" max="2818" width="95" style="30" customWidth="1"/>
    <col min="2819" max="3072" width="9" style="30"/>
    <col min="3073" max="3073" width="26.5" style="30" customWidth="1"/>
    <col min="3074" max="3074" width="95" style="30" customWidth="1"/>
    <col min="3075" max="3328" width="9" style="30"/>
    <col min="3329" max="3329" width="26.5" style="30" customWidth="1"/>
    <col min="3330" max="3330" width="95" style="30" customWidth="1"/>
    <col min="3331" max="3584" width="9" style="30"/>
    <col min="3585" max="3585" width="26.5" style="30" customWidth="1"/>
    <col min="3586" max="3586" width="95" style="30" customWidth="1"/>
    <col min="3587" max="3840" width="9" style="30"/>
    <col min="3841" max="3841" width="26.5" style="30" customWidth="1"/>
    <col min="3842" max="3842" width="95" style="30" customWidth="1"/>
    <col min="3843" max="4096" width="9" style="30"/>
    <col min="4097" max="4097" width="26.5" style="30" customWidth="1"/>
    <col min="4098" max="4098" width="95" style="30" customWidth="1"/>
    <col min="4099" max="4352" width="9" style="30"/>
    <col min="4353" max="4353" width="26.5" style="30" customWidth="1"/>
    <col min="4354" max="4354" width="95" style="30" customWidth="1"/>
    <col min="4355" max="4608" width="9" style="30"/>
    <col min="4609" max="4609" width="26.5" style="30" customWidth="1"/>
    <col min="4610" max="4610" width="95" style="30" customWidth="1"/>
    <col min="4611" max="4864" width="9" style="30"/>
    <col min="4865" max="4865" width="26.5" style="30" customWidth="1"/>
    <col min="4866" max="4866" width="95" style="30" customWidth="1"/>
    <col min="4867" max="5120" width="9" style="30"/>
    <col min="5121" max="5121" width="26.5" style="30" customWidth="1"/>
    <col min="5122" max="5122" width="95" style="30" customWidth="1"/>
    <col min="5123" max="5376" width="9" style="30"/>
    <col min="5377" max="5377" width="26.5" style="30" customWidth="1"/>
    <col min="5378" max="5378" width="95" style="30" customWidth="1"/>
    <col min="5379" max="5632" width="9" style="30"/>
    <col min="5633" max="5633" width="26.5" style="30" customWidth="1"/>
    <col min="5634" max="5634" width="95" style="30" customWidth="1"/>
    <col min="5635" max="5888" width="9" style="30"/>
    <col min="5889" max="5889" width="26.5" style="30" customWidth="1"/>
    <col min="5890" max="5890" width="95" style="30" customWidth="1"/>
    <col min="5891" max="6144" width="9" style="30"/>
    <col min="6145" max="6145" width="26.5" style="30" customWidth="1"/>
    <col min="6146" max="6146" width="95" style="30" customWidth="1"/>
    <col min="6147" max="6400" width="9" style="30"/>
    <col min="6401" max="6401" width="26.5" style="30" customWidth="1"/>
    <col min="6402" max="6402" width="95" style="30" customWidth="1"/>
    <col min="6403" max="6656" width="9" style="30"/>
    <col min="6657" max="6657" width="26.5" style="30" customWidth="1"/>
    <col min="6658" max="6658" width="95" style="30" customWidth="1"/>
    <col min="6659" max="6912" width="9" style="30"/>
    <col min="6913" max="6913" width="26.5" style="30" customWidth="1"/>
    <col min="6914" max="6914" width="95" style="30" customWidth="1"/>
    <col min="6915" max="7168" width="9" style="30"/>
    <col min="7169" max="7169" width="26.5" style="30" customWidth="1"/>
    <col min="7170" max="7170" width="95" style="30" customWidth="1"/>
    <col min="7171" max="7424" width="9" style="30"/>
    <col min="7425" max="7425" width="26.5" style="30" customWidth="1"/>
    <col min="7426" max="7426" width="95" style="30" customWidth="1"/>
    <col min="7427" max="7680" width="9" style="30"/>
    <col min="7681" max="7681" width="26.5" style="30" customWidth="1"/>
    <col min="7682" max="7682" width="95" style="30" customWidth="1"/>
    <col min="7683" max="7936" width="9" style="30"/>
    <col min="7937" max="7937" width="26.5" style="30" customWidth="1"/>
    <col min="7938" max="7938" width="95" style="30" customWidth="1"/>
    <col min="7939" max="8192" width="9" style="30"/>
    <col min="8193" max="8193" width="26.5" style="30" customWidth="1"/>
    <col min="8194" max="8194" width="95" style="30" customWidth="1"/>
    <col min="8195" max="8448" width="9" style="30"/>
    <col min="8449" max="8449" width="26.5" style="30" customWidth="1"/>
    <col min="8450" max="8450" width="95" style="30" customWidth="1"/>
    <col min="8451" max="8704" width="9" style="30"/>
    <col min="8705" max="8705" width="26.5" style="30" customWidth="1"/>
    <col min="8706" max="8706" width="95" style="30" customWidth="1"/>
    <col min="8707" max="8960" width="9" style="30"/>
    <col min="8961" max="8961" width="26.5" style="30" customWidth="1"/>
    <col min="8962" max="8962" width="95" style="30" customWidth="1"/>
    <col min="8963" max="9216" width="9" style="30"/>
    <col min="9217" max="9217" width="26.5" style="30" customWidth="1"/>
    <col min="9218" max="9218" width="95" style="30" customWidth="1"/>
    <col min="9219" max="9472" width="9" style="30"/>
    <col min="9473" max="9473" width="26.5" style="30" customWidth="1"/>
    <col min="9474" max="9474" width="95" style="30" customWidth="1"/>
    <col min="9475" max="9728" width="9" style="30"/>
    <col min="9729" max="9729" width="26.5" style="30" customWidth="1"/>
    <col min="9730" max="9730" width="95" style="30" customWidth="1"/>
    <col min="9731" max="9984" width="9" style="30"/>
    <col min="9985" max="9985" width="26.5" style="30" customWidth="1"/>
    <col min="9986" max="9986" width="95" style="30" customWidth="1"/>
    <col min="9987" max="10240" width="9" style="30"/>
    <col min="10241" max="10241" width="26.5" style="30" customWidth="1"/>
    <col min="10242" max="10242" width="95" style="30" customWidth="1"/>
    <col min="10243" max="10496" width="9" style="30"/>
    <col min="10497" max="10497" width="26.5" style="30" customWidth="1"/>
    <col min="10498" max="10498" width="95" style="30" customWidth="1"/>
    <col min="10499" max="10752" width="9" style="30"/>
    <col min="10753" max="10753" width="26.5" style="30" customWidth="1"/>
    <col min="10754" max="10754" width="95" style="30" customWidth="1"/>
    <col min="10755" max="11008" width="9" style="30"/>
    <col min="11009" max="11009" width="26.5" style="30" customWidth="1"/>
    <col min="11010" max="11010" width="95" style="30" customWidth="1"/>
    <col min="11011" max="11264" width="9" style="30"/>
    <col min="11265" max="11265" width="26.5" style="30" customWidth="1"/>
    <col min="11266" max="11266" width="95" style="30" customWidth="1"/>
    <col min="11267" max="11520" width="9" style="30"/>
    <col min="11521" max="11521" width="26.5" style="30" customWidth="1"/>
    <col min="11522" max="11522" width="95" style="30" customWidth="1"/>
    <col min="11523" max="11776" width="9" style="30"/>
    <col min="11777" max="11777" width="26.5" style="30" customWidth="1"/>
    <col min="11778" max="11778" width="95" style="30" customWidth="1"/>
    <col min="11779" max="12032" width="9" style="30"/>
    <col min="12033" max="12033" width="26.5" style="30" customWidth="1"/>
    <col min="12034" max="12034" width="95" style="30" customWidth="1"/>
    <col min="12035" max="12288" width="9" style="30"/>
    <col min="12289" max="12289" width="26.5" style="30" customWidth="1"/>
    <col min="12290" max="12290" width="95" style="30" customWidth="1"/>
    <col min="12291" max="12544" width="9" style="30"/>
    <col min="12545" max="12545" width="26.5" style="30" customWidth="1"/>
    <col min="12546" max="12546" width="95" style="30" customWidth="1"/>
    <col min="12547" max="12800" width="9" style="30"/>
    <col min="12801" max="12801" width="26.5" style="30" customWidth="1"/>
    <col min="12802" max="12802" width="95" style="30" customWidth="1"/>
    <col min="12803" max="13056" width="9" style="30"/>
    <col min="13057" max="13057" width="26.5" style="30" customWidth="1"/>
    <col min="13058" max="13058" width="95" style="30" customWidth="1"/>
    <col min="13059" max="13312" width="9" style="30"/>
    <col min="13313" max="13313" width="26.5" style="30" customWidth="1"/>
    <col min="13314" max="13314" width="95" style="30" customWidth="1"/>
    <col min="13315" max="13568" width="9" style="30"/>
    <col min="13569" max="13569" width="26.5" style="30" customWidth="1"/>
    <col min="13570" max="13570" width="95" style="30" customWidth="1"/>
    <col min="13571" max="13824" width="9" style="30"/>
    <col min="13825" max="13825" width="26.5" style="30" customWidth="1"/>
    <col min="13826" max="13826" width="95" style="30" customWidth="1"/>
    <col min="13827" max="14080" width="9" style="30"/>
    <col min="14081" max="14081" width="26.5" style="30" customWidth="1"/>
    <col min="14082" max="14082" width="95" style="30" customWidth="1"/>
    <col min="14083" max="14336" width="9" style="30"/>
    <col min="14337" max="14337" width="26.5" style="30" customWidth="1"/>
    <col min="14338" max="14338" width="95" style="30" customWidth="1"/>
    <col min="14339" max="14592" width="9" style="30"/>
    <col min="14593" max="14593" width="26.5" style="30" customWidth="1"/>
    <col min="14594" max="14594" width="95" style="30" customWidth="1"/>
    <col min="14595" max="14848" width="9" style="30"/>
    <col min="14849" max="14849" width="26.5" style="30" customWidth="1"/>
    <col min="14850" max="14850" width="95" style="30" customWidth="1"/>
    <col min="14851" max="15104" width="9" style="30"/>
    <col min="15105" max="15105" width="26.5" style="30" customWidth="1"/>
    <col min="15106" max="15106" width="95" style="30" customWidth="1"/>
    <col min="15107" max="15360" width="9" style="30"/>
    <col min="15361" max="15361" width="26.5" style="30" customWidth="1"/>
    <col min="15362" max="15362" width="95" style="30" customWidth="1"/>
    <col min="15363" max="15616" width="9" style="30"/>
    <col min="15617" max="15617" width="26.5" style="30" customWidth="1"/>
    <col min="15618" max="15618" width="95" style="30" customWidth="1"/>
    <col min="15619" max="15872" width="9" style="30"/>
    <col min="15873" max="15873" width="26.5" style="30" customWidth="1"/>
    <col min="15874" max="15874" width="95" style="30" customWidth="1"/>
    <col min="15875" max="16128" width="9" style="30"/>
    <col min="16129" max="16129" width="26.5" style="30" customWidth="1"/>
    <col min="16130" max="16130" width="95" style="30" customWidth="1"/>
    <col min="16131" max="16384" width="9" style="30"/>
  </cols>
  <sheetData>
    <row r="1" spans="1:2" s="25" customFormat="1" ht="17.25" customHeight="1" x14ac:dyDescent="0.15">
      <c r="A1" s="24" t="s">
        <v>7</v>
      </c>
      <c r="B1" s="54" t="s">
        <v>72</v>
      </c>
    </row>
    <row r="2" spans="1:2" s="25" customFormat="1" ht="17.25" customHeight="1" x14ac:dyDescent="0.15">
      <c r="A2" s="26" t="s">
        <v>8</v>
      </c>
      <c r="B2" s="55" t="s">
        <v>73</v>
      </c>
    </row>
    <row r="3" spans="1:2" s="25" customFormat="1" ht="17.25" customHeight="1" x14ac:dyDescent="0.15">
      <c r="A3" s="27" t="s">
        <v>9</v>
      </c>
      <c r="B3" s="56" t="s">
        <v>74</v>
      </c>
    </row>
    <row r="4" spans="1:2" s="25" customFormat="1" ht="17.25" customHeight="1" x14ac:dyDescent="0.15">
      <c r="A4" s="26" t="s">
        <v>10</v>
      </c>
      <c r="B4" s="55" t="s">
        <v>73</v>
      </c>
    </row>
    <row r="5" spans="1:2" s="25" customFormat="1" ht="17.25" customHeight="1" x14ac:dyDescent="0.15">
      <c r="A5" s="27" t="s">
        <v>11</v>
      </c>
      <c r="B5" s="56" t="s">
        <v>72</v>
      </c>
    </row>
    <row r="6" spans="1:2" s="25" customFormat="1" ht="17.25" customHeight="1" x14ac:dyDescent="0.15">
      <c r="A6" s="26" t="s">
        <v>12</v>
      </c>
      <c r="B6" s="55" t="s">
        <v>75</v>
      </c>
    </row>
    <row r="7" spans="1:2" s="25" customFormat="1" ht="17.25" customHeight="1" x14ac:dyDescent="0.15">
      <c r="A7" s="27" t="s">
        <v>13</v>
      </c>
      <c r="B7" s="56" t="s">
        <v>76</v>
      </c>
    </row>
    <row r="8" spans="1:2" s="25" customFormat="1" ht="17.25" customHeight="1" x14ac:dyDescent="0.15">
      <c r="A8" s="26" t="s">
        <v>14</v>
      </c>
      <c r="B8" s="55" t="s">
        <v>77</v>
      </c>
    </row>
    <row r="9" spans="1:2" s="25" customFormat="1" ht="17.25" customHeight="1" x14ac:dyDescent="0.15">
      <c r="A9" s="27" t="s">
        <v>15</v>
      </c>
      <c r="B9" s="56" t="s">
        <v>78</v>
      </c>
    </row>
    <row r="10" spans="1:2" s="25" customFormat="1" ht="17.25" customHeight="1" x14ac:dyDescent="0.15">
      <c r="A10" s="26" t="s">
        <v>16</v>
      </c>
      <c r="B10" s="55" t="s">
        <v>79</v>
      </c>
    </row>
    <row r="11" spans="1:2" s="25" customFormat="1" ht="17.25" customHeight="1" x14ac:dyDescent="0.15">
      <c r="A11" s="27" t="s">
        <v>17</v>
      </c>
      <c r="B11" s="56" t="s">
        <v>80</v>
      </c>
    </row>
    <row r="12" spans="1:2" s="25" customFormat="1" ht="17.25" customHeight="1" x14ac:dyDescent="0.15">
      <c r="A12" s="26" t="s">
        <v>18</v>
      </c>
      <c r="B12" s="55" t="s">
        <v>81</v>
      </c>
    </row>
    <row r="13" spans="1:2" s="25" customFormat="1" ht="17.25" customHeight="1" x14ac:dyDescent="0.15">
      <c r="A13" s="27" t="s">
        <v>19</v>
      </c>
      <c r="B13" s="56" t="s">
        <v>82</v>
      </c>
    </row>
    <row r="14" spans="1:2" s="25" customFormat="1" ht="17.25" customHeight="1" x14ac:dyDescent="0.15">
      <c r="A14" s="26" t="s">
        <v>20</v>
      </c>
      <c r="B14" s="55" t="s">
        <v>80</v>
      </c>
    </row>
    <row r="15" spans="1:2" s="25" customFormat="1" ht="17.25" customHeight="1" x14ac:dyDescent="0.15">
      <c r="A15" s="27" t="s">
        <v>21</v>
      </c>
      <c r="B15" s="56" t="s">
        <v>177</v>
      </c>
    </row>
    <row r="16" spans="1:2" s="25" customFormat="1" ht="17.25" customHeight="1" thickBot="1" x14ac:dyDescent="0.2">
      <c r="A16" s="28" t="s">
        <v>22</v>
      </c>
      <c r="B16" s="57" t="s">
        <v>83</v>
      </c>
    </row>
  </sheetData>
  <phoneticPr fontId="1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zoomScaleNormal="100" zoomScaleSheetLayoutView="145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C27" sqref="C27"/>
    </sheetView>
  </sheetViews>
  <sheetFormatPr defaultRowHeight="12" x14ac:dyDescent="0.15"/>
  <cols>
    <col min="1" max="1" width="6.25" style="1" customWidth="1"/>
    <col min="2" max="2" width="11.625" style="2" bestFit="1" customWidth="1"/>
    <col min="3" max="3" width="56.625" style="5" customWidth="1"/>
    <col min="4" max="4" width="8.625" style="6" customWidth="1"/>
    <col min="5" max="6" width="8.625" style="4" customWidth="1"/>
    <col min="7" max="16384" width="9" style="1"/>
  </cols>
  <sheetData>
    <row r="1" spans="1:6" ht="24" customHeight="1" x14ac:dyDescent="0.15"/>
    <row r="2" spans="1:6" ht="18.75" customHeight="1" x14ac:dyDescent="0.15">
      <c r="A2" s="21" t="s">
        <v>0</v>
      </c>
      <c r="B2" s="22" t="s">
        <v>3</v>
      </c>
      <c r="C2" s="21" t="s">
        <v>4</v>
      </c>
      <c r="D2" s="23" t="s">
        <v>1</v>
      </c>
      <c r="E2" s="21" t="s">
        <v>5</v>
      </c>
      <c r="F2" s="21" t="s">
        <v>6</v>
      </c>
    </row>
    <row r="3" spans="1:6" ht="18" customHeight="1" x14ac:dyDescent="0.15">
      <c r="A3" s="10">
        <v>1</v>
      </c>
      <c r="B3" s="11" t="s">
        <v>2</v>
      </c>
      <c r="C3" s="11"/>
      <c r="D3" s="11"/>
      <c r="E3" s="12"/>
      <c r="F3" s="11"/>
    </row>
    <row r="4" spans="1:6" ht="18" customHeight="1" x14ac:dyDescent="0.15">
      <c r="A4" s="10">
        <v>2</v>
      </c>
      <c r="B4" s="11"/>
      <c r="C4" s="11"/>
      <c r="D4" s="11"/>
      <c r="E4" s="12"/>
      <c r="F4" s="11"/>
    </row>
    <row r="5" spans="1:6" ht="18" customHeight="1" x14ac:dyDescent="0.15">
      <c r="A5" s="10">
        <v>3</v>
      </c>
      <c r="B5" s="11"/>
      <c r="C5" s="11"/>
      <c r="D5" s="11"/>
      <c r="E5" s="12"/>
      <c r="F5" s="11"/>
    </row>
    <row r="6" spans="1:6" ht="18" customHeight="1" x14ac:dyDescent="0.15">
      <c r="A6" s="10">
        <v>4</v>
      </c>
      <c r="B6" s="11"/>
      <c r="C6" s="11"/>
      <c r="D6" s="11"/>
      <c r="E6" s="12"/>
      <c r="F6" s="11"/>
    </row>
    <row r="7" spans="1:6" ht="18" customHeight="1" x14ac:dyDescent="0.15">
      <c r="A7" s="10">
        <v>5</v>
      </c>
      <c r="B7" s="11"/>
      <c r="C7" s="11"/>
      <c r="D7" s="11"/>
      <c r="E7" s="12"/>
      <c r="F7" s="11"/>
    </row>
    <row r="8" spans="1:6" ht="18" customHeight="1" x14ac:dyDescent="0.15">
      <c r="A8" s="10">
        <v>6</v>
      </c>
      <c r="B8" s="11"/>
      <c r="C8" s="11"/>
      <c r="D8" s="11"/>
      <c r="E8" s="12"/>
      <c r="F8" s="11"/>
    </row>
    <row r="9" spans="1:6" ht="18" customHeight="1" x14ac:dyDescent="0.15">
      <c r="A9" s="10">
        <v>7</v>
      </c>
      <c r="B9" s="11"/>
      <c r="C9" s="11"/>
      <c r="D9" s="11"/>
      <c r="E9" s="12"/>
      <c r="F9" s="11"/>
    </row>
    <row r="10" spans="1:6" ht="18" customHeight="1" x14ac:dyDescent="0.15">
      <c r="A10" s="10">
        <v>8</v>
      </c>
      <c r="B10" s="11"/>
      <c r="C10" s="11"/>
      <c r="D10" s="11"/>
      <c r="E10" s="12"/>
      <c r="F10" s="11"/>
    </row>
    <row r="11" spans="1:6" ht="18" customHeight="1" x14ac:dyDescent="0.15">
      <c r="A11" s="10">
        <v>9</v>
      </c>
      <c r="B11" s="11"/>
      <c r="C11" s="11"/>
      <c r="D11" s="11"/>
      <c r="E11" s="12"/>
      <c r="F11" s="11"/>
    </row>
    <row r="12" spans="1:6" ht="18" customHeight="1" x14ac:dyDescent="0.15">
      <c r="A12" s="10">
        <v>10</v>
      </c>
      <c r="B12" s="11"/>
      <c r="C12" s="11"/>
      <c r="D12" s="11"/>
      <c r="E12" s="12"/>
      <c r="F12" s="11"/>
    </row>
    <row r="13" spans="1:6" ht="18" customHeight="1" x14ac:dyDescent="0.15">
      <c r="A13" s="10">
        <v>11</v>
      </c>
      <c r="B13" s="11"/>
      <c r="C13" s="11"/>
      <c r="D13" s="11"/>
      <c r="E13" s="12"/>
      <c r="F13" s="11"/>
    </row>
    <row r="14" spans="1:6" ht="18" customHeight="1" x14ac:dyDescent="0.15">
      <c r="A14" s="10">
        <v>12</v>
      </c>
      <c r="B14" s="11"/>
      <c r="C14" s="11"/>
      <c r="D14" s="11"/>
      <c r="E14" s="12"/>
      <c r="F14" s="11"/>
    </row>
    <row r="15" spans="1:6" ht="18" customHeight="1" x14ac:dyDescent="0.15">
      <c r="A15" s="10">
        <v>13</v>
      </c>
      <c r="B15" s="11"/>
      <c r="C15" s="11"/>
      <c r="D15" s="11"/>
      <c r="E15" s="12"/>
      <c r="F15" s="11"/>
    </row>
    <row r="16" spans="1:6" s="16" customFormat="1" ht="15" customHeight="1" x14ac:dyDescent="0.15">
      <c r="A16" s="13"/>
      <c r="B16" s="14"/>
      <c r="C16" s="14"/>
      <c r="D16" s="15"/>
      <c r="E16" s="15"/>
      <c r="F16" s="14"/>
    </row>
    <row r="17" spans="1:6" s="16" customFormat="1" ht="15" customHeight="1" x14ac:dyDescent="0.15">
      <c r="A17" s="13"/>
      <c r="B17" s="14"/>
      <c r="C17" s="14"/>
      <c r="D17" s="15"/>
      <c r="E17" s="15"/>
      <c r="F17" s="14"/>
    </row>
    <row r="18" spans="1:6" s="16" customFormat="1" x14ac:dyDescent="0.15">
      <c r="A18" s="13"/>
      <c r="B18" s="14"/>
      <c r="C18" s="14"/>
      <c r="D18" s="15"/>
      <c r="E18" s="15"/>
      <c r="F18" s="14"/>
    </row>
    <row r="19" spans="1:6" s="16" customFormat="1" x14ac:dyDescent="0.15">
      <c r="A19" s="13"/>
      <c r="B19" s="14"/>
      <c r="C19" s="14"/>
      <c r="D19" s="15"/>
      <c r="E19" s="15"/>
      <c r="F19" s="14"/>
    </row>
    <row r="20" spans="1:6" s="16" customFormat="1" ht="15" customHeight="1" x14ac:dyDescent="0.15">
      <c r="A20" s="13"/>
      <c r="B20" s="14"/>
      <c r="C20" s="14"/>
      <c r="D20" s="15"/>
      <c r="E20" s="15"/>
      <c r="F20" s="14"/>
    </row>
    <row r="21" spans="1:6" s="16" customFormat="1" ht="15" customHeight="1" x14ac:dyDescent="0.15">
      <c r="A21" s="13"/>
      <c r="B21" s="14"/>
      <c r="C21" s="14"/>
      <c r="D21" s="15"/>
      <c r="E21" s="15"/>
      <c r="F21" s="14"/>
    </row>
    <row r="22" spans="1:6" s="16" customFormat="1" ht="15" customHeight="1" x14ac:dyDescent="0.15">
      <c r="A22" s="13"/>
      <c r="B22" s="14"/>
      <c r="C22" s="14"/>
      <c r="D22" s="15"/>
      <c r="E22" s="15"/>
      <c r="F22" s="14"/>
    </row>
    <row r="23" spans="1:6" s="16" customFormat="1" ht="15" customHeight="1" x14ac:dyDescent="0.15">
      <c r="A23" s="13"/>
      <c r="B23" s="14"/>
      <c r="C23" s="14"/>
      <c r="D23" s="15"/>
      <c r="E23" s="15"/>
      <c r="F23" s="14"/>
    </row>
    <row r="24" spans="1:6" s="16" customFormat="1" ht="15" customHeight="1" x14ac:dyDescent="0.15">
      <c r="A24" s="13"/>
      <c r="B24" s="14"/>
      <c r="C24" s="14"/>
      <c r="D24" s="15"/>
      <c r="E24" s="15"/>
      <c r="F24" s="14"/>
    </row>
    <row r="25" spans="1:6" s="16" customFormat="1" ht="15" customHeight="1" x14ac:dyDescent="0.15">
      <c r="A25" s="13"/>
      <c r="B25" s="14"/>
      <c r="C25" s="14"/>
      <c r="D25" s="15"/>
      <c r="E25" s="15"/>
      <c r="F25" s="14"/>
    </row>
    <row r="26" spans="1:6" s="16" customFormat="1" ht="15" customHeight="1" x14ac:dyDescent="0.15">
      <c r="A26" s="13"/>
      <c r="B26" s="14"/>
      <c r="C26" s="14"/>
      <c r="D26" s="15"/>
      <c r="E26" s="15"/>
      <c r="F26" s="14"/>
    </row>
    <row r="27" spans="1:6" s="16" customFormat="1" ht="15" customHeight="1" x14ac:dyDescent="0.15">
      <c r="A27" s="13"/>
      <c r="B27" s="14"/>
      <c r="C27" s="14"/>
      <c r="D27" s="15"/>
      <c r="E27" s="15"/>
      <c r="F27" s="14"/>
    </row>
    <row r="28" spans="1:6" s="16" customFormat="1" ht="15" customHeight="1" x14ac:dyDescent="0.15">
      <c r="A28" s="13"/>
      <c r="B28" s="14"/>
      <c r="C28" s="14"/>
      <c r="D28" s="15"/>
      <c r="E28" s="15"/>
      <c r="F28" s="14"/>
    </row>
    <row r="29" spans="1:6" s="16" customFormat="1" ht="15" customHeight="1" x14ac:dyDescent="0.15">
      <c r="A29" s="13"/>
      <c r="B29" s="14"/>
      <c r="C29" s="14"/>
      <c r="D29" s="15"/>
      <c r="E29" s="15"/>
      <c r="F29" s="14"/>
    </row>
    <row r="30" spans="1:6" s="16" customFormat="1" ht="15" customHeight="1" x14ac:dyDescent="0.15">
      <c r="A30" s="13"/>
      <c r="B30" s="14"/>
      <c r="C30" s="14"/>
      <c r="D30" s="15"/>
      <c r="E30" s="15"/>
      <c r="F30" s="14"/>
    </row>
    <row r="31" spans="1:6" s="16" customFormat="1" ht="15" customHeight="1" x14ac:dyDescent="0.15">
      <c r="A31" s="13"/>
      <c r="B31" s="14"/>
      <c r="C31" s="14"/>
      <c r="D31" s="15"/>
      <c r="E31" s="15"/>
      <c r="F31" s="14"/>
    </row>
    <row r="32" spans="1:6" s="16" customFormat="1" x14ac:dyDescent="0.15">
      <c r="A32" s="13"/>
      <c r="B32" s="14"/>
      <c r="C32" s="14"/>
      <c r="D32" s="15"/>
      <c r="E32" s="15"/>
      <c r="F32" s="14"/>
    </row>
    <row r="33" spans="1:6" s="16" customFormat="1" ht="15" customHeight="1" x14ac:dyDescent="0.15">
      <c r="A33" s="13"/>
      <c r="B33" s="14"/>
      <c r="C33" s="14"/>
      <c r="D33" s="15"/>
      <c r="E33" s="15"/>
      <c r="F33" s="14"/>
    </row>
    <row r="34" spans="1:6" s="16" customFormat="1" ht="15" customHeight="1" x14ac:dyDescent="0.15">
      <c r="A34" s="13"/>
      <c r="B34" s="14"/>
      <c r="C34" s="14"/>
      <c r="D34" s="15"/>
      <c r="E34" s="15"/>
      <c r="F34" s="14"/>
    </row>
    <row r="35" spans="1:6" s="16" customFormat="1" ht="15" customHeight="1" x14ac:dyDescent="0.15">
      <c r="A35" s="13"/>
      <c r="B35" s="14"/>
      <c r="C35" s="14"/>
      <c r="D35" s="15"/>
      <c r="E35" s="15"/>
      <c r="F35" s="14"/>
    </row>
    <row r="36" spans="1:6" s="16" customFormat="1" ht="15" customHeight="1" x14ac:dyDescent="0.15">
      <c r="A36" s="13"/>
      <c r="B36" s="14"/>
      <c r="C36" s="14"/>
      <c r="D36" s="15"/>
      <c r="E36" s="15"/>
      <c r="F36" s="14"/>
    </row>
    <row r="37" spans="1:6" s="16" customFormat="1" ht="15" customHeight="1" x14ac:dyDescent="0.15">
      <c r="A37" s="13"/>
      <c r="B37" s="14"/>
      <c r="C37" s="14"/>
      <c r="D37" s="15"/>
      <c r="E37" s="15"/>
      <c r="F37" s="14"/>
    </row>
    <row r="38" spans="1:6" s="16" customFormat="1" x14ac:dyDescent="0.15">
      <c r="A38" s="13"/>
      <c r="B38" s="14"/>
      <c r="C38" s="14"/>
      <c r="D38" s="15"/>
      <c r="E38" s="15"/>
      <c r="F38" s="14"/>
    </row>
    <row r="39" spans="1:6" s="16" customFormat="1" ht="15" customHeight="1" x14ac:dyDescent="0.15">
      <c r="A39" s="13"/>
      <c r="B39" s="14"/>
      <c r="C39" s="14"/>
      <c r="D39" s="15"/>
      <c r="E39" s="15"/>
      <c r="F39" s="14"/>
    </row>
    <row r="40" spans="1:6" s="16" customFormat="1" ht="15" customHeight="1" x14ac:dyDescent="0.15">
      <c r="A40" s="13"/>
      <c r="B40" s="14"/>
      <c r="C40" s="14"/>
      <c r="D40" s="15"/>
      <c r="E40" s="15"/>
      <c r="F40" s="14"/>
    </row>
    <row r="41" spans="1:6" s="16" customFormat="1" x14ac:dyDescent="0.15">
      <c r="A41" s="13"/>
      <c r="B41" s="14"/>
      <c r="C41" s="14"/>
      <c r="D41" s="15"/>
      <c r="E41" s="15"/>
      <c r="F41" s="14"/>
    </row>
    <row r="42" spans="1:6" s="16" customFormat="1" x14ac:dyDescent="0.15">
      <c r="A42" s="13"/>
      <c r="B42" s="14"/>
      <c r="C42" s="14"/>
      <c r="D42" s="15"/>
      <c r="E42" s="15"/>
      <c r="F42" s="14"/>
    </row>
    <row r="43" spans="1:6" s="16" customFormat="1" ht="15" customHeight="1" x14ac:dyDescent="0.15">
      <c r="A43" s="13"/>
      <c r="B43" s="14"/>
      <c r="C43" s="14"/>
      <c r="D43" s="15"/>
      <c r="E43" s="15"/>
      <c r="F43" s="14"/>
    </row>
    <row r="44" spans="1:6" s="16" customFormat="1" ht="15" customHeight="1" x14ac:dyDescent="0.15">
      <c r="A44" s="13"/>
      <c r="B44" s="14"/>
      <c r="C44" s="14"/>
      <c r="D44" s="15"/>
      <c r="E44" s="15"/>
      <c r="F44" s="14"/>
    </row>
    <row r="45" spans="1:6" s="16" customFormat="1" ht="15" customHeight="1" x14ac:dyDescent="0.15">
      <c r="A45" s="13"/>
      <c r="B45" s="14"/>
      <c r="C45" s="14"/>
      <c r="D45" s="15"/>
      <c r="E45" s="15"/>
      <c r="F45" s="14"/>
    </row>
    <row r="46" spans="1:6" s="16" customFormat="1" ht="15" customHeight="1" x14ac:dyDescent="0.15">
      <c r="A46" s="13"/>
      <c r="B46" s="14"/>
      <c r="C46" s="14"/>
      <c r="D46" s="15"/>
      <c r="E46" s="15"/>
      <c r="F46" s="14"/>
    </row>
    <row r="47" spans="1:6" s="16" customFormat="1" ht="15" customHeight="1" x14ac:dyDescent="0.15">
      <c r="A47" s="13"/>
      <c r="B47" s="14"/>
      <c r="C47" s="14"/>
      <c r="D47" s="15"/>
      <c r="E47" s="15"/>
      <c r="F47" s="14"/>
    </row>
    <row r="48" spans="1:6" s="16" customFormat="1" ht="15" customHeight="1" x14ac:dyDescent="0.15">
      <c r="A48" s="13"/>
      <c r="B48" s="14"/>
      <c r="C48" s="14"/>
      <c r="D48" s="15"/>
      <c r="E48" s="15"/>
      <c r="F48" s="14"/>
    </row>
    <row r="49" spans="1:6" s="16" customFormat="1" x14ac:dyDescent="0.15">
      <c r="A49" s="13"/>
      <c r="B49" s="14"/>
      <c r="C49" s="14"/>
      <c r="D49" s="15"/>
      <c r="E49" s="15"/>
      <c r="F49" s="14"/>
    </row>
    <row r="50" spans="1:6" s="16" customFormat="1" ht="15" customHeight="1" x14ac:dyDescent="0.15">
      <c r="A50" s="13"/>
      <c r="B50" s="14"/>
      <c r="C50" s="14"/>
      <c r="D50" s="15"/>
      <c r="E50" s="15"/>
      <c r="F50" s="14"/>
    </row>
    <row r="51" spans="1:6" s="16" customFormat="1" ht="15" customHeight="1" x14ac:dyDescent="0.15">
      <c r="A51" s="13"/>
      <c r="B51" s="14"/>
      <c r="C51" s="14"/>
      <c r="D51" s="15"/>
      <c r="E51" s="15"/>
      <c r="F51" s="14"/>
    </row>
    <row r="52" spans="1:6" s="16" customFormat="1" ht="15" customHeight="1" x14ac:dyDescent="0.15">
      <c r="A52" s="13"/>
      <c r="B52" s="17"/>
      <c r="C52" s="14"/>
      <c r="D52" s="15"/>
      <c r="E52" s="15"/>
      <c r="F52" s="14"/>
    </row>
    <row r="53" spans="1:6" s="16" customFormat="1" ht="15" customHeight="1" x14ac:dyDescent="0.15">
      <c r="A53" s="13"/>
      <c r="B53" s="14"/>
      <c r="C53" s="14"/>
      <c r="D53" s="15"/>
      <c r="E53" s="15"/>
      <c r="F53" s="14"/>
    </row>
    <row r="54" spans="1:6" s="16" customFormat="1" ht="15" customHeight="1" x14ac:dyDescent="0.15">
      <c r="A54" s="13"/>
      <c r="B54" s="14"/>
      <c r="C54" s="14"/>
      <c r="D54" s="15"/>
      <c r="E54" s="15"/>
      <c r="F54" s="14"/>
    </row>
    <row r="55" spans="1:6" s="16" customFormat="1" ht="15" customHeight="1" x14ac:dyDescent="0.15">
      <c r="A55" s="13"/>
      <c r="B55" s="14"/>
      <c r="C55" s="14"/>
      <c r="D55" s="15"/>
      <c r="E55" s="15"/>
      <c r="F55" s="14"/>
    </row>
    <row r="56" spans="1:6" s="16" customFormat="1" x14ac:dyDescent="0.15">
      <c r="B56" s="18"/>
      <c r="C56" s="13"/>
      <c r="D56" s="19"/>
      <c r="E56" s="20"/>
      <c r="F56" s="20"/>
    </row>
    <row r="57" spans="1:6" s="16" customFormat="1" x14ac:dyDescent="0.15">
      <c r="B57" s="18"/>
      <c r="C57" s="13"/>
      <c r="D57" s="19"/>
      <c r="E57" s="20"/>
      <c r="F57" s="20"/>
    </row>
  </sheetData>
  <phoneticPr fontId="1" type="noConversion"/>
  <conditionalFormatting sqref="A3:F15">
    <cfRule type="expression" dxfId="62" priority="1">
      <formula>MOD(ROW(),2)=0</formula>
    </cfRule>
  </conditionalFormatting>
  <printOptions horizontalCentered="1"/>
  <pageMargins left="0.39370078740157483" right="0.39370078740157483" top="0.78740157480314965" bottom="0.78740157480314965" header="0.31496062992125984" footer="0.31496062992125984"/>
  <pageSetup paperSize="9" orientation="landscape" r:id="rId1"/>
  <headerFooter>
    <oddHeader>&amp;L&amp;G&amp;R深圳国泰安教育科技有限公司｜深圳研发中心｜汽车电子组</oddHeader>
    <oddFooter>&amp;C第 &amp;P 页，共 &amp;N 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showGridLines="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L18" sqref="L18"/>
    </sheetView>
  </sheetViews>
  <sheetFormatPr defaultRowHeight="13.5" x14ac:dyDescent="0.15"/>
  <cols>
    <col min="1" max="1" width="1.625" style="32" customWidth="1"/>
    <col min="2" max="2" width="15.625" style="32" customWidth="1"/>
    <col min="3" max="10" width="6.625" style="32" customWidth="1"/>
    <col min="11" max="16384" width="9" style="32"/>
  </cols>
  <sheetData>
    <row r="1" spans="2:11" ht="37.5" customHeight="1" x14ac:dyDescent="0.15">
      <c r="B1" s="62" t="s">
        <v>23</v>
      </c>
      <c r="C1" s="63"/>
      <c r="D1" s="63"/>
      <c r="E1" s="63"/>
      <c r="F1" s="63"/>
      <c r="G1" s="63"/>
      <c r="H1" s="63"/>
      <c r="I1" s="63"/>
      <c r="J1" s="64"/>
      <c r="K1" s="31"/>
    </row>
    <row r="2" spans="2:11" s="34" customFormat="1" ht="26.25" customHeight="1" x14ac:dyDescent="0.15">
      <c r="B2" s="33" t="s">
        <v>24</v>
      </c>
      <c r="C2" s="65" t="str">
        <f>LEFT('Project Information'!B2,FIND(".PrjPcb",'Project Information'!B2)-1)</f>
        <v>86型ZigBee智能插座板</v>
      </c>
      <c r="D2" s="66"/>
      <c r="E2" s="66"/>
      <c r="F2" s="66"/>
      <c r="G2" s="66"/>
      <c r="H2" s="66"/>
      <c r="I2" s="66"/>
      <c r="J2" s="67"/>
    </row>
    <row r="3" spans="2:11" s="34" customFormat="1" ht="26.25" customHeight="1" x14ac:dyDescent="0.15">
      <c r="B3" s="33" t="s">
        <v>25</v>
      </c>
      <c r="C3" s="65" t="str">
        <f>'Project Information'!B16&amp;"-"&amp;'Project Information'!B15</f>
        <v>GS-86B-GXO03-V2.1</v>
      </c>
      <c r="D3" s="66"/>
      <c r="E3" s="66"/>
      <c r="F3" s="66"/>
      <c r="G3" s="66"/>
      <c r="H3" s="66"/>
      <c r="I3" s="66"/>
      <c r="J3" s="67"/>
    </row>
    <row r="4" spans="2:11" s="34" customFormat="1" ht="26.25" customHeight="1" x14ac:dyDescent="0.15">
      <c r="B4" s="33" t="s">
        <v>26</v>
      </c>
      <c r="C4" s="49" t="s">
        <v>27</v>
      </c>
      <c r="D4" s="50">
        <v>56.9</v>
      </c>
      <c r="E4" s="49" t="s">
        <v>28</v>
      </c>
      <c r="F4" s="50">
        <v>60.9</v>
      </c>
      <c r="G4" s="49" t="s">
        <v>29</v>
      </c>
      <c r="H4" s="49"/>
      <c r="I4" s="68"/>
      <c r="J4" s="69"/>
    </row>
    <row r="5" spans="2:11" s="34" customFormat="1" ht="26.25" customHeight="1" x14ac:dyDescent="0.15">
      <c r="B5" s="33" t="s">
        <v>30</v>
      </c>
      <c r="C5" s="70" t="s">
        <v>71</v>
      </c>
      <c r="D5" s="71"/>
      <c r="E5" s="71"/>
      <c r="F5" s="72"/>
      <c r="G5" s="49" t="s">
        <v>31</v>
      </c>
      <c r="H5" s="51"/>
      <c r="I5" s="70"/>
      <c r="J5" s="73"/>
    </row>
    <row r="6" spans="2:11" s="34" customFormat="1" ht="26.25" customHeight="1" x14ac:dyDescent="0.15">
      <c r="B6" s="33" t="s">
        <v>32</v>
      </c>
      <c r="C6" s="51"/>
      <c r="D6" s="51"/>
      <c r="E6" s="51"/>
      <c r="F6" s="51"/>
      <c r="G6" s="51"/>
      <c r="H6" s="51"/>
      <c r="I6" s="51"/>
      <c r="J6" s="52"/>
    </row>
    <row r="7" spans="2:11" s="34" customFormat="1" ht="26.25" customHeight="1" x14ac:dyDescent="0.15">
      <c r="B7" s="33" t="s">
        <v>33</v>
      </c>
      <c r="C7" s="51"/>
      <c r="D7" s="51"/>
      <c r="E7" s="51"/>
      <c r="F7" s="51"/>
      <c r="G7" s="51"/>
      <c r="H7" s="51"/>
      <c r="I7" s="51"/>
      <c r="J7" s="52"/>
    </row>
    <row r="8" spans="2:11" s="34" customFormat="1" ht="26.25" customHeight="1" x14ac:dyDescent="0.15">
      <c r="B8" s="33" t="s">
        <v>34</v>
      </c>
      <c r="C8" s="70"/>
      <c r="D8" s="72"/>
      <c r="E8" s="70"/>
      <c r="F8" s="72"/>
      <c r="G8" s="51"/>
      <c r="H8" s="51"/>
      <c r="I8" s="51"/>
      <c r="J8" s="52"/>
      <c r="K8" s="35"/>
    </row>
    <row r="9" spans="2:11" s="34" customFormat="1" ht="26.25" customHeight="1" x14ac:dyDescent="0.15">
      <c r="B9" s="33" t="s">
        <v>35</v>
      </c>
      <c r="C9" s="70"/>
      <c r="D9" s="72"/>
      <c r="E9" s="70"/>
      <c r="F9" s="72"/>
      <c r="G9" s="70"/>
      <c r="H9" s="72"/>
      <c r="I9" s="70"/>
      <c r="J9" s="73"/>
    </row>
    <row r="10" spans="2:11" s="34" customFormat="1" ht="26.25" customHeight="1" x14ac:dyDescent="0.15">
      <c r="B10" s="33" t="s">
        <v>36</v>
      </c>
      <c r="C10" s="51"/>
      <c r="D10" s="51"/>
      <c r="E10" s="51"/>
      <c r="F10" s="51"/>
      <c r="G10" s="51"/>
      <c r="H10" s="51"/>
      <c r="I10" s="51"/>
      <c r="J10" s="52"/>
    </row>
    <row r="11" spans="2:11" s="34" customFormat="1" ht="26.25" customHeight="1" x14ac:dyDescent="0.15">
      <c r="B11" s="33" t="s">
        <v>37</v>
      </c>
      <c r="C11" s="51"/>
      <c r="D11" s="51"/>
      <c r="E11" s="51"/>
      <c r="F11" s="51"/>
      <c r="G11" s="51"/>
      <c r="H11" s="51"/>
      <c r="I11" s="51"/>
      <c r="J11" s="52"/>
    </row>
    <row r="12" spans="2:11" s="34" customFormat="1" ht="26.25" customHeight="1" x14ac:dyDescent="0.15">
      <c r="B12" s="33" t="s">
        <v>38</v>
      </c>
      <c r="C12" s="51"/>
      <c r="D12" s="51"/>
      <c r="E12" s="51"/>
      <c r="F12" s="51"/>
      <c r="G12" s="51"/>
      <c r="H12" s="51"/>
      <c r="I12" s="51"/>
      <c r="J12" s="52"/>
    </row>
    <row r="13" spans="2:11" s="34" customFormat="1" ht="26.25" customHeight="1" x14ac:dyDescent="0.15">
      <c r="B13" s="33" t="s">
        <v>39</v>
      </c>
      <c r="C13" s="51"/>
      <c r="D13" s="51"/>
      <c r="E13" s="51"/>
      <c r="F13" s="51"/>
      <c r="G13" s="51"/>
      <c r="H13" s="51"/>
      <c r="I13" s="51"/>
      <c r="J13" s="52"/>
      <c r="K13" s="31"/>
    </row>
    <row r="14" spans="2:11" s="34" customFormat="1" ht="26.25" customHeight="1" x14ac:dyDescent="0.15">
      <c r="B14" s="33" t="s">
        <v>40</v>
      </c>
      <c r="C14" s="51"/>
      <c r="D14" s="51"/>
      <c r="E14" s="51"/>
      <c r="F14" s="51"/>
      <c r="G14" s="51"/>
      <c r="H14" s="51"/>
      <c r="I14" s="51"/>
      <c r="J14" s="52"/>
    </row>
    <row r="15" spans="2:11" s="34" customFormat="1" ht="26.25" customHeight="1" x14ac:dyDescent="0.15">
      <c r="B15" s="33" t="s">
        <v>41</v>
      </c>
      <c r="C15" s="51"/>
      <c r="D15" s="51"/>
      <c r="E15" s="51"/>
      <c r="F15" s="51"/>
      <c r="G15" s="51"/>
      <c r="H15" s="51"/>
      <c r="I15" s="51"/>
      <c r="J15" s="52"/>
    </row>
    <row r="16" spans="2:11" s="34" customFormat="1" ht="26.25" customHeight="1" x14ac:dyDescent="0.15">
      <c r="B16" s="33" t="s">
        <v>42</v>
      </c>
      <c r="C16" s="51"/>
      <c r="D16" s="51"/>
      <c r="E16" s="51"/>
      <c r="F16" s="51"/>
      <c r="G16" s="51"/>
      <c r="H16" s="51"/>
      <c r="I16" s="51"/>
      <c r="J16" s="52"/>
    </row>
    <row r="17" spans="2:10" s="34" customFormat="1" ht="26.25" customHeight="1" x14ac:dyDescent="0.15">
      <c r="B17" s="33" t="s">
        <v>43</v>
      </c>
      <c r="C17" s="51"/>
      <c r="D17" s="51"/>
      <c r="E17" s="51"/>
      <c r="F17" s="51"/>
      <c r="G17" s="51"/>
      <c r="H17" s="51"/>
      <c r="I17" s="51"/>
      <c r="J17" s="52"/>
    </row>
    <row r="18" spans="2:10" s="34" customFormat="1" ht="26.25" customHeight="1" x14ac:dyDescent="0.15">
      <c r="B18" s="33" t="s">
        <v>44</v>
      </c>
      <c r="C18" s="70"/>
      <c r="D18" s="72"/>
      <c r="E18" s="70"/>
      <c r="F18" s="72"/>
      <c r="G18" s="51"/>
      <c r="H18" s="51"/>
      <c r="I18" s="51"/>
      <c r="J18" s="52"/>
    </row>
    <row r="19" spans="2:10" ht="14.25" thickBot="1" x14ac:dyDescent="0.2">
      <c r="B19" s="36"/>
      <c r="C19" s="37"/>
      <c r="D19" s="37"/>
      <c r="E19" s="37"/>
      <c r="F19" s="37"/>
      <c r="G19" s="37"/>
      <c r="H19" s="37"/>
      <c r="I19" s="37"/>
      <c r="J19" s="38"/>
    </row>
    <row r="21" spans="2:10" x14ac:dyDescent="0.15">
      <c r="B21" s="32" t="s">
        <v>45</v>
      </c>
    </row>
    <row r="22" spans="2:10" x14ac:dyDescent="0.15">
      <c r="B22" s="74" t="s">
        <v>46</v>
      </c>
      <c r="C22" s="74"/>
      <c r="D22" s="74"/>
      <c r="E22" s="74"/>
      <c r="F22" s="74"/>
      <c r="G22" s="74"/>
      <c r="H22" s="74"/>
      <c r="I22" s="74"/>
      <c r="J22" s="74"/>
    </row>
    <row r="23" spans="2:10" x14ac:dyDescent="0.15">
      <c r="B23" s="39" t="s">
        <v>47</v>
      </c>
      <c r="C23" s="39"/>
      <c r="D23" s="39"/>
      <c r="E23" s="39"/>
      <c r="F23" s="39"/>
      <c r="G23" s="39"/>
      <c r="H23" s="39"/>
      <c r="I23" s="39"/>
      <c r="J23" s="39"/>
    </row>
  </sheetData>
  <mergeCells count="15">
    <mergeCell ref="C18:D18"/>
    <mergeCell ref="E18:F18"/>
    <mergeCell ref="B22:J22"/>
    <mergeCell ref="C8:D8"/>
    <mergeCell ref="E8:F8"/>
    <mergeCell ref="C9:D9"/>
    <mergeCell ref="E9:F9"/>
    <mergeCell ref="G9:H9"/>
    <mergeCell ref="I9:J9"/>
    <mergeCell ref="B1:J1"/>
    <mergeCell ref="C2:J2"/>
    <mergeCell ref="C3:J3"/>
    <mergeCell ref="I4:J4"/>
    <mergeCell ref="C5:F5"/>
    <mergeCell ref="I5:J5"/>
  </mergeCells>
  <phoneticPr fontId="16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1171575</xdr:colOff>
                    <xdr:row>5</xdr:row>
                    <xdr:rowOff>28575</xdr:rowOff>
                  </from>
                  <to>
                    <xdr:col>2</xdr:col>
                    <xdr:colOff>495300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485775</xdr:colOff>
                    <xdr:row>5</xdr:row>
                    <xdr:rowOff>28575</xdr:rowOff>
                  </from>
                  <to>
                    <xdr:col>3</xdr:col>
                    <xdr:colOff>495300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485775</xdr:colOff>
                    <xdr:row>5</xdr:row>
                    <xdr:rowOff>28575</xdr:rowOff>
                  </from>
                  <to>
                    <xdr:col>4</xdr:col>
                    <xdr:colOff>495300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9525</xdr:colOff>
                    <xdr:row>5</xdr:row>
                    <xdr:rowOff>38100</xdr:rowOff>
                  </from>
                  <to>
                    <xdr:col>7</xdr:col>
                    <xdr:colOff>19050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485775</xdr:colOff>
                    <xdr:row>5</xdr:row>
                    <xdr:rowOff>38100</xdr:rowOff>
                  </from>
                  <to>
                    <xdr:col>7</xdr:col>
                    <xdr:colOff>495300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7</xdr:col>
                    <xdr:colOff>485775</xdr:colOff>
                    <xdr:row>5</xdr:row>
                    <xdr:rowOff>38100</xdr:rowOff>
                  </from>
                  <to>
                    <xdr:col>8</xdr:col>
                    <xdr:colOff>495300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5</xdr:col>
                    <xdr:colOff>19050</xdr:colOff>
                    <xdr:row>5</xdr:row>
                    <xdr:rowOff>28575</xdr:rowOff>
                  </from>
                  <to>
                    <xdr:col>6</xdr:col>
                    <xdr:colOff>28575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1171575</xdr:colOff>
                    <xdr:row>6</xdr:row>
                    <xdr:rowOff>38100</xdr:rowOff>
                  </from>
                  <to>
                    <xdr:col>2</xdr:col>
                    <xdr:colOff>495300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485775</xdr:colOff>
                    <xdr:row>6</xdr:row>
                    <xdr:rowOff>38100</xdr:rowOff>
                  </from>
                  <to>
                    <xdr:col>3</xdr:col>
                    <xdr:colOff>495300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485775</xdr:colOff>
                    <xdr:row>6</xdr:row>
                    <xdr:rowOff>28575</xdr:rowOff>
                  </from>
                  <to>
                    <xdr:col>4</xdr:col>
                    <xdr:colOff>495300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19050</xdr:colOff>
                    <xdr:row>6</xdr:row>
                    <xdr:rowOff>28575</xdr:rowOff>
                  </from>
                  <to>
                    <xdr:col>6</xdr:col>
                    <xdr:colOff>28575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6</xdr:col>
                    <xdr:colOff>9525</xdr:colOff>
                    <xdr:row>6</xdr:row>
                    <xdr:rowOff>28575</xdr:rowOff>
                  </from>
                  <to>
                    <xdr:col>7</xdr:col>
                    <xdr:colOff>19050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6</xdr:col>
                    <xdr:colOff>485775</xdr:colOff>
                    <xdr:row>6</xdr:row>
                    <xdr:rowOff>28575</xdr:rowOff>
                  </from>
                  <to>
                    <xdr:col>7</xdr:col>
                    <xdr:colOff>495300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7</xdr:col>
                    <xdr:colOff>485775</xdr:colOff>
                    <xdr:row>6</xdr:row>
                    <xdr:rowOff>28575</xdr:rowOff>
                  </from>
                  <to>
                    <xdr:col>8</xdr:col>
                    <xdr:colOff>495300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1171575</xdr:colOff>
                    <xdr:row>7</xdr:row>
                    <xdr:rowOff>47625</xdr:rowOff>
                  </from>
                  <to>
                    <xdr:col>2</xdr:col>
                    <xdr:colOff>495300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3</xdr:col>
                    <xdr:colOff>485775</xdr:colOff>
                    <xdr:row>7</xdr:row>
                    <xdr:rowOff>47625</xdr:rowOff>
                  </from>
                  <to>
                    <xdr:col>4</xdr:col>
                    <xdr:colOff>495300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1171575</xdr:colOff>
                    <xdr:row>8</xdr:row>
                    <xdr:rowOff>66675</xdr:rowOff>
                  </from>
                  <to>
                    <xdr:col>3</xdr:col>
                    <xdr:colOff>114300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3</xdr:col>
                    <xdr:colOff>485775</xdr:colOff>
                    <xdr:row>8</xdr:row>
                    <xdr:rowOff>66675</xdr:rowOff>
                  </from>
                  <to>
                    <xdr:col>5</xdr:col>
                    <xdr:colOff>114300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66675</xdr:rowOff>
                  </from>
                  <to>
                    <xdr:col>7</xdr:col>
                    <xdr:colOff>142875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7</xdr:col>
                    <xdr:colOff>485775</xdr:colOff>
                    <xdr:row>8</xdr:row>
                    <xdr:rowOff>66675</xdr:rowOff>
                  </from>
                  <to>
                    <xdr:col>9</xdr:col>
                    <xdr:colOff>114300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1</xdr:col>
                    <xdr:colOff>1171575</xdr:colOff>
                    <xdr:row>9</xdr:row>
                    <xdr:rowOff>76200</xdr:rowOff>
                  </from>
                  <to>
                    <xdr:col>3</xdr:col>
                    <xdr:colOff>114300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3</xdr:col>
                    <xdr:colOff>485775</xdr:colOff>
                    <xdr:row>9</xdr:row>
                    <xdr:rowOff>76200</xdr:rowOff>
                  </from>
                  <to>
                    <xdr:col>5</xdr:col>
                    <xdr:colOff>114300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76200</xdr:rowOff>
                  </from>
                  <to>
                    <xdr:col>7</xdr:col>
                    <xdr:colOff>142875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1</xdr:col>
                    <xdr:colOff>1171575</xdr:colOff>
                    <xdr:row>14</xdr:row>
                    <xdr:rowOff>76200</xdr:rowOff>
                  </from>
                  <to>
                    <xdr:col>3</xdr:col>
                    <xdr:colOff>114300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2</xdr:col>
                    <xdr:colOff>495300</xdr:colOff>
                    <xdr:row>14</xdr:row>
                    <xdr:rowOff>76200</xdr:rowOff>
                  </from>
                  <to>
                    <xdr:col>4</xdr:col>
                    <xdr:colOff>123825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76200</xdr:rowOff>
                  </from>
                  <to>
                    <xdr:col>5</xdr:col>
                    <xdr:colOff>114300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76200</xdr:rowOff>
                  </from>
                  <to>
                    <xdr:col>6</xdr:col>
                    <xdr:colOff>133350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6</xdr:col>
                    <xdr:colOff>19050</xdr:colOff>
                    <xdr:row>14</xdr:row>
                    <xdr:rowOff>76200</xdr:rowOff>
                  </from>
                  <to>
                    <xdr:col>7</xdr:col>
                    <xdr:colOff>152400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7</xdr:col>
                    <xdr:colOff>9525</xdr:colOff>
                    <xdr:row>14</xdr:row>
                    <xdr:rowOff>76200</xdr:rowOff>
                  </from>
                  <to>
                    <xdr:col>8</xdr:col>
                    <xdr:colOff>142875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1</xdr:col>
                    <xdr:colOff>1171575</xdr:colOff>
                    <xdr:row>15</xdr:row>
                    <xdr:rowOff>66675</xdr:rowOff>
                  </from>
                  <to>
                    <xdr:col>3</xdr:col>
                    <xdr:colOff>114300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2</xdr:col>
                    <xdr:colOff>495300</xdr:colOff>
                    <xdr:row>15</xdr:row>
                    <xdr:rowOff>66675</xdr:rowOff>
                  </from>
                  <to>
                    <xdr:col>4</xdr:col>
                    <xdr:colOff>123825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1</xdr:col>
                    <xdr:colOff>1171575</xdr:colOff>
                    <xdr:row>16</xdr:row>
                    <xdr:rowOff>57150</xdr:rowOff>
                  </from>
                  <to>
                    <xdr:col>3</xdr:col>
                    <xdr:colOff>114300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2</xdr:col>
                    <xdr:colOff>495300</xdr:colOff>
                    <xdr:row>16</xdr:row>
                    <xdr:rowOff>57150</xdr:rowOff>
                  </from>
                  <to>
                    <xdr:col>4</xdr:col>
                    <xdr:colOff>123825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3</xdr:col>
                    <xdr:colOff>485775</xdr:colOff>
                    <xdr:row>16</xdr:row>
                    <xdr:rowOff>57150</xdr:rowOff>
                  </from>
                  <to>
                    <xdr:col>5</xdr:col>
                    <xdr:colOff>114300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1</xdr:col>
                    <xdr:colOff>1171575</xdr:colOff>
                    <xdr:row>17</xdr:row>
                    <xdr:rowOff>47625</xdr:rowOff>
                  </from>
                  <to>
                    <xdr:col>3</xdr:col>
                    <xdr:colOff>114300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3</xdr:col>
                    <xdr:colOff>476250</xdr:colOff>
                    <xdr:row>17</xdr:row>
                    <xdr:rowOff>47625</xdr:rowOff>
                  </from>
                  <to>
                    <xdr:col>5</xdr:col>
                    <xdr:colOff>104775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1</xdr:col>
                    <xdr:colOff>1171575</xdr:colOff>
                    <xdr:row>10</xdr:row>
                    <xdr:rowOff>57150</xdr:rowOff>
                  </from>
                  <to>
                    <xdr:col>3</xdr:col>
                    <xdr:colOff>114300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3</xdr:col>
                    <xdr:colOff>485775</xdr:colOff>
                    <xdr:row>10</xdr:row>
                    <xdr:rowOff>57150</xdr:rowOff>
                  </from>
                  <to>
                    <xdr:col>5</xdr:col>
                    <xdr:colOff>114300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6</xdr:col>
                    <xdr:colOff>9525</xdr:colOff>
                    <xdr:row>10</xdr:row>
                    <xdr:rowOff>57150</xdr:rowOff>
                  </from>
                  <to>
                    <xdr:col>7</xdr:col>
                    <xdr:colOff>142875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1</xdr:col>
                    <xdr:colOff>1171575</xdr:colOff>
                    <xdr:row>11</xdr:row>
                    <xdr:rowOff>57150</xdr:rowOff>
                  </from>
                  <to>
                    <xdr:col>3</xdr:col>
                    <xdr:colOff>114300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3</xdr:col>
                    <xdr:colOff>485775</xdr:colOff>
                    <xdr:row>11</xdr:row>
                    <xdr:rowOff>66675</xdr:rowOff>
                  </from>
                  <to>
                    <xdr:col>5</xdr:col>
                    <xdr:colOff>114300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1</xdr:col>
                    <xdr:colOff>1171575</xdr:colOff>
                    <xdr:row>12</xdr:row>
                    <xdr:rowOff>66675</xdr:rowOff>
                  </from>
                  <to>
                    <xdr:col>3</xdr:col>
                    <xdr:colOff>114300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3</xdr:col>
                    <xdr:colOff>485775</xdr:colOff>
                    <xdr:row>12</xdr:row>
                    <xdr:rowOff>57150</xdr:rowOff>
                  </from>
                  <to>
                    <xdr:col>5</xdr:col>
                    <xdr:colOff>114300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1</xdr:col>
                    <xdr:colOff>1171575</xdr:colOff>
                    <xdr:row>13</xdr:row>
                    <xdr:rowOff>47625</xdr:rowOff>
                  </from>
                  <to>
                    <xdr:col>3</xdr:col>
                    <xdr:colOff>114300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3</xdr:col>
                    <xdr:colOff>485775</xdr:colOff>
                    <xdr:row>13</xdr:row>
                    <xdr:rowOff>47625</xdr:rowOff>
                  </from>
                  <to>
                    <xdr:col>5</xdr:col>
                    <xdr:colOff>114300</xdr:colOff>
                    <xdr:row>13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Normal="100" zoomScaleSheetLayoutView="14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8" sqref="E18"/>
    </sheetView>
  </sheetViews>
  <sheetFormatPr defaultRowHeight="12" x14ac:dyDescent="0.15"/>
  <cols>
    <col min="1" max="1" width="4.5" style="1" customWidth="1"/>
    <col min="2" max="2" width="10.625" style="2" customWidth="1"/>
    <col min="3" max="3" width="12.375" style="5" customWidth="1"/>
    <col min="4" max="4" width="25.625" style="6" customWidth="1"/>
    <col min="5" max="5" width="10.25" style="4" customWidth="1"/>
    <col min="6" max="6" width="8" style="1" bestFit="1" customWidth="1"/>
    <col min="7" max="7" width="15.625" style="4" customWidth="1"/>
    <col min="8" max="8" width="10.25" style="4" customWidth="1"/>
    <col min="9" max="9" width="5.625" style="3" customWidth="1"/>
    <col min="10" max="10" width="4.875" style="3" customWidth="1"/>
    <col min="11" max="11" width="8.5" style="1" bestFit="1" customWidth="1"/>
    <col min="12" max="12" width="8.625" style="1" bestFit="1" customWidth="1"/>
    <col min="13" max="14" width="6.625" style="3" customWidth="1"/>
    <col min="15" max="15" width="4.875" style="3" customWidth="1"/>
    <col min="16" max="16384" width="9" style="1"/>
  </cols>
  <sheetData>
    <row r="1" spans="1:15" ht="12" customHeight="1" x14ac:dyDescent="0.15">
      <c r="A1" s="80" t="s">
        <v>48</v>
      </c>
      <c r="B1" s="80"/>
      <c r="C1" s="76" t="str">
        <f>LEFT('Project Information'!B2,FIND(".PrjPcb",'Project Information'!B2)-1)</f>
        <v>86型ZigBee智能插座板</v>
      </c>
      <c r="D1" s="76"/>
      <c r="E1" s="77" t="s">
        <v>49</v>
      </c>
      <c r="F1" s="78"/>
      <c r="G1" s="75" t="s">
        <v>84</v>
      </c>
      <c r="H1" s="76"/>
      <c r="I1" s="77" t="s">
        <v>50</v>
      </c>
      <c r="J1" s="78"/>
      <c r="K1" s="77" t="s">
        <v>51</v>
      </c>
      <c r="L1" s="78"/>
      <c r="M1" s="77" t="s">
        <v>52</v>
      </c>
      <c r="N1" s="79"/>
      <c r="O1" s="78"/>
    </row>
    <row r="2" spans="1:15" ht="12" customHeight="1" x14ac:dyDescent="0.15">
      <c r="A2" s="80" t="s">
        <v>53</v>
      </c>
      <c r="B2" s="80"/>
      <c r="C2" s="76" t="str">
        <f>'Project Information'!B16&amp;"-"&amp;'Project Information'!B15</f>
        <v>GS-86B-GXO03-V2.1</v>
      </c>
      <c r="D2" s="76"/>
      <c r="E2" s="77" t="s">
        <v>54</v>
      </c>
      <c r="F2" s="78"/>
      <c r="G2" s="76" t="str">
        <f>'Project Information'!B15</f>
        <v>V2.1</v>
      </c>
      <c r="H2" s="76"/>
      <c r="I2" s="89" t="s">
        <v>85</v>
      </c>
      <c r="J2" s="82"/>
      <c r="K2" s="81" t="e">
        <f>SUM(L6:L28)</f>
        <v>#VALUE!</v>
      </c>
      <c r="L2" s="82"/>
      <c r="M2" s="85"/>
      <c r="N2" s="86"/>
      <c r="O2" s="87"/>
    </row>
    <row r="3" spans="1:15" ht="12" customHeight="1" x14ac:dyDescent="0.15">
      <c r="A3" s="80" t="s">
        <v>55</v>
      </c>
      <c r="B3" s="80"/>
      <c r="C3" s="85"/>
      <c r="D3" s="87"/>
      <c r="E3" s="77" t="s">
        <v>56</v>
      </c>
      <c r="F3" s="78"/>
      <c r="G3" s="88" t="s">
        <v>178</v>
      </c>
      <c r="H3" s="87"/>
      <c r="I3" s="83"/>
      <c r="J3" s="84"/>
      <c r="K3" s="83"/>
      <c r="L3" s="84"/>
      <c r="M3" s="85"/>
      <c r="N3" s="86"/>
      <c r="O3" s="87"/>
    </row>
    <row r="4" spans="1:15" x14ac:dyDescent="0.15">
      <c r="A4" s="7" t="s">
        <v>57</v>
      </c>
      <c r="B4" s="8" t="s">
        <v>58</v>
      </c>
      <c r="C4" s="7" t="s">
        <v>59</v>
      </c>
      <c r="D4" s="9" t="s">
        <v>60</v>
      </c>
      <c r="E4" s="7" t="s">
        <v>61</v>
      </c>
      <c r="F4" s="7" t="s">
        <v>62</v>
      </c>
      <c r="G4" s="7" t="s">
        <v>63</v>
      </c>
      <c r="H4" s="7" t="s">
        <v>64</v>
      </c>
      <c r="I4" s="7" t="s">
        <v>65</v>
      </c>
      <c r="J4" s="7" t="s">
        <v>66</v>
      </c>
      <c r="K4" s="7" t="s">
        <v>67</v>
      </c>
      <c r="L4" s="7" t="s">
        <v>68</v>
      </c>
      <c r="M4" s="7" t="s">
        <v>69</v>
      </c>
      <c r="N4" s="7" t="s">
        <v>70</v>
      </c>
      <c r="O4" s="7" t="s">
        <v>66</v>
      </c>
    </row>
    <row r="5" spans="1:15" ht="21" hidden="1" customHeight="1" x14ac:dyDescent="0.15">
      <c r="A5" s="40"/>
      <c r="B5" s="43" t="s">
        <v>86</v>
      </c>
      <c r="C5" s="41" t="s">
        <v>59</v>
      </c>
      <c r="D5" s="58" t="s">
        <v>60</v>
      </c>
      <c r="E5" s="47" t="s">
        <v>126</v>
      </c>
      <c r="F5" s="44" t="s">
        <v>127</v>
      </c>
      <c r="G5" s="47" t="s">
        <v>131</v>
      </c>
      <c r="H5" s="59" t="s">
        <v>154</v>
      </c>
      <c r="I5" s="45" t="s">
        <v>159</v>
      </c>
      <c r="J5" s="46"/>
      <c r="K5" s="60" t="s">
        <v>160</v>
      </c>
      <c r="L5" s="42"/>
      <c r="M5" s="46"/>
      <c r="N5" s="46"/>
      <c r="O5" s="46"/>
    </row>
    <row r="6" spans="1:15" ht="13.5" x14ac:dyDescent="0.15">
      <c r="A6" s="40">
        <f>ROW()-5</f>
        <v>1</v>
      </c>
      <c r="B6" s="43" t="s">
        <v>87</v>
      </c>
      <c r="C6" s="41" t="s">
        <v>94</v>
      </c>
      <c r="D6" s="58" t="s">
        <v>109</v>
      </c>
      <c r="E6" s="47" t="s">
        <v>2</v>
      </c>
      <c r="F6" s="44" t="s">
        <v>2</v>
      </c>
      <c r="G6" s="47" t="s">
        <v>132</v>
      </c>
      <c r="H6" s="59" t="s">
        <v>2</v>
      </c>
      <c r="I6" s="45">
        <v>2</v>
      </c>
      <c r="J6" s="46"/>
      <c r="K6" s="60" t="s">
        <v>2</v>
      </c>
      <c r="L6" s="42" t="e">
        <f t="shared" ref="L6:L7" si="0">I6*K6</f>
        <v>#VALUE!</v>
      </c>
      <c r="M6" s="46">
        <f>I6*10</f>
        <v>20</v>
      </c>
      <c r="N6" s="46"/>
      <c r="O6" s="46"/>
    </row>
    <row r="7" spans="1:15" ht="13.5" x14ac:dyDescent="0.15">
      <c r="A7" s="40">
        <f t="shared" ref="A7:A25" si="1">ROW()-5</f>
        <v>2</v>
      </c>
      <c r="B7" s="43" t="s">
        <v>87</v>
      </c>
      <c r="C7" s="41" t="s">
        <v>94</v>
      </c>
      <c r="D7" s="58" t="s">
        <v>110</v>
      </c>
      <c r="E7" s="47" t="s">
        <v>2</v>
      </c>
      <c r="F7" s="44" t="s">
        <v>2</v>
      </c>
      <c r="G7" s="47" t="s">
        <v>133</v>
      </c>
      <c r="H7" s="59" t="s">
        <v>2</v>
      </c>
      <c r="I7" s="45">
        <v>3</v>
      </c>
      <c r="J7" s="46"/>
      <c r="K7" s="60" t="s">
        <v>2</v>
      </c>
      <c r="L7" s="42" t="e">
        <f t="shared" si="0"/>
        <v>#VALUE!</v>
      </c>
      <c r="M7" s="46">
        <f t="shared" ref="M7:M23" si="2">I7*10</f>
        <v>30</v>
      </c>
      <c r="N7" s="46"/>
      <c r="O7" s="46"/>
    </row>
    <row r="8" spans="1:15" ht="13.5" x14ac:dyDescent="0.15">
      <c r="A8" s="53">
        <f>ROW()-5</f>
        <v>3</v>
      </c>
      <c r="B8" s="43" t="s">
        <v>87</v>
      </c>
      <c r="C8" s="41" t="s">
        <v>94</v>
      </c>
      <c r="D8" s="58" t="s">
        <v>111</v>
      </c>
      <c r="E8" s="47" t="s">
        <v>2</v>
      </c>
      <c r="F8" s="44" t="s">
        <v>2</v>
      </c>
      <c r="G8" s="47" t="s">
        <v>134</v>
      </c>
      <c r="H8" s="59" t="s">
        <v>2</v>
      </c>
      <c r="I8" s="45">
        <v>2</v>
      </c>
      <c r="J8" s="46"/>
      <c r="K8" s="60" t="s">
        <v>2</v>
      </c>
      <c r="L8" s="42" t="e">
        <f t="shared" ref="L8:L23" si="3">I8*K8</f>
        <v>#VALUE!</v>
      </c>
      <c r="M8" s="46">
        <f t="shared" si="2"/>
        <v>20</v>
      </c>
      <c r="N8" s="46"/>
      <c r="O8" s="46"/>
    </row>
    <row r="9" spans="1:15" ht="13.5" x14ac:dyDescent="0.15">
      <c r="A9" s="53">
        <f t="shared" si="1"/>
        <v>4</v>
      </c>
      <c r="B9" s="43" t="s">
        <v>87</v>
      </c>
      <c r="C9" s="41" t="s">
        <v>94</v>
      </c>
      <c r="D9" s="58" t="s">
        <v>112</v>
      </c>
      <c r="E9" s="47" t="s">
        <v>2</v>
      </c>
      <c r="F9" s="44" t="s">
        <v>2</v>
      </c>
      <c r="G9" s="47" t="s">
        <v>135</v>
      </c>
      <c r="H9" s="59" t="s">
        <v>2</v>
      </c>
      <c r="I9" s="45">
        <v>2</v>
      </c>
      <c r="J9" s="46"/>
      <c r="K9" s="60" t="s">
        <v>2</v>
      </c>
      <c r="L9" s="42" t="e">
        <f t="shared" si="3"/>
        <v>#VALUE!</v>
      </c>
      <c r="M9" s="46">
        <f t="shared" si="2"/>
        <v>20</v>
      </c>
      <c r="N9" s="46"/>
      <c r="O9" s="46"/>
    </row>
    <row r="10" spans="1:15" ht="13.5" x14ac:dyDescent="0.15">
      <c r="A10" s="53">
        <f>ROW()-5</f>
        <v>5</v>
      </c>
      <c r="B10" s="43" t="s">
        <v>88</v>
      </c>
      <c r="C10" s="41" t="s">
        <v>95</v>
      </c>
      <c r="D10" s="58" t="s">
        <v>113</v>
      </c>
      <c r="E10" s="47" t="s">
        <v>2</v>
      </c>
      <c r="F10" s="44" t="s">
        <v>2</v>
      </c>
      <c r="G10" s="47" t="s">
        <v>136</v>
      </c>
      <c r="H10" s="59" t="s">
        <v>2</v>
      </c>
      <c r="I10" s="45">
        <v>1</v>
      </c>
      <c r="J10" s="46"/>
      <c r="K10" s="60" t="s">
        <v>2</v>
      </c>
      <c r="L10" s="42" t="e">
        <f t="shared" si="3"/>
        <v>#VALUE!</v>
      </c>
      <c r="M10" s="46">
        <f t="shared" si="2"/>
        <v>10</v>
      </c>
      <c r="N10" s="46"/>
      <c r="O10" s="46"/>
    </row>
    <row r="11" spans="1:15" ht="24" x14ac:dyDescent="0.15">
      <c r="A11" s="53">
        <f t="shared" si="1"/>
        <v>6</v>
      </c>
      <c r="B11" s="43" t="s">
        <v>2</v>
      </c>
      <c r="C11" s="41" t="s">
        <v>96</v>
      </c>
      <c r="D11" s="58" t="s">
        <v>114</v>
      </c>
      <c r="E11" s="47" t="s">
        <v>2</v>
      </c>
      <c r="F11" s="44" t="s">
        <v>2</v>
      </c>
      <c r="G11" s="47" t="s">
        <v>137</v>
      </c>
      <c r="H11" s="59" t="s">
        <v>155</v>
      </c>
      <c r="I11" s="45">
        <v>1</v>
      </c>
      <c r="J11" s="46"/>
      <c r="K11" s="60" t="s">
        <v>161</v>
      </c>
      <c r="L11" s="42">
        <f t="shared" si="3"/>
        <v>0.02</v>
      </c>
      <c r="M11" s="46">
        <f t="shared" si="2"/>
        <v>10</v>
      </c>
      <c r="N11" s="46"/>
      <c r="O11" s="46"/>
    </row>
    <row r="12" spans="1:15" ht="24" x14ac:dyDescent="0.15">
      <c r="A12" s="53">
        <f t="shared" si="1"/>
        <v>7</v>
      </c>
      <c r="B12" s="43" t="s">
        <v>2</v>
      </c>
      <c r="C12" s="41" t="s">
        <v>100</v>
      </c>
      <c r="D12" s="58" t="s">
        <v>115</v>
      </c>
      <c r="E12" s="47" t="s">
        <v>2</v>
      </c>
      <c r="F12" s="44" t="s">
        <v>128</v>
      </c>
      <c r="G12" s="47" t="s">
        <v>142</v>
      </c>
      <c r="H12" s="59" t="s">
        <v>157</v>
      </c>
      <c r="I12" s="45">
        <v>1</v>
      </c>
      <c r="J12" s="46"/>
      <c r="K12" s="60" t="s">
        <v>163</v>
      </c>
      <c r="L12" s="42">
        <f t="shared" si="3"/>
        <v>2</v>
      </c>
      <c r="M12" s="46">
        <f t="shared" si="2"/>
        <v>10</v>
      </c>
      <c r="N12" s="46"/>
      <c r="O12" s="46"/>
    </row>
    <row r="13" spans="1:15" ht="24" x14ac:dyDescent="0.15">
      <c r="A13" s="53">
        <f>ROW()-5</f>
        <v>8</v>
      </c>
      <c r="B13" s="43" t="s">
        <v>2</v>
      </c>
      <c r="C13" s="41" t="s">
        <v>101</v>
      </c>
      <c r="D13" s="58" t="s">
        <v>116</v>
      </c>
      <c r="E13" s="47" t="s">
        <v>2</v>
      </c>
      <c r="F13" s="44" t="s">
        <v>129</v>
      </c>
      <c r="G13" s="47" t="s">
        <v>143</v>
      </c>
      <c r="H13" s="59" t="s">
        <v>2</v>
      </c>
      <c r="I13" s="45">
        <v>2</v>
      </c>
      <c r="J13" s="46"/>
      <c r="K13" s="60" t="s">
        <v>164</v>
      </c>
      <c r="L13" s="42">
        <f t="shared" si="3"/>
        <v>0.08</v>
      </c>
      <c r="M13" s="46">
        <f t="shared" si="2"/>
        <v>20</v>
      </c>
      <c r="N13" s="46"/>
      <c r="O13" s="46"/>
    </row>
    <row r="14" spans="1:15" ht="13.5" x14ac:dyDescent="0.15">
      <c r="A14" s="53">
        <f t="shared" si="1"/>
        <v>9</v>
      </c>
      <c r="B14" s="43" t="s">
        <v>89</v>
      </c>
      <c r="C14" s="41" t="s">
        <v>102</v>
      </c>
      <c r="D14" s="58" t="s">
        <v>117</v>
      </c>
      <c r="E14" s="47" t="s">
        <v>2</v>
      </c>
      <c r="F14" s="44" t="s">
        <v>2</v>
      </c>
      <c r="G14" s="47" t="s">
        <v>144</v>
      </c>
      <c r="H14" s="59" t="s">
        <v>2</v>
      </c>
      <c r="I14" s="45">
        <v>1</v>
      </c>
      <c r="J14" s="46"/>
      <c r="K14" s="60" t="s">
        <v>2</v>
      </c>
      <c r="L14" s="42" t="e">
        <f t="shared" si="3"/>
        <v>#VALUE!</v>
      </c>
      <c r="M14" s="46">
        <f t="shared" si="2"/>
        <v>10</v>
      </c>
      <c r="N14" s="46"/>
      <c r="O14" s="46"/>
    </row>
    <row r="15" spans="1:15" ht="13.5" x14ac:dyDescent="0.15">
      <c r="A15" s="53">
        <f>ROW()-5</f>
        <v>10</v>
      </c>
      <c r="B15" s="43" t="s">
        <v>90</v>
      </c>
      <c r="C15" s="41" t="s">
        <v>102</v>
      </c>
      <c r="D15" s="58" t="s">
        <v>118</v>
      </c>
      <c r="E15" s="47" t="s">
        <v>2</v>
      </c>
      <c r="F15" s="44" t="s">
        <v>2</v>
      </c>
      <c r="G15" s="47" t="s">
        <v>145</v>
      </c>
      <c r="H15" s="59" t="s">
        <v>2</v>
      </c>
      <c r="I15" s="45">
        <v>1</v>
      </c>
      <c r="J15" s="46"/>
      <c r="K15" s="60" t="s">
        <v>2</v>
      </c>
      <c r="L15" s="42" t="e">
        <f t="shared" si="3"/>
        <v>#VALUE!</v>
      </c>
      <c r="M15" s="46">
        <f t="shared" si="2"/>
        <v>10</v>
      </c>
      <c r="N15" s="46"/>
      <c r="O15" s="46"/>
    </row>
    <row r="16" spans="1:15" ht="13.5" x14ac:dyDescent="0.15">
      <c r="A16" s="53">
        <f t="shared" si="1"/>
        <v>11</v>
      </c>
      <c r="B16" s="43" t="s">
        <v>91</v>
      </c>
      <c r="C16" s="41" t="s">
        <v>103</v>
      </c>
      <c r="D16" s="58" t="s">
        <v>119</v>
      </c>
      <c r="E16" s="47" t="s">
        <v>2</v>
      </c>
      <c r="F16" s="44" t="s">
        <v>2</v>
      </c>
      <c r="G16" s="47" t="s">
        <v>146</v>
      </c>
      <c r="H16" s="59" t="s">
        <v>2</v>
      </c>
      <c r="I16" s="45">
        <v>1</v>
      </c>
      <c r="J16" s="46"/>
      <c r="K16" s="60" t="s">
        <v>165</v>
      </c>
      <c r="L16" s="42">
        <f t="shared" si="3"/>
        <v>0.05</v>
      </c>
      <c r="M16" s="46">
        <f t="shared" si="2"/>
        <v>10</v>
      </c>
      <c r="N16" s="46"/>
      <c r="O16" s="46"/>
    </row>
    <row r="17" spans="1:15" ht="13.5" x14ac:dyDescent="0.15">
      <c r="A17" s="53">
        <f>ROW()-5</f>
        <v>12</v>
      </c>
      <c r="B17" s="43" t="s">
        <v>92</v>
      </c>
      <c r="C17" s="41" t="s">
        <v>104</v>
      </c>
      <c r="D17" s="58" t="s">
        <v>120</v>
      </c>
      <c r="E17" s="47" t="s">
        <v>2</v>
      </c>
      <c r="F17" s="44" t="s">
        <v>2</v>
      </c>
      <c r="G17" s="47" t="s">
        <v>147</v>
      </c>
      <c r="H17" s="59" t="s">
        <v>2</v>
      </c>
      <c r="I17" s="45">
        <v>3</v>
      </c>
      <c r="J17" s="46"/>
      <c r="K17" s="60" t="s">
        <v>161</v>
      </c>
      <c r="L17" s="42">
        <f t="shared" si="3"/>
        <v>0.06</v>
      </c>
      <c r="M17" s="46">
        <f t="shared" si="2"/>
        <v>30</v>
      </c>
      <c r="N17" s="46"/>
      <c r="O17" s="46"/>
    </row>
    <row r="18" spans="1:15" ht="13.5" x14ac:dyDescent="0.15">
      <c r="A18" s="53">
        <f t="shared" si="1"/>
        <v>13</v>
      </c>
      <c r="B18" s="43" t="s">
        <v>2</v>
      </c>
      <c r="C18" s="41" t="s">
        <v>104</v>
      </c>
      <c r="D18" s="58" t="s">
        <v>121</v>
      </c>
      <c r="E18" s="47" t="s">
        <v>2</v>
      </c>
      <c r="F18" s="44" t="s">
        <v>2</v>
      </c>
      <c r="G18" s="47" t="s">
        <v>148</v>
      </c>
      <c r="H18" s="59" t="s">
        <v>2</v>
      </c>
      <c r="I18" s="45">
        <v>1</v>
      </c>
      <c r="J18" s="46"/>
      <c r="K18" s="60" t="s">
        <v>161</v>
      </c>
      <c r="L18" s="42">
        <f t="shared" si="3"/>
        <v>0.02</v>
      </c>
      <c r="M18" s="46">
        <f t="shared" si="2"/>
        <v>10</v>
      </c>
      <c r="N18" s="46"/>
      <c r="O18" s="46"/>
    </row>
    <row r="19" spans="1:15" ht="13.5" x14ac:dyDescent="0.15">
      <c r="A19" s="53">
        <f>ROW()-5</f>
        <v>14</v>
      </c>
      <c r="B19" s="43" t="s">
        <v>2</v>
      </c>
      <c r="C19" s="41" t="s">
        <v>104</v>
      </c>
      <c r="D19" s="58" t="s">
        <v>122</v>
      </c>
      <c r="E19" s="47" t="s">
        <v>2</v>
      </c>
      <c r="F19" s="44" t="s">
        <v>2</v>
      </c>
      <c r="G19" s="47" t="s">
        <v>149</v>
      </c>
      <c r="H19" s="59" t="s">
        <v>2</v>
      </c>
      <c r="I19" s="45">
        <v>2</v>
      </c>
      <c r="J19" s="46"/>
      <c r="K19" s="60" t="s">
        <v>161</v>
      </c>
      <c r="L19" s="42">
        <f t="shared" si="3"/>
        <v>0.04</v>
      </c>
      <c r="M19" s="46">
        <f t="shared" si="2"/>
        <v>20</v>
      </c>
      <c r="N19" s="46"/>
      <c r="O19" s="46"/>
    </row>
    <row r="20" spans="1:15" ht="24" x14ac:dyDescent="0.15">
      <c r="A20" s="53">
        <f t="shared" si="1"/>
        <v>15</v>
      </c>
      <c r="B20" s="43" t="s">
        <v>87</v>
      </c>
      <c r="C20" s="41" t="s">
        <v>105</v>
      </c>
      <c r="D20" s="58" t="s">
        <v>123</v>
      </c>
      <c r="E20" s="47" t="s">
        <v>2</v>
      </c>
      <c r="F20" s="44" t="s">
        <v>2</v>
      </c>
      <c r="G20" s="47" t="s">
        <v>150</v>
      </c>
      <c r="H20" s="59" t="s">
        <v>158</v>
      </c>
      <c r="I20" s="45">
        <v>1</v>
      </c>
      <c r="J20" s="46"/>
      <c r="K20" s="60" t="s">
        <v>2</v>
      </c>
      <c r="L20" s="42" t="e">
        <f t="shared" si="3"/>
        <v>#VALUE!</v>
      </c>
      <c r="M20" s="46">
        <f t="shared" si="2"/>
        <v>10</v>
      </c>
      <c r="N20" s="46"/>
      <c r="O20" s="46"/>
    </row>
    <row r="21" spans="1:15" ht="13.5" x14ac:dyDescent="0.15">
      <c r="A21" s="53">
        <f>ROW()-5</f>
        <v>16</v>
      </c>
      <c r="B21" s="43" t="s">
        <v>93</v>
      </c>
      <c r="C21" s="41" t="s">
        <v>106</v>
      </c>
      <c r="D21" s="58" t="s">
        <v>124</v>
      </c>
      <c r="E21" s="47" t="s">
        <v>2</v>
      </c>
      <c r="F21" s="44" t="s">
        <v>2</v>
      </c>
      <c r="G21" s="47" t="s">
        <v>151</v>
      </c>
      <c r="H21" s="59" t="s">
        <v>2</v>
      </c>
      <c r="I21" s="45">
        <v>1</v>
      </c>
      <c r="J21" s="46"/>
      <c r="K21" s="60" t="s">
        <v>166</v>
      </c>
      <c r="L21" s="42">
        <f t="shared" si="3"/>
        <v>0.18</v>
      </c>
      <c r="M21" s="46">
        <f t="shared" si="2"/>
        <v>10</v>
      </c>
      <c r="N21" s="46"/>
      <c r="O21" s="46"/>
    </row>
    <row r="22" spans="1:15" ht="24" x14ac:dyDescent="0.15">
      <c r="A22" s="53">
        <f t="shared" si="1"/>
        <v>17</v>
      </c>
      <c r="B22" s="43" t="s">
        <v>2</v>
      </c>
      <c r="C22" s="41" t="s">
        <v>107</v>
      </c>
      <c r="D22" s="58" t="s">
        <v>175</v>
      </c>
      <c r="E22" s="47" t="s">
        <v>2</v>
      </c>
      <c r="F22" s="44" t="s">
        <v>130</v>
      </c>
      <c r="G22" s="47" t="s">
        <v>152</v>
      </c>
      <c r="H22" s="59" t="s">
        <v>176</v>
      </c>
      <c r="I22" s="45">
        <v>1</v>
      </c>
      <c r="J22" s="46"/>
      <c r="K22" s="60">
        <v>10</v>
      </c>
      <c r="L22" s="42">
        <f t="shared" si="3"/>
        <v>10</v>
      </c>
      <c r="M22" s="46">
        <f t="shared" si="2"/>
        <v>10</v>
      </c>
      <c r="N22" s="46"/>
      <c r="O22" s="46"/>
    </row>
    <row r="23" spans="1:15" ht="13.5" x14ac:dyDescent="0.15">
      <c r="A23" s="53">
        <f>ROW()-5</f>
        <v>18</v>
      </c>
      <c r="B23" s="43" t="s">
        <v>2</v>
      </c>
      <c r="C23" s="41" t="s">
        <v>108</v>
      </c>
      <c r="D23" s="58" t="s">
        <v>125</v>
      </c>
      <c r="E23" s="47" t="s">
        <v>2</v>
      </c>
      <c r="F23" s="44" t="s">
        <v>2</v>
      </c>
      <c r="G23" s="47" t="s">
        <v>153</v>
      </c>
      <c r="H23" s="59" t="s">
        <v>2</v>
      </c>
      <c r="I23" s="45">
        <v>1</v>
      </c>
      <c r="J23" s="46"/>
      <c r="K23" s="60" t="s">
        <v>2</v>
      </c>
      <c r="L23" s="42" t="e">
        <f t="shared" si="3"/>
        <v>#VALUE!</v>
      </c>
      <c r="M23" s="46">
        <f t="shared" si="2"/>
        <v>10</v>
      </c>
      <c r="N23" s="46"/>
      <c r="O23" s="46"/>
    </row>
    <row r="24" spans="1:15" ht="24" x14ac:dyDescent="0.15">
      <c r="A24" s="53">
        <f t="shared" si="1"/>
        <v>19</v>
      </c>
      <c r="B24" s="43" t="s">
        <v>2</v>
      </c>
      <c r="C24" s="41" t="s">
        <v>98</v>
      </c>
      <c r="D24" s="58" t="s">
        <v>174</v>
      </c>
      <c r="E24" s="47" t="s">
        <v>173</v>
      </c>
      <c r="F24" s="44" t="s">
        <v>2</v>
      </c>
      <c r="G24" s="47" t="s">
        <v>139</v>
      </c>
      <c r="H24" s="59" t="s">
        <v>156</v>
      </c>
      <c r="I24" s="45">
        <v>1</v>
      </c>
      <c r="J24" s="46"/>
      <c r="K24" s="60" t="s">
        <v>162</v>
      </c>
      <c r="L24" s="42">
        <f>I24*K24</f>
        <v>0.13</v>
      </c>
      <c r="M24" s="46">
        <f>I24*10</f>
        <v>10</v>
      </c>
      <c r="N24" s="46"/>
      <c r="O24" s="46"/>
    </row>
    <row r="25" spans="1:15" ht="24" x14ac:dyDescent="0.15">
      <c r="A25" s="53">
        <f t="shared" si="1"/>
        <v>20</v>
      </c>
      <c r="B25" s="43" t="s">
        <v>2</v>
      </c>
      <c r="C25" s="41" t="s">
        <v>99</v>
      </c>
      <c r="D25" s="58" t="s">
        <v>168</v>
      </c>
      <c r="E25" s="47" t="s">
        <v>170</v>
      </c>
      <c r="F25" s="44" t="s">
        <v>2</v>
      </c>
      <c r="G25" s="47" t="s">
        <v>141</v>
      </c>
      <c r="H25" s="59" t="s">
        <v>169</v>
      </c>
      <c r="I25" s="45">
        <v>3</v>
      </c>
      <c r="J25" s="46"/>
      <c r="K25" s="60" t="s">
        <v>2</v>
      </c>
      <c r="L25" s="42" t="e">
        <f>I25*K25</f>
        <v>#VALUE!</v>
      </c>
      <c r="M25" s="46">
        <f>I25*10</f>
        <v>30</v>
      </c>
      <c r="N25" s="46"/>
      <c r="O25" s="46"/>
    </row>
    <row r="26" spans="1:15" ht="13.5" x14ac:dyDescent="0.15">
      <c r="A26" s="53">
        <f>ROW()-5</f>
        <v>21</v>
      </c>
      <c r="B26" s="43" t="s">
        <v>2</v>
      </c>
      <c r="C26" s="41" t="s">
        <v>97</v>
      </c>
      <c r="D26" s="58" t="s">
        <v>172</v>
      </c>
      <c r="E26" s="47" t="s">
        <v>2</v>
      </c>
      <c r="F26" s="44" t="s">
        <v>2</v>
      </c>
      <c r="G26" s="47" t="s">
        <v>140</v>
      </c>
      <c r="H26" s="59" t="s">
        <v>2</v>
      </c>
      <c r="I26" s="45">
        <v>1</v>
      </c>
      <c r="J26" s="46"/>
      <c r="K26" s="60" t="s">
        <v>2</v>
      </c>
      <c r="L26" s="42" t="e">
        <f>I26*K26</f>
        <v>#VALUE!</v>
      </c>
      <c r="M26" s="46">
        <f>I26*10</f>
        <v>10</v>
      </c>
      <c r="N26" s="46"/>
      <c r="O26" s="46"/>
    </row>
    <row r="27" spans="1:15" ht="13.5" x14ac:dyDescent="0.15">
      <c r="A27" s="61">
        <f>ROW()-5</f>
        <v>22</v>
      </c>
      <c r="B27" s="43" t="s">
        <v>2</v>
      </c>
      <c r="C27" s="41"/>
      <c r="D27" s="58"/>
      <c r="E27" s="47" t="s">
        <v>2</v>
      </c>
      <c r="F27" s="44" t="s">
        <v>2</v>
      </c>
      <c r="G27" s="47" t="s">
        <v>167</v>
      </c>
      <c r="H27" s="59" t="s">
        <v>2</v>
      </c>
      <c r="I27" s="45"/>
      <c r="J27" s="46"/>
      <c r="K27" s="60"/>
      <c r="L27" s="42"/>
      <c r="M27" s="46"/>
      <c r="N27" s="46"/>
      <c r="O27" s="46"/>
    </row>
    <row r="28" spans="1:15" ht="13.5" x14ac:dyDescent="0.15">
      <c r="A28" s="53">
        <f>ROW()-5</f>
        <v>23</v>
      </c>
      <c r="B28" s="43" t="s">
        <v>2</v>
      </c>
      <c r="C28" s="41" t="s">
        <v>97</v>
      </c>
      <c r="D28" s="58" t="s">
        <v>171</v>
      </c>
      <c r="E28" s="47" t="s">
        <v>2</v>
      </c>
      <c r="F28" s="44" t="s">
        <v>2</v>
      </c>
      <c r="G28" s="47" t="s">
        <v>138</v>
      </c>
      <c r="H28" s="59" t="s">
        <v>2</v>
      </c>
      <c r="I28" s="45">
        <v>1</v>
      </c>
      <c r="J28" s="46"/>
      <c r="K28" s="60" t="s">
        <v>2</v>
      </c>
      <c r="L28" s="42" t="e">
        <f>I28*K28</f>
        <v>#VALUE!</v>
      </c>
      <c r="M28" s="46">
        <f>I28*10</f>
        <v>10</v>
      </c>
      <c r="N28" s="46"/>
      <c r="O28" s="46"/>
    </row>
    <row r="29" spans="1:15" ht="13.5" x14ac:dyDescent="0.15">
      <c r="A29" s="61">
        <f>ROW()-5</f>
        <v>24</v>
      </c>
      <c r="B29" s="43" t="s">
        <v>2</v>
      </c>
      <c r="C29" s="41"/>
      <c r="D29" s="58"/>
      <c r="E29" s="47" t="s">
        <v>2</v>
      </c>
      <c r="F29" s="44" t="s">
        <v>2</v>
      </c>
      <c r="G29" s="47" t="s">
        <v>167</v>
      </c>
      <c r="H29" s="59" t="s">
        <v>2</v>
      </c>
      <c r="I29" s="45"/>
      <c r="J29" s="46"/>
      <c r="K29" s="60"/>
      <c r="L29" s="42"/>
      <c r="M29" s="46"/>
      <c r="N29" s="46"/>
      <c r="O29" s="46"/>
    </row>
    <row r="30" spans="1:15" ht="13.5" x14ac:dyDescent="0.15">
      <c r="A30" s="53">
        <f>ROW()-5</f>
        <v>25</v>
      </c>
      <c r="B30" s="43" t="s">
        <v>2</v>
      </c>
      <c r="C30" s="41"/>
      <c r="D30" s="58"/>
      <c r="E30" s="47" t="s">
        <v>2</v>
      </c>
      <c r="F30" s="44" t="s">
        <v>2</v>
      </c>
      <c r="G30" s="47" t="s">
        <v>179</v>
      </c>
      <c r="H30" s="59" t="s">
        <v>2</v>
      </c>
      <c r="I30" s="45"/>
      <c r="J30" s="46"/>
      <c r="K30" s="60"/>
      <c r="L30" s="42"/>
      <c r="M30" s="46"/>
      <c r="N30" s="46"/>
      <c r="O30" s="46"/>
    </row>
    <row r="32" spans="1:15" x14ac:dyDescent="0.15">
      <c r="K32" s="3"/>
      <c r="L32" s="48"/>
    </row>
  </sheetData>
  <mergeCells count="18">
    <mergeCell ref="K2:L3"/>
    <mergeCell ref="M2:O3"/>
    <mergeCell ref="A3:B3"/>
    <mergeCell ref="C3:D3"/>
    <mergeCell ref="E3:F3"/>
    <mergeCell ref="G3:H3"/>
    <mergeCell ref="A2:B2"/>
    <mergeCell ref="C2:D2"/>
    <mergeCell ref="E2:F2"/>
    <mergeCell ref="G2:H2"/>
    <mergeCell ref="I2:J3"/>
    <mergeCell ref="G1:H1"/>
    <mergeCell ref="I1:J1"/>
    <mergeCell ref="K1:L1"/>
    <mergeCell ref="M1:O1"/>
    <mergeCell ref="A1:B1"/>
    <mergeCell ref="C1:D1"/>
    <mergeCell ref="E1:F1"/>
  </mergeCells>
  <phoneticPr fontId="16" type="noConversion"/>
  <conditionalFormatting sqref="M7:M26 M28 M30">
    <cfRule type="expression" dxfId="61" priority="127">
      <formula>MOD(ROW(),2)=0</formula>
    </cfRule>
  </conditionalFormatting>
  <conditionalFormatting sqref="A5:G6 B7:G7 I5:O6 I7:L7 N7:O7">
    <cfRule type="expression" dxfId="60" priority="61">
      <formula>MOD(ROW(),2)=0</formula>
    </cfRule>
  </conditionalFormatting>
  <conditionalFormatting sqref="H5:H7">
    <cfRule type="expression" dxfId="59" priority="60">
      <formula>MOD(ROW(),2)=0</formula>
    </cfRule>
  </conditionalFormatting>
  <conditionalFormatting sqref="A7">
    <cfRule type="expression" dxfId="58" priority="59">
      <formula>MOD(ROW(),2)=0</formula>
    </cfRule>
  </conditionalFormatting>
  <conditionalFormatting sqref="A8:G8 I8:L8 N8:O8">
    <cfRule type="expression" dxfId="57" priority="58">
      <formula>MOD(ROW(),2)=0</formula>
    </cfRule>
  </conditionalFormatting>
  <conditionalFormatting sqref="H8">
    <cfRule type="expression" dxfId="56" priority="57">
      <formula>MOD(ROW(),2)=0</formula>
    </cfRule>
  </conditionalFormatting>
  <conditionalFormatting sqref="B9:G9 I9:L9 N9:O9">
    <cfRule type="expression" dxfId="55" priority="56">
      <formula>MOD(ROW(),2)=0</formula>
    </cfRule>
  </conditionalFormatting>
  <conditionalFormatting sqref="H9">
    <cfRule type="expression" dxfId="54" priority="55">
      <formula>MOD(ROW(),2)=0</formula>
    </cfRule>
  </conditionalFormatting>
  <conditionalFormatting sqref="A9">
    <cfRule type="expression" dxfId="53" priority="54">
      <formula>MOD(ROW(),2)=0</formula>
    </cfRule>
  </conditionalFormatting>
  <conditionalFormatting sqref="A10:G10 I10:L10 N10:O10">
    <cfRule type="expression" dxfId="52" priority="53">
      <formula>MOD(ROW(),2)=0</formula>
    </cfRule>
  </conditionalFormatting>
  <conditionalFormatting sqref="H10">
    <cfRule type="expression" dxfId="51" priority="52">
      <formula>MOD(ROW(),2)=0</formula>
    </cfRule>
  </conditionalFormatting>
  <conditionalFormatting sqref="B11:G11 I11:L11 N11:O11">
    <cfRule type="expression" dxfId="50" priority="51">
      <formula>MOD(ROW(),2)=0</formula>
    </cfRule>
  </conditionalFormatting>
  <conditionalFormatting sqref="H11">
    <cfRule type="expression" dxfId="49" priority="50">
      <formula>MOD(ROW(),2)=0</formula>
    </cfRule>
  </conditionalFormatting>
  <conditionalFormatting sqref="A11">
    <cfRule type="expression" dxfId="48" priority="49">
      <formula>MOD(ROW(),2)=0</formula>
    </cfRule>
  </conditionalFormatting>
  <conditionalFormatting sqref="A28:G28 I28:L28 N28:O28">
    <cfRule type="expression" dxfId="47" priority="48">
      <formula>MOD(ROW(),2)=0</formula>
    </cfRule>
  </conditionalFormatting>
  <conditionalFormatting sqref="H28">
    <cfRule type="expression" dxfId="46" priority="47">
      <formula>MOD(ROW(),2)=0</formula>
    </cfRule>
  </conditionalFormatting>
  <conditionalFormatting sqref="B24:G24 I24:L24 N24:O24">
    <cfRule type="expression" dxfId="45" priority="46">
      <formula>MOD(ROW(),2)=0</formula>
    </cfRule>
  </conditionalFormatting>
  <conditionalFormatting sqref="H24">
    <cfRule type="expression" dxfId="44" priority="45">
      <formula>MOD(ROW(),2)=0</formula>
    </cfRule>
  </conditionalFormatting>
  <conditionalFormatting sqref="A24">
    <cfRule type="expression" dxfId="43" priority="44">
      <formula>MOD(ROW(),2)=0</formula>
    </cfRule>
  </conditionalFormatting>
  <conditionalFormatting sqref="A26:G26 I26:L26 N26:O26">
    <cfRule type="expression" dxfId="42" priority="43">
      <formula>MOD(ROW(),2)=0</formula>
    </cfRule>
  </conditionalFormatting>
  <conditionalFormatting sqref="H26">
    <cfRule type="expression" dxfId="41" priority="42">
      <formula>MOD(ROW(),2)=0</formula>
    </cfRule>
  </conditionalFormatting>
  <conditionalFormatting sqref="B25:G25 I25:L25 N25:O25">
    <cfRule type="expression" dxfId="40" priority="41">
      <formula>MOD(ROW(),2)=0</formula>
    </cfRule>
  </conditionalFormatting>
  <conditionalFormatting sqref="H25">
    <cfRule type="expression" dxfId="39" priority="40">
      <formula>MOD(ROW(),2)=0</formula>
    </cfRule>
  </conditionalFormatting>
  <conditionalFormatting sqref="A25">
    <cfRule type="expression" dxfId="38" priority="39">
      <formula>MOD(ROW(),2)=0</formula>
    </cfRule>
  </conditionalFormatting>
  <conditionalFormatting sqref="A30:G30 I30:L30 N30:O30">
    <cfRule type="expression" dxfId="37" priority="38">
      <formula>MOD(ROW(),2)=0</formula>
    </cfRule>
  </conditionalFormatting>
  <conditionalFormatting sqref="H30">
    <cfRule type="expression" dxfId="36" priority="37">
      <formula>MOD(ROW(),2)=0</formula>
    </cfRule>
  </conditionalFormatting>
  <conditionalFormatting sqref="B12:G12 I12:L12 N12:O12">
    <cfRule type="expression" dxfId="35" priority="36">
      <formula>MOD(ROW(),2)=0</formula>
    </cfRule>
  </conditionalFormatting>
  <conditionalFormatting sqref="H12">
    <cfRule type="expression" dxfId="34" priority="35">
      <formula>MOD(ROW(),2)=0</formula>
    </cfRule>
  </conditionalFormatting>
  <conditionalFormatting sqref="A12">
    <cfRule type="expression" dxfId="33" priority="34">
      <formula>MOD(ROW(),2)=0</formula>
    </cfRule>
  </conditionalFormatting>
  <conditionalFormatting sqref="A13:G13 I13:L13 N13:O13">
    <cfRule type="expression" dxfId="32" priority="33">
      <formula>MOD(ROW(),2)=0</formula>
    </cfRule>
  </conditionalFormatting>
  <conditionalFormatting sqref="H13">
    <cfRule type="expression" dxfId="31" priority="32">
      <formula>MOD(ROW(),2)=0</formula>
    </cfRule>
  </conditionalFormatting>
  <conditionalFormatting sqref="B14:G14 I14:L14 N14:O14">
    <cfRule type="expression" dxfId="30" priority="31">
      <formula>MOD(ROW(),2)=0</formula>
    </cfRule>
  </conditionalFormatting>
  <conditionalFormatting sqref="H14">
    <cfRule type="expression" dxfId="29" priority="30">
      <formula>MOD(ROW(),2)=0</formula>
    </cfRule>
  </conditionalFormatting>
  <conditionalFormatting sqref="A14">
    <cfRule type="expression" dxfId="28" priority="29">
      <formula>MOD(ROW(),2)=0</formula>
    </cfRule>
  </conditionalFormatting>
  <conditionalFormatting sqref="A15:G15 I15:L15 N15:O15">
    <cfRule type="expression" dxfId="27" priority="28">
      <formula>MOD(ROW(),2)=0</formula>
    </cfRule>
  </conditionalFormatting>
  <conditionalFormatting sqref="H15">
    <cfRule type="expression" dxfId="26" priority="27">
      <formula>MOD(ROW(),2)=0</formula>
    </cfRule>
  </conditionalFormatting>
  <conditionalFormatting sqref="B16:G16 I16:L16 N16:O16">
    <cfRule type="expression" dxfId="25" priority="26">
      <formula>MOD(ROW(),2)=0</formula>
    </cfRule>
  </conditionalFormatting>
  <conditionalFormatting sqref="H16">
    <cfRule type="expression" dxfId="24" priority="25">
      <formula>MOD(ROW(),2)=0</formula>
    </cfRule>
  </conditionalFormatting>
  <conditionalFormatting sqref="A16">
    <cfRule type="expression" dxfId="23" priority="24">
      <formula>MOD(ROW(),2)=0</formula>
    </cfRule>
  </conditionalFormatting>
  <conditionalFormatting sqref="A17:G17 I17:L17 N17:O17">
    <cfRule type="expression" dxfId="22" priority="23">
      <formula>MOD(ROW(),2)=0</formula>
    </cfRule>
  </conditionalFormatting>
  <conditionalFormatting sqref="H17">
    <cfRule type="expression" dxfId="21" priority="22">
      <formula>MOD(ROW(),2)=0</formula>
    </cfRule>
  </conditionalFormatting>
  <conditionalFormatting sqref="B18:G18 I18:L18 N18:O18">
    <cfRule type="expression" dxfId="20" priority="21">
      <formula>MOD(ROW(),2)=0</formula>
    </cfRule>
  </conditionalFormatting>
  <conditionalFormatting sqref="H18">
    <cfRule type="expression" dxfId="19" priority="20">
      <formula>MOD(ROW(),2)=0</formula>
    </cfRule>
  </conditionalFormatting>
  <conditionalFormatting sqref="A18">
    <cfRule type="expression" dxfId="18" priority="19">
      <formula>MOD(ROW(),2)=0</formula>
    </cfRule>
  </conditionalFormatting>
  <conditionalFormatting sqref="A19:G19 I19:L19 N19:O19">
    <cfRule type="expression" dxfId="17" priority="18">
      <formula>MOD(ROW(),2)=0</formula>
    </cfRule>
  </conditionalFormatting>
  <conditionalFormatting sqref="H19">
    <cfRule type="expression" dxfId="16" priority="17">
      <formula>MOD(ROW(),2)=0</formula>
    </cfRule>
  </conditionalFormatting>
  <conditionalFormatting sqref="B20:G20 I20:L20 N20:O20">
    <cfRule type="expression" dxfId="15" priority="16">
      <formula>MOD(ROW(),2)=0</formula>
    </cfRule>
  </conditionalFormatting>
  <conditionalFormatting sqref="H20">
    <cfRule type="expression" dxfId="14" priority="15">
      <formula>MOD(ROW(),2)=0</formula>
    </cfRule>
  </conditionalFormatting>
  <conditionalFormatting sqref="A20">
    <cfRule type="expression" dxfId="13" priority="14">
      <formula>MOD(ROW(),2)=0</formula>
    </cfRule>
  </conditionalFormatting>
  <conditionalFormatting sqref="A21:G21 I21:L21 N21:O21">
    <cfRule type="expression" dxfId="12" priority="13">
      <formula>MOD(ROW(),2)=0</formula>
    </cfRule>
  </conditionalFormatting>
  <conditionalFormatting sqref="H21">
    <cfRule type="expression" dxfId="11" priority="12">
      <formula>MOD(ROW(),2)=0</formula>
    </cfRule>
  </conditionalFormatting>
  <conditionalFormatting sqref="B22:G22 I22:L22 N22:O22">
    <cfRule type="expression" dxfId="10" priority="11">
      <formula>MOD(ROW(),2)=0</formula>
    </cfRule>
  </conditionalFormatting>
  <conditionalFormatting sqref="H22">
    <cfRule type="expression" dxfId="9" priority="10">
      <formula>MOD(ROW(),2)=0</formula>
    </cfRule>
  </conditionalFormatting>
  <conditionalFormatting sqref="A22">
    <cfRule type="expression" dxfId="8" priority="9">
      <formula>MOD(ROW(),2)=0</formula>
    </cfRule>
  </conditionalFormatting>
  <conditionalFormatting sqref="A23:G23 I23:L23 N23:O23">
    <cfRule type="expression" dxfId="7" priority="8">
      <formula>MOD(ROW(),2)=0</formula>
    </cfRule>
  </conditionalFormatting>
  <conditionalFormatting sqref="H23">
    <cfRule type="expression" dxfId="6" priority="7">
      <formula>MOD(ROW(),2)=0</formula>
    </cfRule>
  </conditionalFormatting>
  <conditionalFormatting sqref="M27">
    <cfRule type="expression" dxfId="5" priority="6">
      <formula>MOD(ROW(),2)=0</formula>
    </cfRule>
  </conditionalFormatting>
  <conditionalFormatting sqref="A27:G27 I27:L27 N27:O27">
    <cfRule type="expression" dxfId="4" priority="5">
      <formula>MOD(ROW(),2)=0</formula>
    </cfRule>
  </conditionalFormatting>
  <conditionalFormatting sqref="H27">
    <cfRule type="expression" dxfId="3" priority="4">
      <formula>MOD(ROW(),2)=0</formula>
    </cfRule>
  </conditionalFormatting>
  <conditionalFormatting sqref="M29">
    <cfRule type="expression" dxfId="2" priority="3">
      <formula>MOD(ROW(),2)=0</formula>
    </cfRule>
  </conditionalFormatting>
  <conditionalFormatting sqref="A29:G29 I29:L29 N29:O29">
    <cfRule type="expression" dxfId="1" priority="2">
      <formula>MOD(ROW(),2)=0</formula>
    </cfRule>
  </conditionalFormatting>
  <conditionalFormatting sqref="H29">
    <cfRule type="expression" dxfId="0" priority="1">
      <formula>MOD(ROW(),2)=0</formula>
    </cfRule>
  </conditionalFormatting>
  <hyperlinks>
    <hyperlink ref="H25" r:id="rId1"/>
    <hyperlink ref="H22" r:id="rId2"/>
  </hyperlinks>
  <printOptions horizontalCentered="1"/>
  <pageMargins left="0.19685039370078741" right="0.19685039370078741" top="0.70866141732283472" bottom="0.39370078740157483" header="0.11811023622047245" footer="0.19685039370078741"/>
  <pageSetup paperSize="9" orientation="landscape" r:id="rId3"/>
  <headerFooter>
    <oddHeader>&amp;L&amp;G&amp;R深圳国顺教育技术有限公司｜研发中心｜智能实训室产品部</oddHeader>
    <oddFooter>&amp;C第 &amp;P 页 / 共 &amp;N 页&amp;R打印日期：&amp;D &amp;T</oddFooter>
  </headerFooter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Project Information</vt:lpstr>
      <vt:lpstr>修改记录</vt:lpstr>
      <vt:lpstr>制板工艺</vt:lpstr>
      <vt:lpstr>BOM</vt:lpstr>
      <vt:lpstr>修改记录!Print_Titles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2019-06-17T11:14:09Z</dcterms:modified>
</cp:coreProperties>
</file>