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rist\Documents\beetle_boards\tiny-scarab\production\"/>
    </mc:Choice>
  </mc:AlternateContent>
  <xr:revisionPtr revIDLastSave="0" documentId="13_ncr:1_{FBC2CE42-42F3-479D-BEBE-269690CE57D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om" sheetId="2" r:id="rId1"/>
    <sheet name="Sheet1" sheetId="1" r:id="rId2"/>
  </sheets>
  <definedNames>
    <definedName name="ExternalData_1" localSheetId="0" hidden="1">bom!$A$1:$S$38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2" l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E8599D-01F1-4C06-93C7-066E4097B044}" keepAlive="1" name="Query - bom" description="Connection to the 'bom' query in the workbook." type="5" refreshedVersion="8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<sst xmlns="http://schemas.openxmlformats.org/spreadsheetml/2006/main" count="521" uniqueCount="274">
  <si>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</si>
  <si>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</si>
  <si>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</si>
  <si>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</si>
  <si>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</si>
  <si>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</si>
  <si>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</si>
  <si>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</si>
  <si>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AliExpress</t>
  </si>
  <si>
    <t>Comment</t>
  </si>
  <si>
    <t>DigiKey</t>
  </si>
  <si>
    <t>Farnell</t>
  </si>
  <si>
    <t>JLCPCB Part #</t>
  </si>
  <si>
    <t>MPN</t>
  </si>
  <si>
    <t>Manufacturer</t>
  </si>
  <si>
    <t>Mouser</t>
  </si>
  <si>
    <t>C1, C2, C4, C5, C6, C7, C8, C9, C10, C15, C16, C17, C23, C24, C25, C26, C27, C30, C31, C37, C38, C39, C40, C41</t>
  </si>
  <si>
    <t>100n</t>
  </si>
  <si>
    <t>Device:C</t>
  </si>
  <si>
    <t>Capacitor_SMD:C_0402_1005Metric_Pad0.74x0.62mm_HandSolder</t>
  </si>
  <si>
    <t>~</t>
  </si>
  <si>
    <t/>
  </si>
  <si>
    <t>50V 100nF X7R ±10% 0402</t>
  </si>
  <si>
    <t>C307331</t>
  </si>
  <si>
    <t>CL05B104KB54PNC</t>
  </si>
  <si>
    <t>Samsung electro-mechanics</t>
  </si>
  <si>
    <t>C3, C20, C21, C22, C32, C33, C34, C35, C36</t>
  </si>
  <si>
    <t>10u</t>
  </si>
  <si>
    <t>Capacitor_SMD:C_0805_2012Metric</t>
  </si>
  <si>
    <t>25V 10uF X5R ±10% 0805</t>
  </si>
  <si>
    <t>C15850</t>
  </si>
  <si>
    <t>CL21A106KAYNNNE</t>
  </si>
  <si>
    <t>C11, C13, C14, C18</t>
  </si>
  <si>
    <t>1u</t>
  </si>
  <si>
    <t>25V 1uF X5R ±10% 0402</t>
  </si>
  <si>
    <t>C52923</t>
  </si>
  <si>
    <t>CL05A105KA5NQNC</t>
  </si>
  <si>
    <t>C12, C19</t>
  </si>
  <si>
    <t>6.3V 10uF X5R ±20% 0402</t>
  </si>
  <si>
    <t>C15525</t>
  </si>
  <si>
    <t>CL05A106MQ5NUNC</t>
  </si>
  <si>
    <t>Samsung Electro-Mechanics</t>
  </si>
  <si>
    <t>C28, C29, C42, C43</t>
  </si>
  <si>
    <t>22p</t>
  </si>
  <si>
    <t>50V 22pF C0G ±5% 0402</t>
  </si>
  <si>
    <t>C1555</t>
  </si>
  <si>
    <t>0402CG220J500NT</t>
  </si>
  <si>
    <t>FH (Guangdong Fenghua Advanced Tech)</t>
  </si>
  <si>
    <t>D1</t>
  </si>
  <si>
    <t>5V6</t>
  </si>
  <si>
    <t>Tiny_Scarab:D_ZENER_1SMA4734A</t>
  </si>
  <si>
    <t>Tiny_Scarab:D_SMA_1SMA4734A</t>
  </si>
  <si>
    <t>3372-1SMA4734ATR-ND</t>
  </si>
  <si>
    <t>C2943833</t>
  </si>
  <si>
    <t>1SMA4734A</t>
  </si>
  <si>
    <t>GOODWORK</t>
  </si>
  <si>
    <t>241-1SMA4734AUR1000A</t>
  </si>
  <si>
    <t>D2</t>
  </si>
  <si>
    <t>40V 350mA</t>
  </si>
  <si>
    <t>Tiny_Scarab:D_SCHOTTKY_SD103AWS</t>
  </si>
  <si>
    <t>Tiny_Scarab:D_SOD-323</t>
  </si>
  <si>
    <t>4530-SD103AWSTR-ND</t>
  </si>
  <si>
    <t>C397613</t>
  </si>
  <si>
    <t>SD103AWS</t>
  </si>
  <si>
    <t>AnBon Semiconductor</t>
  </si>
  <si>
    <t>78-SD103AWS-E3-08</t>
  </si>
  <si>
    <t>F1</t>
  </si>
  <si>
    <t>2A</t>
  </si>
  <si>
    <t>Tiny_Scarab:FUSE_MFU0603FF02000P500</t>
  </si>
  <si>
    <t>Tiny_Scarab:Fuse_MFU0603FF02000P500</t>
  </si>
  <si>
    <t>749-MFU0603FF02000P500TR-ND</t>
  </si>
  <si>
    <t>C1972777</t>
  </si>
  <si>
    <t>MFU0603FF02000P500</t>
  </si>
  <si>
    <t>Vishay Intertech</t>
  </si>
  <si>
    <t>594-MFU0603-FF-2.0</t>
  </si>
  <si>
    <t>J1</t>
  </si>
  <si>
    <t>USB_C_Receptable_USB2.0</t>
  </si>
  <si>
    <t>Tiny_Scarab:CONN_USB_C_RECEPTABLE_USB2.0</t>
  </si>
  <si>
    <t>Tiny_Scarab:USB_C_Receptable_USB-TYPE-C-018</t>
  </si>
  <si>
    <t>https://datasheet.lcsc.com/lcsc/2201121330_DEALON-USB-TYPE-C-018_C2927038.pdf</t>
  </si>
  <si>
    <t>C2927038</t>
  </si>
  <si>
    <t>USB-TYPE-C-018</t>
  </si>
  <si>
    <t>DEALON</t>
  </si>
  <si>
    <t>J3, J4</t>
  </si>
  <si>
    <t>CONN_PIN_HEADER_02x07</t>
  </si>
  <si>
    <t>Tiny_Scarab:CONN_PIN_HEADER_02x07</t>
  </si>
  <si>
    <t>Tiny_Scarab:CONN_PIN_HEADER_2x07_P2.54mm_Vertical_SMD</t>
  </si>
  <si>
    <t>C84004</t>
  </si>
  <si>
    <t>BOOMELE(Boom Precision Elec)</t>
  </si>
  <si>
    <t>LED1, LED5</t>
  </si>
  <si>
    <t>GREEN</t>
  </si>
  <si>
    <t>Tiny_Scarab:LED_GREEN_CSL0902ET</t>
  </si>
  <si>
    <t>Tiny_Scarab:LED_0603_CSL0902ET</t>
  </si>
  <si>
    <t>846-CSL0902ET1TR-ND</t>
  </si>
  <si>
    <t>C7115899</t>
  </si>
  <si>
    <t>CSL0902ET</t>
  </si>
  <si>
    <t>ROHM Semicon</t>
  </si>
  <si>
    <t>755-CSL0902ET1</t>
  </si>
  <si>
    <t>LED2</t>
  </si>
  <si>
    <t>RED</t>
  </si>
  <si>
    <t>Tiny_Scarab:LED_RED_CSL0902UT</t>
  </si>
  <si>
    <t>Tiny_Scarab:LED_0603_CSL0902UT</t>
  </si>
  <si>
    <t>846-CSL0902UT1TR-ND</t>
  </si>
  <si>
    <t>C5579175</t>
  </si>
  <si>
    <t>CSL0902UT</t>
  </si>
  <si>
    <t>755-CSL0902UT1</t>
  </si>
  <si>
    <t>LED3, LED4</t>
  </si>
  <si>
    <t>BLUE</t>
  </si>
  <si>
    <t>Tiny_Scarab:LED_BLUE_CSL0902BT</t>
  </si>
  <si>
    <t>Tiny_Scarab:LED_0603_CSL0902BT</t>
  </si>
  <si>
    <t>846-CSL0902BT1TR-ND</t>
  </si>
  <si>
    <t>C6538602</t>
  </si>
  <si>
    <t>CSL0902BT</t>
  </si>
  <si>
    <t>755-CSL0902BT1</t>
  </si>
  <si>
    <t>Q1, Q2, Q6</t>
  </si>
  <si>
    <t>DMG1012UW-7</t>
  </si>
  <si>
    <t>Tiny_Scarab:NMOS_DMG1012UW-7</t>
  </si>
  <si>
    <t>Tiny_Scarab:SOT-323_SC-70</t>
  </si>
  <si>
    <t>DMG1012UW-7DITR-ND</t>
  </si>
  <si>
    <t>C156390</t>
  </si>
  <si>
    <t>Diodes Incorporated</t>
  </si>
  <si>
    <t>621-DMG1012UW-7</t>
  </si>
  <si>
    <t>Q3, Q4, Q5</t>
  </si>
  <si>
    <t>DMP1045U-7</t>
  </si>
  <si>
    <t>Tiny_Scarab:PMOS_DMP1045U-7</t>
  </si>
  <si>
    <t>Tiny_Scarab:SOT-23_DMP1045U-7</t>
  </si>
  <si>
    <t>DMP1045U-7DITR-ND</t>
  </si>
  <si>
    <t>C177033</t>
  </si>
  <si>
    <t>621-DMP1045U-7</t>
  </si>
  <si>
    <t>R1, R7</t>
  </si>
  <si>
    <t>100</t>
  </si>
  <si>
    <t>Device:R</t>
  </si>
  <si>
    <t>Resistor_SMD:R_0402_1005Metric_Pad0.72x0.64mm_HandSolder</t>
  </si>
  <si>
    <t>C25076</t>
  </si>
  <si>
    <t>0402WGF1000TCE</t>
  </si>
  <si>
    <t>UNI-ROYAL(Uniroyal Elec)</t>
  </si>
  <si>
    <t>R2</t>
  </si>
  <si>
    <t>200</t>
  </si>
  <si>
    <t>C25087</t>
  </si>
  <si>
    <t>0402WGF2000TCE</t>
  </si>
  <si>
    <t>R3, R8, R10, R28</t>
  </si>
  <si>
    <t>220</t>
  </si>
  <si>
    <t>C25091</t>
  </si>
  <si>
    <t>0402WGF2200TCE</t>
  </si>
  <si>
    <t>R4, R13, R17, R27, R29</t>
  </si>
  <si>
    <t>1k</t>
  </si>
  <si>
    <t>C11702</t>
  </si>
  <si>
    <t>0402WGF1001TCE</t>
  </si>
  <si>
    <t>R5, R6</t>
  </si>
  <si>
    <t>5k1</t>
  </si>
  <si>
    <t>C25905</t>
  </si>
  <si>
    <t>0402WGF5101TCE</t>
  </si>
  <si>
    <t>R14, R23, R24, R30</t>
  </si>
  <si>
    <t>100k</t>
  </si>
  <si>
    <t>C25741</t>
  </si>
  <si>
    <t>0402WGF1003TCE</t>
  </si>
  <si>
    <t>R15, R16</t>
  </si>
  <si>
    <t>22</t>
  </si>
  <si>
    <t>C25092</t>
  </si>
  <si>
    <t>0402WGF220JTCE</t>
  </si>
  <si>
    <t>R18, R19, R26</t>
  </si>
  <si>
    <t>10k</t>
  </si>
  <si>
    <t>C25744</t>
  </si>
  <si>
    <t>0402WGF1002TCE</t>
  </si>
  <si>
    <t>R20, R21, R22</t>
  </si>
  <si>
    <t>0</t>
  </si>
  <si>
    <t>C17168</t>
  </si>
  <si>
    <t>0402WGF0000TCE</t>
  </si>
  <si>
    <t>R25</t>
  </si>
  <si>
    <t>470</t>
  </si>
  <si>
    <t>C25117</t>
  </si>
  <si>
    <t>0402WGF4700TCE</t>
  </si>
  <si>
    <t>SW1, SW2, SW3</t>
  </si>
  <si>
    <t>12V 50mA</t>
  </si>
  <si>
    <t>Tiny_Scarab:SW_K2-1109SP-A4SA-04</t>
  </si>
  <si>
    <t>Tiny_Scarab:SW_Tactile_SPST_NO_Straight_Korean-Hroparts_K2-1109SP-A4SA-04</t>
  </si>
  <si>
    <t>C92581</t>
  </si>
  <si>
    <t>K2-1109SP-A4SA-04</t>
  </si>
  <si>
    <t>Korean Hroparts Elec</t>
  </si>
  <si>
    <t>SW4</t>
  </si>
  <si>
    <t>Tiny_Scarab:SW_SS-3235D-03-L3</t>
  </si>
  <si>
    <t>Tiny_Scarab:SW_Slide_SPDT_XKB-Connectivity_SS-3235D-03-L3</t>
  </si>
  <si>
    <t>C2884764</t>
  </si>
  <si>
    <t>SS-3235D-03-L3</t>
  </si>
  <si>
    <t>XKB Connectivity</t>
  </si>
  <si>
    <t>SW5</t>
  </si>
  <si>
    <t>Tiny_Scarab:SW_K2-1109SP-I4SA-04</t>
  </si>
  <si>
    <t>Tiny_Scarab:SW_Tactile_SPST_NO_Straight_Korean-Hroparts_K2-1109SP-I4SA-04</t>
  </si>
  <si>
    <t>C146695</t>
  </si>
  <si>
    <t>K2-1109SP-I4SA-04</t>
  </si>
  <si>
    <t>TVS1, TVS2</t>
  </si>
  <si>
    <t>5V</t>
  </si>
  <si>
    <t>Tiny_Scarab:TVS_CDSOD323-T05LC</t>
  </si>
  <si>
    <t>Tiny_Scarab:D_SOD-323_CDSOD323-T05LC</t>
  </si>
  <si>
    <t>https://www.bourns.com/docs/Product-Datasheets/CDSOD323-TxxLC.pdf</t>
  </si>
  <si>
    <t>CDSOD323-T05LCTR-ND</t>
  </si>
  <si>
    <t>C840637</t>
  </si>
  <si>
    <t>CDSOD323-T05LC</t>
  </si>
  <si>
    <t>Bourns</t>
  </si>
  <si>
    <t>652-CDSOD323-T05LC</t>
  </si>
  <si>
    <t>TVS3</t>
  </si>
  <si>
    <t>Tiny_Scarab:TVS_SMAJ5.0A</t>
  </si>
  <si>
    <t>Tiny_Scarab:D_SMA_SMAJ5.0A</t>
  </si>
  <si>
    <t>https://www.littelfuse.com/media?resourcetype=datasheets&amp;itemid=75e32973-b177-4ee3-a0ff-cedaf1abdb93&amp;filename=smaj-datasheet</t>
  </si>
  <si>
    <t>SMAJ5.0ALFTR-ND</t>
  </si>
  <si>
    <t>C83329</t>
  </si>
  <si>
    <t>SMAJ5.0A</t>
  </si>
  <si>
    <t>Littelfuse Inc.</t>
  </si>
  <si>
    <t>576-SMAJ5.0A</t>
  </si>
  <si>
    <t>TVS4, TVS5, TVS6, TVS7, TVS8, TVS9, TVS10, TVS11, TVS12, TVS13, TVS14, TVS15, TVS16, TVS17, TVS18, TVS19, TVS20, TVS21, TVS22, TVS23, TVS24, TVS25, TVS26, TVS27, TVS28, TVS29, TVS30, TVS31, TVS32, TVS33, TVS34, TVS35</t>
  </si>
  <si>
    <t>Tiny_Scarab:TVS_SP1007-01ETG</t>
  </si>
  <si>
    <t>Tiny_Scarab:D_SOD-882_SP1007-01ETG</t>
  </si>
  <si>
    <t>F6187TR-ND</t>
  </si>
  <si>
    <t>C126836</t>
  </si>
  <si>
    <t>SP1007-01ETG</t>
  </si>
  <si>
    <t>Littelfuse</t>
  </si>
  <si>
    <t>576-SP1007-01ETG</t>
  </si>
  <si>
    <t>U1</t>
  </si>
  <si>
    <t>AP2141WG-7</t>
  </si>
  <si>
    <t>Tiny_Scarab:IC_AP2141WG-7</t>
  </si>
  <si>
    <t>Tiny_Scarab:SOT-23-5</t>
  </si>
  <si>
    <t>AP2141WGDITR-ND</t>
  </si>
  <si>
    <t>C500761</t>
  </si>
  <si>
    <t>621-AP2141WG-7</t>
  </si>
  <si>
    <t>U2</t>
  </si>
  <si>
    <t>3V3</t>
  </si>
  <si>
    <t>Tiny_Scarab:IC_MCP1825ST-3302E-DB</t>
  </si>
  <si>
    <t>Tiny_Scarab:SOT-223-3_TabPin2</t>
  </si>
  <si>
    <t>http://ww1.microchip.com/downloads/en/devicedoc/22056b.pdf</t>
  </si>
  <si>
    <t>MCP1825ST-3302E/DBTR-ND</t>
  </si>
  <si>
    <t>C145411</t>
  </si>
  <si>
    <t>MCP1825ST-3302E/DB</t>
  </si>
  <si>
    <t>Microchip Technology</t>
  </si>
  <si>
    <t>579-MCP1825ST3302EDB</t>
  </si>
  <si>
    <t>U3</t>
  </si>
  <si>
    <t>CH32V305FBP6</t>
  </si>
  <si>
    <t>Tiny_Scarab:IC_CH32V305FBP6</t>
  </si>
  <si>
    <t>Package_SO:TSSOP-20_4.4x6.5mm_P0.65mm</t>
  </si>
  <si>
    <t>C5123443</t>
  </si>
  <si>
    <t>WCH</t>
  </si>
  <si>
    <t>U4</t>
  </si>
  <si>
    <t>CH32V003F4P6</t>
  </si>
  <si>
    <t>Tiny_Scarab:IC_CH32V003F4P6</t>
  </si>
  <si>
    <t>C5187096</t>
  </si>
  <si>
    <t>XTAL1</t>
  </si>
  <si>
    <t>12MHz</t>
  </si>
  <si>
    <t>Tiny_Scarab:XTAL_SX5B12.000F2020F30</t>
  </si>
  <si>
    <t>Tiny_Scarab:CRYSTAL-SMD5032-4P</t>
  </si>
  <si>
    <t>C2901629</t>
  </si>
  <si>
    <t>SX5B12.000F2020F30</t>
  </si>
  <si>
    <t>Shenzhen SCTF Elec</t>
  </si>
  <si>
    <t>XTAL2</t>
  </si>
  <si>
    <t>24MHz</t>
  </si>
  <si>
    <t>Tiny_Scarab:XTAL_M24000J054</t>
  </si>
  <si>
    <t>Tiny_Scarab:CRYSTAL-SMD3225-4P</t>
  </si>
  <si>
    <t>C279615</t>
  </si>
  <si>
    <t>M24000J054</t>
  </si>
  <si>
    <t>ECEC(ZheJiang E ast Crystal Elec)</t>
  </si>
  <si>
    <t>Column1</t>
  </si>
  <si>
    <t>stock -</t>
  </si>
  <si>
    <t>ordered 100</t>
  </si>
  <si>
    <t>ordered 50</t>
  </si>
  <si>
    <t>ordered 600</t>
  </si>
  <si>
    <t>ordered 300</t>
  </si>
  <si>
    <t>stock +</t>
  </si>
  <si>
    <t>stock --</t>
  </si>
  <si>
    <t>ordered 200</t>
  </si>
  <si>
    <t>ordered 400</t>
  </si>
  <si>
    <t>ordered 2000</t>
  </si>
  <si>
    <t>/</t>
  </si>
  <si>
    <t>Needed</t>
  </si>
  <si>
    <t>Ordered</t>
  </si>
  <si>
    <t>OK</t>
  </si>
  <si>
    <t>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</si>
</sst>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4"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C7AF4B-5E88-4DC2-830B-6D14E6BEB0DD}" autoFormatId="16" applyNumberFormats="0" applyBorderFormats="0" applyFontFormats="0" applyPatternFormats="0" applyAlignmentFormats="0" applyWidthHeightFormats="0">
  <queryTableRefresh nextId="20">
    <queryTableFields count="19">
      <queryTableField id="1" name="Item" tableColumnId="1"/>
      <queryTableField id="2" name="Qty" tableColumnId="2"/>
      <queryTableField id="3" name="Reference(s)" tableColumnId="3"/>
      <queryTableField id="4" name="Value" tableColumnId="4"/>
      <queryTableField id="5" name="LibPart" tableColumnId="5"/>
      <queryTableField id="6" name="Footprint" tableColumnId="6"/>
      <queryTableField id="7" name="Datasheet" tableColumnId="7"/>
      <queryTableField id="8" name="DNP" tableColumnId="8"/>
      <queryTableField id="9" name="AliExpress" tableColumnId="9"/>
      <queryTableField id="10" name="Comment" tableColumnId="10"/>
      <queryTableField id="11" name="DigiKey" tableColumnId="11"/>
      <queryTableField id="12" name="Farnell" tableColumnId="12"/>
      <queryTableField id="13" name="JLCPCB Part #" tableColumnId="13"/>
      <queryTableField id="17" dataBound="0" tableColumnId="17"/>
      <queryTableField id="18" dataBound="0" tableColumnId="18"/>
      <queryTableField id="19" dataBound="0" tableColumnId="19"/>
      <queryTableField id="14" name="MPN" tableColumnId="14"/>
      <queryTableField id="15" name="Manufacturer" tableColumnId="15"/>
      <queryTableField id="16" name="Mouser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A66C5E-2D5E-4FFB-913F-3A5DEC3A9C24}" name="bom" displayName="bom" ref="A1:S38" tableType="queryTable" totalsRowShown="0">
  <autoFilter ref="A1:S38" xr:uid="{5FA66C5E-2D5E-4FFB-913F-3A5DEC3A9C24}"/>
  <tableColumns count="19">
    <tableColumn id="1" xr3:uid="{BF9C16FF-DD5C-4F6C-9EF8-D635F1A4DF85}" uniqueName="1" name="Item" queryTableFieldId="1"/>
    <tableColumn id="2" xr3:uid="{58C69DD7-2BA7-4B70-87CE-6636C1ECCC41}" uniqueName="2" name="Qty" queryTableFieldId="2"/>
    <tableColumn id="3" xr3:uid="{7526948F-2222-4599-9044-507AF7C73F82}" uniqueName="3" name="Reference(s)" queryTableFieldId="3" dataDxfId="13"/>
    <tableColumn id="4" xr3:uid="{39A2C808-CEB8-4BA4-A074-207E46D806D6}" uniqueName="4" name="Value" queryTableFieldId="4" dataDxfId="12"/>
    <tableColumn id="5" xr3:uid="{F174DB08-791E-44F5-9EC9-719B6FC9EE20}" uniqueName="5" name="LibPart" queryTableFieldId="5" dataDxfId="11"/>
    <tableColumn id="6" xr3:uid="{B0DBC3BE-DE28-4EDD-9044-EA595853E853}" uniqueName="6" name="Footprint" queryTableFieldId="6" dataDxfId="10"/>
    <tableColumn id="7" xr3:uid="{205E668B-4520-4910-AF5B-70AB677E94BC}" uniqueName="7" name="Datasheet" queryTableFieldId="7" dataDxfId="9"/>
    <tableColumn id="8" xr3:uid="{CE3F5F33-0A1C-4D29-845B-E6573C57BE01}" uniqueName="8" name="DNP" queryTableFieldId="8" dataDxfId="8"/>
    <tableColumn id="9" xr3:uid="{B6F4B6BF-F4E1-4395-A12D-0020E41D1FB4}" uniqueName="9" name="AliExpress" queryTableFieldId="9"/>
    <tableColumn id="10" xr3:uid="{9CA5DDC9-0F79-4ACA-87EC-9584CCC24EA5}" uniqueName="10" name="Comment" queryTableFieldId="10" dataDxfId="7"/>
    <tableColumn id="11" xr3:uid="{588CDF05-271B-44A3-84C3-7A7E75A5D13E}" uniqueName="11" name="DigiKey" queryTableFieldId="11" dataDxfId="6"/>
    <tableColumn id="12" xr3:uid="{BFF37B31-B0E7-4EEA-A51B-FED9CE89197D}" uniqueName="12" name="Farnell" queryTableFieldId="12"/>
    <tableColumn id="13" xr3:uid="{CCF4C57B-3286-4C3A-8FF8-3E501F16E65A}" uniqueName="13" name="JLCPCB Part #" queryTableFieldId="13" dataDxfId="5"/>
    <tableColumn id="17" xr3:uid="{65AD2A1E-D943-4371-9372-BBE0766830CA}" uniqueName="17" name="Ordered" queryTableFieldId="17"/>
    <tableColumn id="18" xr3:uid="{E885EC6F-A955-487E-AD4F-94BCD0564C27}" uniqueName="18" name="Needed" queryTableFieldId="18" dataDxfId="2">
      <calculatedColumnFormula>bom[[#This Row],[Qty]]*50</calculatedColumnFormula>
    </tableColumn>
    <tableColumn id="19" xr3:uid="{75DF10DE-660F-49BD-9875-00D0B26B3F60}" uniqueName="19" name="Column1" queryTableFieldId="19" dataDxfId="0"/>
    <tableColumn id="14" xr3:uid="{0D541729-F856-4749-997B-A5210A5871DE}" uniqueName="14" name="MPN" queryTableFieldId="14" dataDxfId="1"/>
    <tableColumn id="15" xr3:uid="{D86903B5-0182-4367-9DA7-8B8B17E5186B}" uniqueName="15" name="Manufacturer" queryTableFieldId="15" dataDxfId="4"/>
    <tableColumn id="16" xr3:uid="{770B8922-B5BF-404D-82D9-4FA95340088A}" uniqueName="16" name="Mouser" queryTableFieldId="16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EA6B-DC95-4668-A4E1-0A4C22BE6F49}">
  <dimension ref="A1:S38"/>
  <sheetViews>
    <sheetView tabSelected="1" topLeftCell="G1" workbookViewId="0">
      <selection activeCell="P26" sqref="P26"/>
    </sheetView>
  </sheetViews>
  <sheetFormatPr defaultRowHeight="14.5" x14ac:dyDescent="0.35"/>
  <cols>
    <col min="1" max="1" width="7" bestFit="1" customWidth="1"/>
    <col min="2" max="2" width="6.08984375" bestFit="1" customWidth="1"/>
    <col min="3" max="3" width="80.7265625" bestFit="1" customWidth="1"/>
    <col min="4" max="4" width="23.6328125" bestFit="1" customWidth="1"/>
    <col min="5" max="5" width="41.54296875" bestFit="1" customWidth="1"/>
    <col min="6" max="6" width="69.54296875" bestFit="1" customWidth="1"/>
    <col min="7" max="7" width="80.7265625" bestFit="1" customWidth="1"/>
    <col min="8" max="8" width="6.7265625" bestFit="1" customWidth="1"/>
    <col min="9" max="9" width="11.81640625" bestFit="1" customWidth="1"/>
    <col min="10" max="10" width="22.54296875" bestFit="1" customWidth="1"/>
    <col min="11" max="11" width="28.81640625" bestFit="1" customWidth="1"/>
    <col min="13" max="13" width="14.36328125" bestFit="1" customWidth="1"/>
    <col min="14" max="15" width="14.36328125" customWidth="1"/>
    <col min="16" max="16" width="14.36328125" style="1" customWidth="1"/>
    <col min="17" max="17" width="19.7265625" bestFit="1" customWidth="1"/>
    <col min="18" max="18" width="35.36328125" bestFit="1" customWidth="1"/>
    <col min="19" max="19" width="22.26953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271</v>
      </c>
      <c r="O1" t="s">
        <v>270</v>
      </c>
      <c r="P1" s="1" t="s">
        <v>258</v>
      </c>
      <c r="Q1" t="s">
        <v>13</v>
      </c>
      <c r="R1" t="s">
        <v>14</v>
      </c>
      <c r="S1" t="s">
        <v>15</v>
      </c>
    </row>
    <row r="2" spans="1:19" x14ac:dyDescent="0.35">
      <c r="A2">
        <v>1</v>
      </c>
      <c r="B2">
        <v>24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K2" t="s">
        <v>21</v>
      </c>
      <c r="M2" t="s">
        <v>23</v>
      </c>
      <c r="N2" t="s">
        <v>264</v>
      </c>
      <c r="O2">
        <f>bom[[#This Row],[Qty]]*50</f>
        <v>1200</v>
      </c>
      <c r="Q2" t="s">
        <v>24</v>
      </c>
      <c r="R2" t="s">
        <v>25</v>
      </c>
      <c r="S2" t="s">
        <v>21</v>
      </c>
    </row>
    <row r="3" spans="1:19" x14ac:dyDescent="0.35">
      <c r="A3">
        <v>2</v>
      </c>
      <c r="B3">
        <v>9</v>
      </c>
      <c r="C3" t="s">
        <v>26</v>
      </c>
      <c r="D3" t="s">
        <v>27</v>
      </c>
      <c r="E3" t="s">
        <v>18</v>
      </c>
      <c r="F3" t="s">
        <v>28</v>
      </c>
      <c r="G3" t="s">
        <v>20</v>
      </c>
      <c r="H3" t="s">
        <v>21</v>
      </c>
      <c r="J3" t="s">
        <v>29</v>
      </c>
      <c r="K3" t="s">
        <v>21</v>
      </c>
      <c r="M3" t="s">
        <v>30</v>
      </c>
      <c r="N3" t="s">
        <v>264</v>
      </c>
      <c r="O3">
        <f>bom[[#This Row],[Qty]]*50</f>
        <v>450</v>
      </c>
      <c r="Q3" t="s">
        <v>31</v>
      </c>
      <c r="R3" t="s">
        <v>25</v>
      </c>
      <c r="S3" t="s">
        <v>21</v>
      </c>
    </row>
    <row r="4" spans="1:19" x14ac:dyDescent="0.35">
      <c r="A4">
        <v>3</v>
      </c>
      <c r="B4">
        <v>4</v>
      </c>
      <c r="C4" t="s">
        <v>32</v>
      </c>
      <c r="D4" t="s">
        <v>33</v>
      </c>
      <c r="E4" t="s">
        <v>18</v>
      </c>
      <c r="F4" t="s">
        <v>19</v>
      </c>
      <c r="G4" t="s">
        <v>20</v>
      </c>
      <c r="H4" t="s">
        <v>21</v>
      </c>
      <c r="J4" t="s">
        <v>34</v>
      </c>
      <c r="K4" t="s">
        <v>21</v>
      </c>
      <c r="M4" t="s">
        <v>35</v>
      </c>
      <c r="N4" t="s">
        <v>264</v>
      </c>
      <c r="O4">
        <f>bom[[#This Row],[Qty]]*50</f>
        <v>200</v>
      </c>
      <c r="Q4" t="s">
        <v>36</v>
      </c>
      <c r="R4" t="s">
        <v>25</v>
      </c>
      <c r="S4" t="s">
        <v>21</v>
      </c>
    </row>
    <row r="5" spans="1:19" x14ac:dyDescent="0.35">
      <c r="A5">
        <v>4</v>
      </c>
      <c r="B5">
        <v>2</v>
      </c>
      <c r="C5" t="s">
        <v>37</v>
      </c>
      <c r="D5" t="s">
        <v>27</v>
      </c>
      <c r="E5" t="s">
        <v>18</v>
      </c>
      <c r="F5" t="s">
        <v>19</v>
      </c>
      <c r="G5" t="s">
        <v>20</v>
      </c>
      <c r="H5" t="s">
        <v>21</v>
      </c>
      <c r="J5" t="s">
        <v>38</v>
      </c>
      <c r="K5" t="s">
        <v>21</v>
      </c>
      <c r="M5" t="s">
        <v>39</v>
      </c>
      <c r="N5" t="s">
        <v>264</v>
      </c>
      <c r="O5">
        <f>bom[[#This Row],[Qty]]*50</f>
        <v>100</v>
      </c>
      <c r="Q5" t="s">
        <v>40</v>
      </c>
      <c r="R5" t="s">
        <v>41</v>
      </c>
      <c r="S5" t="s">
        <v>21</v>
      </c>
    </row>
    <row r="6" spans="1:19" x14ac:dyDescent="0.35">
      <c r="A6">
        <v>5</v>
      </c>
      <c r="B6">
        <v>4</v>
      </c>
      <c r="C6" t="s">
        <v>42</v>
      </c>
      <c r="D6" t="s">
        <v>43</v>
      </c>
      <c r="E6" t="s">
        <v>18</v>
      </c>
      <c r="F6" t="s">
        <v>19</v>
      </c>
      <c r="G6" t="s">
        <v>20</v>
      </c>
      <c r="H6" t="s">
        <v>21</v>
      </c>
      <c r="J6" t="s">
        <v>44</v>
      </c>
      <c r="K6" t="s">
        <v>21</v>
      </c>
      <c r="M6" t="s">
        <v>45</v>
      </c>
      <c r="N6" t="s">
        <v>264</v>
      </c>
      <c r="O6">
        <f>bom[[#This Row],[Qty]]*50</f>
        <v>200</v>
      </c>
      <c r="Q6" t="s">
        <v>46</v>
      </c>
      <c r="R6" t="s">
        <v>47</v>
      </c>
      <c r="S6" t="s">
        <v>21</v>
      </c>
    </row>
    <row r="7" spans="1:19" x14ac:dyDescent="0.35">
      <c r="A7">
        <v>6</v>
      </c>
      <c r="B7">
        <v>1</v>
      </c>
      <c r="C7" t="s">
        <v>48</v>
      </c>
      <c r="D7" t="s">
        <v>49</v>
      </c>
      <c r="E7" t="s">
        <v>50</v>
      </c>
      <c r="F7" t="s">
        <v>51</v>
      </c>
      <c r="G7" t="s">
        <v>21</v>
      </c>
      <c r="H7" t="s">
        <v>21</v>
      </c>
      <c r="J7" t="s">
        <v>21</v>
      </c>
      <c r="K7" t="s">
        <v>52</v>
      </c>
      <c r="M7" t="s">
        <v>53</v>
      </c>
      <c r="N7" t="s">
        <v>259</v>
      </c>
      <c r="O7">
        <f>bom[[#This Row],[Qty]]*50</f>
        <v>50</v>
      </c>
      <c r="P7" s="2" t="s">
        <v>273</v>
      </c>
      <c r="Q7" t="s">
        <v>54</v>
      </c>
      <c r="R7" t="s">
        <v>55</v>
      </c>
      <c r="S7" t="s">
        <v>56</v>
      </c>
    </row>
    <row r="8" spans="1:19" x14ac:dyDescent="0.35">
      <c r="A8">
        <v>7</v>
      </c>
      <c r="B8">
        <v>1</v>
      </c>
      <c r="C8" t="s">
        <v>57</v>
      </c>
      <c r="D8" t="s">
        <v>58</v>
      </c>
      <c r="E8" t="s">
        <v>59</v>
      </c>
      <c r="F8" t="s">
        <v>60</v>
      </c>
      <c r="G8" t="s">
        <v>21</v>
      </c>
      <c r="H8" t="s">
        <v>21</v>
      </c>
      <c r="J8" t="s">
        <v>21</v>
      </c>
      <c r="K8" t="s">
        <v>61</v>
      </c>
      <c r="L8">
        <v>2393466</v>
      </c>
      <c r="M8" t="s">
        <v>62</v>
      </c>
      <c r="N8" t="s">
        <v>265</v>
      </c>
      <c r="O8">
        <f>bom[[#This Row],[Qty]]*50</f>
        <v>50</v>
      </c>
      <c r="P8" s="2" t="s">
        <v>273</v>
      </c>
      <c r="Q8" t="s">
        <v>63</v>
      </c>
      <c r="R8" t="s">
        <v>64</v>
      </c>
      <c r="S8" t="s">
        <v>65</v>
      </c>
    </row>
    <row r="9" spans="1:19" x14ac:dyDescent="0.35">
      <c r="A9">
        <v>8</v>
      </c>
      <c r="B9">
        <v>1</v>
      </c>
      <c r="C9" t="s">
        <v>66</v>
      </c>
      <c r="D9" t="s">
        <v>67</v>
      </c>
      <c r="E9" t="s">
        <v>68</v>
      </c>
      <c r="F9" t="s">
        <v>69</v>
      </c>
      <c r="G9" t="s">
        <v>21</v>
      </c>
      <c r="H9" t="s">
        <v>21</v>
      </c>
      <c r="J9" t="s">
        <v>21</v>
      </c>
      <c r="K9" t="s">
        <v>70</v>
      </c>
      <c r="L9">
        <v>4247180</v>
      </c>
      <c r="M9" t="s">
        <v>71</v>
      </c>
      <c r="N9" t="s">
        <v>259</v>
      </c>
      <c r="O9">
        <f>bom[[#This Row],[Qty]]*50</f>
        <v>50</v>
      </c>
      <c r="P9" s="2" t="s">
        <v>273</v>
      </c>
      <c r="Q9" t="s">
        <v>72</v>
      </c>
      <c r="R9" t="s">
        <v>73</v>
      </c>
      <c r="S9" t="s">
        <v>74</v>
      </c>
    </row>
    <row r="10" spans="1:19" x14ac:dyDescent="0.35">
      <c r="A10">
        <v>9</v>
      </c>
      <c r="B10">
        <v>1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21</v>
      </c>
      <c r="J10" t="s">
        <v>21</v>
      </c>
      <c r="K10" t="s">
        <v>21</v>
      </c>
      <c r="M10" t="s">
        <v>80</v>
      </c>
      <c r="N10" t="s">
        <v>259</v>
      </c>
      <c r="O10">
        <f>bom[[#This Row],[Qty]]*50</f>
        <v>50</v>
      </c>
      <c r="P10" s="2" t="s">
        <v>273</v>
      </c>
      <c r="Q10" t="s">
        <v>81</v>
      </c>
      <c r="R10" t="s">
        <v>82</v>
      </c>
      <c r="S10" t="s">
        <v>21</v>
      </c>
    </row>
    <row r="11" spans="1:19" x14ac:dyDescent="0.35">
      <c r="A11">
        <v>10</v>
      </c>
      <c r="B11">
        <v>2</v>
      </c>
      <c r="C11" t="s">
        <v>83</v>
      </c>
      <c r="D11" t="s">
        <v>84</v>
      </c>
      <c r="E11" t="s">
        <v>85</v>
      </c>
      <c r="F11" t="s">
        <v>86</v>
      </c>
      <c r="G11" t="s">
        <v>21</v>
      </c>
      <c r="H11" t="s">
        <v>21</v>
      </c>
      <c r="J11" t="s">
        <v>21</v>
      </c>
      <c r="K11" t="s">
        <v>21</v>
      </c>
      <c r="M11" t="s">
        <v>87</v>
      </c>
      <c r="N11" t="s">
        <v>259</v>
      </c>
      <c r="O11">
        <f>bom[[#This Row],[Qty]]*50</f>
        <v>100</v>
      </c>
      <c r="P11" s="2" t="s">
        <v>273</v>
      </c>
      <c r="Q11" t="s">
        <v>87</v>
      </c>
      <c r="R11" t="s">
        <v>88</v>
      </c>
      <c r="S11" t="s">
        <v>21</v>
      </c>
    </row>
    <row r="12" spans="1:19" x14ac:dyDescent="0.35">
      <c r="A12">
        <v>11</v>
      </c>
      <c r="B12">
        <v>2</v>
      </c>
      <c r="C12" t="s">
        <v>89</v>
      </c>
      <c r="D12" t="s">
        <v>90</v>
      </c>
      <c r="E12" t="s">
        <v>91</v>
      </c>
      <c r="F12" t="s">
        <v>92</v>
      </c>
      <c r="G12" t="s">
        <v>21</v>
      </c>
      <c r="H12" t="s">
        <v>21</v>
      </c>
      <c r="J12" t="s">
        <v>21</v>
      </c>
      <c r="K12" t="s">
        <v>93</v>
      </c>
      <c r="L12">
        <v>4129807</v>
      </c>
      <c r="M12" t="s">
        <v>94</v>
      </c>
      <c r="N12" t="s">
        <v>260</v>
      </c>
      <c r="O12">
        <f>bom[[#This Row],[Qty]]*50</f>
        <v>100</v>
      </c>
      <c r="P12" s="1" t="s">
        <v>272</v>
      </c>
      <c r="Q12" t="s">
        <v>95</v>
      </c>
      <c r="R12" t="s">
        <v>96</v>
      </c>
      <c r="S12" t="s">
        <v>97</v>
      </c>
    </row>
    <row r="13" spans="1:19" x14ac:dyDescent="0.35">
      <c r="A13">
        <v>12</v>
      </c>
      <c r="B13">
        <v>1</v>
      </c>
      <c r="C13" t="s">
        <v>98</v>
      </c>
      <c r="D13" t="s">
        <v>99</v>
      </c>
      <c r="E13" t="s">
        <v>100</v>
      </c>
      <c r="F13" t="s">
        <v>101</v>
      </c>
      <c r="G13" t="s">
        <v>21</v>
      </c>
      <c r="H13" t="s">
        <v>21</v>
      </c>
      <c r="J13" t="s">
        <v>21</v>
      </c>
      <c r="K13" t="s">
        <v>102</v>
      </c>
      <c r="L13">
        <v>3954422</v>
      </c>
      <c r="M13" t="s">
        <v>103</v>
      </c>
      <c r="N13" t="s">
        <v>261</v>
      </c>
      <c r="O13">
        <f>bom[[#This Row],[Qty]]*50</f>
        <v>50</v>
      </c>
      <c r="P13" s="1" t="s">
        <v>272</v>
      </c>
      <c r="Q13" t="s">
        <v>104</v>
      </c>
      <c r="R13" t="s">
        <v>96</v>
      </c>
      <c r="S13" t="s">
        <v>105</v>
      </c>
    </row>
    <row r="14" spans="1:19" x14ac:dyDescent="0.35">
      <c r="A14">
        <v>13</v>
      </c>
      <c r="B14">
        <v>2</v>
      </c>
      <c r="C14" t="s">
        <v>106</v>
      </c>
      <c r="D14" t="s">
        <v>107</v>
      </c>
      <c r="E14" t="s">
        <v>108</v>
      </c>
      <c r="F14" t="s">
        <v>109</v>
      </c>
      <c r="G14" t="s">
        <v>21</v>
      </c>
      <c r="H14" t="s">
        <v>21</v>
      </c>
      <c r="J14" t="s">
        <v>21</v>
      </c>
      <c r="K14" t="s">
        <v>110</v>
      </c>
      <c r="L14">
        <v>3954417</v>
      </c>
      <c r="M14" t="s">
        <v>111</v>
      </c>
      <c r="N14" t="s">
        <v>260</v>
      </c>
      <c r="O14">
        <f>bom[[#This Row],[Qty]]*50</f>
        <v>100</v>
      </c>
      <c r="P14" s="1" t="s">
        <v>272</v>
      </c>
      <c r="Q14" t="s">
        <v>112</v>
      </c>
      <c r="R14" t="s">
        <v>96</v>
      </c>
      <c r="S14" t="s">
        <v>113</v>
      </c>
    </row>
    <row r="15" spans="1:19" x14ac:dyDescent="0.35">
      <c r="A15">
        <v>14</v>
      </c>
      <c r="B15">
        <v>3</v>
      </c>
      <c r="C15" t="s">
        <v>114</v>
      </c>
      <c r="D15" t="s">
        <v>115</v>
      </c>
      <c r="E15" t="s">
        <v>116</v>
      </c>
      <c r="F15" t="s">
        <v>117</v>
      </c>
      <c r="G15" t="s">
        <v>21</v>
      </c>
      <c r="H15" t="s">
        <v>21</v>
      </c>
      <c r="J15" t="s">
        <v>21</v>
      </c>
      <c r="K15" t="s">
        <v>118</v>
      </c>
      <c r="L15">
        <v>3127309</v>
      </c>
      <c r="M15" t="s">
        <v>119</v>
      </c>
      <c r="N15" t="s">
        <v>262</v>
      </c>
      <c r="O15">
        <f>bom[[#This Row],[Qty]]*50</f>
        <v>150</v>
      </c>
      <c r="P15" s="1" t="s">
        <v>272</v>
      </c>
      <c r="Q15" t="s">
        <v>115</v>
      </c>
      <c r="R15" t="s">
        <v>120</v>
      </c>
      <c r="S15" t="s">
        <v>121</v>
      </c>
    </row>
    <row r="16" spans="1:19" x14ac:dyDescent="0.35">
      <c r="A16">
        <v>15</v>
      </c>
      <c r="B16">
        <v>3</v>
      </c>
      <c r="C16" t="s">
        <v>122</v>
      </c>
      <c r="D16" t="s">
        <v>123</v>
      </c>
      <c r="E16" t="s">
        <v>124</v>
      </c>
      <c r="F16" t="s">
        <v>125</v>
      </c>
      <c r="G16" t="s">
        <v>21</v>
      </c>
      <c r="H16" t="s">
        <v>21</v>
      </c>
      <c r="J16" t="s">
        <v>21</v>
      </c>
      <c r="K16" t="s">
        <v>126</v>
      </c>
      <c r="L16">
        <v>3127351</v>
      </c>
      <c r="M16" t="s">
        <v>127</v>
      </c>
      <c r="N16" t="s">
        <v>263</v>
      </c>
      <c r="O16">
        <f>bom[[#This Row],[Qty]]*50</f>
        <v>150</v>
      </c>
      <c r="P16" s="1" t="s">
        <v>272</v>
      </c>
      <c r="Q16" t="s">
        <v>123</v>
      </c>
      <c r="R16" t="s">
        <v>120</v>
      </c>
      <c r="S16" t="s">
        <v>128</v>
      </c>
    </row>
    <row r="17" spans="1:19" x14ac:dyDescent="0.35">
      <c r="A17">
        <v>16</v>
      </c>
      <c r="B17">
        <v>2</v>
      </c>
      <c r="C17" t="s">
        <v>129</v>
      </c>
      <c r="D17" t="s">
        <v>130</v>
      </c>
      <c r="E17" t="s">
        <v>131</v>
      </c>
      <c r="F17" t="s">
        <v>132</v>
      </c>
      <c r="G17" t="s">
        <v>20</v>
      </c>
      <c r="H17" t="s">
        <v>21</v>
      </c>
      <c r="J17" t="s">
        <v>21</v>
      </c>
      <c r="K17" t="s">
        <v>21</v>
      </c>
      <c r="M17" t="s">
        <v>133</v>
      </c>
      <c r="N17" t="s">
        <v>264</v>
      </c>
      <c r="O17">
        <f>bom[[#This Row],[Qty]]*50</f>
        <v>100</v>
      </c>
      <c r="Q17" t="s">
        <v>134</v>
      </c>
      <c r="R17" t="s">
        <v>135</v>
      </c>
      <c r="S17" t="s">
        <v>21</v>
      </c>
    </row>
    <row r="18" spans="1:19" x14ac:dyDescent="0.35">
      <c r="A18">
        <v>17</v>
      </c>
      <c r="B18">
        <v>1</v>
      </c>
      <c r="C18" t="s">
        <v>136</v>
      </c>
      <c r="D18" t="s">
        <v>137</v>
      </c>
      <c r="E18" t="s">
        <v>131</v>
      </c>
      <c r="F18" t="s">
        <v>132</v>
      </c>
      <c r="G18" t="s">
        <v>20</v>
      </c>
      <c r="H18" t="s">
        <v>21</v>
      </c>
      <c r="J18" t="s">
        <v>21</v>
      </c>
      <c r="K18" t="s">
        <v>21</v>
      </c>
      <c r="M18" t="s">
        <v>138</v>
      </c>
      <c r="N18" t="s">
        <v>264</v>
      </c>
      <c r="O18">
        <f>bom[[#This Row],[Qty]]*50</f>
        <v>50</v>
      </c>
      <c r="Q18" t="s">
        <v>139</v>
      </c>
      <c r="R18" t="s">
        <v>135</v>
      </c>
      <c r="S18" t="s">
        <v>21</v>
      </c>
    </row>
    <row r="19" spans="1:19" x14ac:dyDescent="0.35">
      <c r="A19">
        <v>18</v>
      </c>
      <c r="B19">
        <v>4</v>
      </c>
      <c r="C19" t="s">
        <v>140</v>
      </c>
      <c r="D19" t="s">
        <v>141</v>
      </c>
      <c r="E19" t="s">
        <v>131</v>
      </c>
      <c r="F19" t="s">
        <v>132</v>
      </c>
      <c r="G19" t="s">
        <v>20</v>
      </c>
      <c r="H19" t="s">
        <v>21</v>
      </c>
      <c r="J19" t="s">
        <v>21</v>
      </c>
      <c r="K19" t="s">
        <v>21</v>
      </c>
      <c r="M19" t="s">
        <v>142</v>
      </c>
      <c r="N19" t="s">
        <v>264</v>
      </c>
      <c r="O19">
        <f>bom[[#This Row],[Qty]]*50</f>
        <v>200</v>
      </c>
      <c r="Q19" t="s">
        <v>143</v>
      </c>
      <c r="R19" t="s">
        <v>135</v>
      </c>
      <c r="S19" t="s">
        <v>21</v>
      </c>
    </row>
    <row r="20" spans="1:19" x14ac:dyDescent="0.35">
      <c r="A20">
        <v>19</v>
      </c>
      <c r="B20">
        <v>5</v>
      </c>
      <c r="C20" t="s">
        <v>144</v>
      </c>
      <c r="D20" t="s">
        <v>145</v>
      </c>
      <c r="E20" t="s">
        <v>131</v>
      </c>
      <c r="F20" t="s">
        <v>132</v>
      </c>
      <c r="G20" t="s">
        <v>20</v>
      </c>
      <c r="H20" t="s">
        <v>21</v>
      </c>
      <c r="J20" t="s">
        <v>21</v>
      </c>
      <c r="K20" t="s">
        <v>21</v>
      </c>
      <c r="M20" t="s">
        <v>146</v>
      </c>
      <c r="N20" t="s">
        <v>264</v>
      </c>
      <c r="O20">
        <f>bom[[#This Row],[Qty]]*50</f>
        <v>250</v>
      </c>
      <c r="Q20" t="s">
        <v>147</v>
      </c>
      <c r="R20" t="s">
        <v>135</v>
      </c>
      <c r="S20" t="s">
        <v>21</v>
      </c>
    </row>
    <row r="21" spans="1:19" x14ac:dyDescent="0.35">
      <c r="A21">
        <v>20</v>
      </c>
      <c r="B21">
        <v>2</v>
      </c>
      <c r="C21" t="s">
        <v>148</v>
      </c>
      <c r="D21" t="s">
        <v>149</v>
      </c>
      <c r="E21" t="s">
        <v>131</v>
      </c>
      <c r="F21" t="s">
        <v>132</v>
      </c>
      <c r="G21" t="s">
        <v>20</v>
      </c>
      <c r="H21" t="s">
        <v>21</v>
      </c>
      <c r="J21" t="s">
        <v>21</v>
      </c>
      <c r="K21" t="s">
        <v>21</v>
      </c>
      <c r="M21" t="s">
        <v>150</v>
      </c>
      <c r="N21" t="s">
        <v>264</v>
      </c>
      <c r="O21">
        <f>bom[[#This Row],[Qty]]*50</f>
        <v>100</v>
      </c>
      <c r="Q21" t="s">
        <v>151</v>
      </c>
      <c r="R21" t="s">
        <v>135</v>
      </c>
      <c r="S21" t="s">
        <v>21</v>
      </c>
    </row>
    <row r="22" spans="1:19" x14ac:dyDescent="0.35">
      <c r="A22">
        <v>21</v>
      </c>
      <c r="B22">
        <v>4</v>
      </c>
      <c r="C22" t="s">
        <v>152</v>
      </c>
      <c r="D22" t="s">
        <v>153</v>
      </c>
      <c r="E22" t="s">
        <v>131</v>
      </c>
      <c r="F22" t="s">
        <v>132</v>
      </c>
      <c r="G22" t="s">
        <v>20</v>
      </c>
      <c r="H22" t="s">
        <v>21</v>
      </c>
      <c r="J22" t="s">
        <v>21</v>
      </c>
      <c r="K22" t="s">
        <v>21</v>
      </c>
      <c r="M22" t="s">
        <v>154</v>
      </c>
      <c r="N22" t="s">
        <v>264</v>
      </c>
      <c r="O22">
        <f>bom[[#This Row],[Qty]]*50</f>
        <v>200</v>
      </c>
      <c r="Q22" t="s">
        <v>155</v>
      </c>
      <c r="R22" t="s">
        <v>135</v>
      </c>
      <c r="S22" t="s">
        <v>21</v>
      </c>
    </row>
    <row r="23" spans="1:19" x14ac:dyDescent="0.35">
      <c r="A23">
        <v>22</v>
      </c>
      <c r="B23">
        <v>2</v>
      </c>
      <c r="C23" t="s">
        <v>156</v>
      </c>
      <c r="D23" t="s">
        <v>157</v>
      </c>
      <c r="E23" t="s">
        <v>131</v>
      </c>
      <c r="F23" t="s">
        <v>132</v>
      </c>
      <c r="G23" t="s">
        <v>20</v>
      </c>
      <c r="H23" t="s">
        <v>21</v>
      </c>
      <c r="J23" t="s">
        <v>21</v>
      </c>
      <c r="K23" t="s">
        <v>21</v>
      </c>
      <c r="M23" t="s">
        <v>158</v>
      </c>
      <c r="N23" t="s">
        <v>264</v>
      </c>
      <c r="O23">
        <f>bom[[#This Row],[Qty]]*50</f>
        <v>100</v>
      </c>
      <c r="Q23" t="s">
        <v>159</v>
      </c>
      <c r="R23" t="s">
        <v>135</v>
      </c>
      <c r="S23" t="s">
        <v>21</v>
      </c>
    </row>
    <row r="24" spans="1:19" x14ac:dyDescent="0.35">
      <c r="A24">
        <v>23</v>
      </c>
      <c r="B24">
        <v>3</v>
      </c>
      <c r="C24" t="s">
        <v>160</v>
      </c>
      <c r="D24" t="s">
        <v>161</v>
      </c>
      <c r="E24" t="s">
        <v>131</v>
      </c>
      <c r="F24" t="s">
        <v>132</v>
      </c>
      <c r="G24" t="s">
        <v>20</v>
      </c>
      <c r="H24" t="s">
        <v>21</v>
      </c>
      <c r="J24" t="s">
        <v>21</v>
      </c>
      <c r="K24" t="s">
        <v>21</v>
      </c>
      <c r="M24" t="s">
        <v>162</v>
      </c>
      <c r="N24" t="s">
        <v>264</v>
      </c>
      <c r="O24">
        <f>bom[[#This Row],[Qty]]*50</f>
        <v>150</v>
      </c>
      <c r="Q24" t="s">
        <v>163</v>
      </c>
      <c r="R24" t="s">
        <v>135</v>
      </c>
      <c r="S24" t="s">
        <v>21</v>
      </c>
    </row>
    <row r="25" spans="1:19" x14ac:dyDescent="0.35">
      <c r="A25">
        <v>24</v>
      </c>
      <c r="B25">
        <v>3</v>
      </c>
      <c r="C25" t="s">
        <v>164</v>
      </c>
      <c r="D25" t="s">
        <v>165</v>
      </c>
      <c r="E25" t="s">
        <v>131</v>
      </c>
      <c r="F25" t="s">
        <v>132</v>
      </c>
      <c r="G25" t="s">
        <v>20</v>
      </c>
      <c r="H25" t="s">
        <v>21</v>
      </c>
      <c r="J25" t="s">
        <v>21</v>
      </c>
      <c r="K25" t="s">
        <v>21</v>
      </c>
      <c r="M25" t="s">
        <v>166</v>
      </c>
      <c r="N25" t="s">
        <v>264</v>
      </c>
      <c r="O25">
        <f>bom[[#This Row],[Qty]]*50</f>
        <v>150</v>
      </c>
      <c r="Q25" t="s">
        <v>167</v>
      </c>
      <c r="R25" t="s">
        <v>135</v>
      </c>
      <c r="S25" t="s">
        <v>21</v>
      </c>
    </row>
    <row r="26" spans="1:19" x14ac:dyDescent="0.35">
      <c r="A26">
        <v>25</v>
      </c>
      <c r="B26">
        <v>1</v>
      </c>
      <c r="C26" t="s">
        <v>168</v>
      </c>
      <c r="D26" t="s">
        <v>169</v>
      </c>
      <c r="E26" t="s">
        <v>131</v>
      </c>
      <c r="F26" t="s">
        <v>132</v>
      </c>
      <c r="G26" t="s">
        <v>20</v>
      </c>
      <c r="H26" t="s">
        <v>21</v>
      </c>
      <c r="J26" t="s">
        <v>21</v>
      </c>
      <c r="K26" t="s">
        <v>21</v>
      </c>
      <c r="M26" t="s">
        <v>170</v>
      </c>
      <c r="N26" t="s">
        <v>264</v>
      </c>
      <c r="O26">
        <f>bom[[#This Row],[Qty]]*50</f>
        <v>50</v>
      </c>
      <c r="Q26" t="s">
        <v>171</v>
      </c>
      <c r="R26" t="s">
        <v>135</v>
      </c>
      <c r="S26" t="s">
        <v>21</v>
      </c>
    </row>
    <row r="27" spans="1:19" x14ac:dyDescent="0.35">
      <c r="A27">
        <v>26</v>
      </c>
      <c r="B27">
        <v>3</v>
      </c>
      <c r="C27" t="s">
        <v>172</v>
      </c>
      <c r="D27" t="s">
        <v>173</v>
      </c>
      <c r="E27" t="s">
        <v>174</v>
      </c>
      <c r="F27" t="s">
        <v>175</v>
      </c>
      <c r="G27" t="s">
        <v>21</v>
      </c>
      <c r="H27" t="s">
        <v>21</v>
      </c>
      <c r="J27" t="s">
        <v>21</v>
      </c>
      <c r="K27" t="s">
        <v>21</v>
      </c>
      <c r="M27" t="s">
        <v>176</v>
      </c>
      <c r="N27" t="s">
        <v>266</v>
      </c>
      <c r="O27">
        <f>bom[[#This Row],[Qty]]*50</f>
        <v>150</v>
      </c>
      <c r="P27" s="1" t="s">
        <v>272</v>
      </c>
      <c r="Q27" t="s">
        <v>177</v>
      </c>
      <c r="R27" t="s">
        <v>178</v>
      </c>
      <c r="S27" t="s">
        <v>21</v>
      </c>
    </row>
    <row r="28" spans="1:19" x14ac:dyDescent="0.35">
      <c r="A28">
        <v>27</v>
      </c>
      <c r="B28">
        <v>1</v>
      </c>
      <c r="C28" t="s">
        <v>179</v>
      </c>
      <c r="D28" t="s">
        <v>173</v>
      </c>
      <c r="E28" t="s">
        <v>180</v>
      </c>
      <c r="F28" t="s">
        <v>181</v>
      </c>
      <c r="G28" t="s">
        <v>21</v>
      </c>
      <c r="H28" t="s">
        <v>21</v>
      </c>
      <c r="J28" t="s">
        <v>21</v>
      </c>
      <c r="K28" t="s">
        <v>21</v>
      </c>
      <c r="M28" t="s">
        <v>182</v>
      </c>
      <c r="N28" t="s">
        <v>263</v>
      </c>
      <c r="O28">
        <f>bom[[#This Row],[Qty]]*50</f>
        <v>50</v>
      </c>
      <c r="P28" s="1" t="s">
        <v>272</v>
      </c>
      <c r="Q28" t="s">
        <v>183</v>
      </c>
      <c r="R28" t="s">
        <v>184</v>
      </c>
      <c r="S28" t="s">
        <v>21</v>
      </c>
    </row>
    <row r="29" spans="1:19" x14ac:dyDescent="0.35">
      <c r="A29">
        <v>28</v>
      </c>
      <c r="B29">
        <v>1</v>
      </c>
      <c r="C29" t="s">
        <v>185</v>
      </c>
      <c r="D29" t="s">
        <v>173</v>
      </c>
      <c r="E29" t="s">
        <v>186</v>
      </c>
      <c r="F29" t="s">
        <v>187</v>
      </c>
      <c r="G29" t="s">
        <v>21</v>
      </c>
      <c r="H29" t="s">
        <v>21</v>
      </c>
      <c r="J29" t="s">
        <v>21</v>
      </c>
      <c r="K29" t="s">
        <v>21</v>
      </c>
      <c r="M29" t="s">
        <v>188</v>
      </c>
      <c r="N29" t="s">
        <v>267</v>
      </c>
      <c r="O29">
        <f>bom[[#This Row],[Qty]]*50</f>
        <v>50</v>
      </c>
      <c r="P29" s="1" t="s">
        <v>272</v>
      </c>
      <c r="Q29" t="s">
        <v>189</v>
      </c>
      <c r="R29" t="s">
        <v>178</v>
      </c>
      <c r="S29" t="s">
        <v>21</v>
      </c>
    </row>
    <row r="30" spans="1:19" x14ac:dyDescent="0.35">
      <c r="A30">
        <v>29</v>
      </c>
      <c r="B30">
        <v>2</v>
      </c>
      <c r="C30" t="s">
        <v>190</v>
      </c>
      <c r="D30" t="s">
        <v>191</v>
      </c>
      <c r="E30" t="s">
        <v>192</v>
      </c>
      <c r="F30" t="s">
        <v>193</v>
      </c>
      <c r="G30" t="s">
        <v>194</v>
      </c>
      <c r="H30" t="s">
        <v>21</v>
      </c>
      <c r="J30" t="s">
        <v>21</v>
      </c>
      <c r="K30" t="s">
        <v>195</v>
      </c>
      <c r="L30">
        <v>1824861</v>
      </c>
      <c r="M30" t="s">
        <v>196</v>
      </c>
      <c r="N30" t="s">
        <v>260</v>
      </c>
      <c r="O30">
        <f>bom[[#This Row],[Qty]]*50</f>
        <v>100</v>
      </c>
      <c r="P30" s="1" t="s">
        <v>272</v>
      </c>
      <c r="Q30" t="s">
        <v>197</v>
      </c>
      <c r="R30" t="s">
        <v>198</v>
      </c>
      <c r="S30" t="s">
        <v>199</v>
      </c>
    </row>
    <row r="31" spans="1:19" x14ac:dyDescent="0.35">
      <c r="A31">
        <v>30</v>
      </c>
      <c r="B31">
        <v>1</v>
      </c>
      <c r="C31" t="s">
        <v>200</v>
      </c>
      <c r="D31" t="s">
        <v>191</v>
      </c>
      <c r="E31" t="s">
        <v>201</v>
      </c>
      <c r="F31" t="s">
        <v>202</v>
      </c>
      <c r="G31" t="s">
        <v>203</v>
      </c>
      <c r="H31" t="s">
        <v>21</v>
      </c>
      <c r="J31" t="s">
        <v>21</v>
      </c>
      <c r="K31" t="s">
        <v>204</v>
      </c>
      <c r="L31">
        <v>1827607</v>
      </c>
      <c r="M31" t="s">
        <v>205</v>
      </c>
      <c r="N31" t="s">
        <v>261</v>
      </c>
      <c r="O31">
        <f>bom[[#This Row],[Qty]]*50</f>
        <v>50</v>
      </c>
      <c r="P31" s="1" t="s">
        <v>272</v>
      </c>
      <c r="Q31" t="s">
        <v>206</v>
      </c>
      <c r="R31" t="s">
        <v>207</v>
      </c>
      <c r="S31" t="s">
        <v>208</v>
      </c>
    </row>
    <row r="32" spans="1:19" x14ac:dyDescent="0.35">
      <c r="A32">
        <v>31</v>
      </c>
      <c r="B32">
        <v>32</v>
      </c>
      <c r="C32" t="s">
        <v>209</v>
      </c>
      <c r="D32" t="s">
        <v>191</v>
      </c>
      <c r="E32" t="s">
        <v>210</v>
      </c>
      <c r="F32" t="s">
        <v>211</v>
      </c>
      <c r="G32" t="s">
        <v>21</v>
      </c>
      <c r="H32" t="s">
        <v>21</v>
      </c>
      <c r="J32" t="s">
        <v>21</v>
      </c>
      <c r="K32" t="s">
        <v>212</v>
      </c>
      <c r="L32">
        <v>2777317</v>
      </c>
      <c r="M32" t="s">
        <v>213</v>
      </c>
      <c r="N32" t="s">
        <v>268</v>
      </c>
      <c r="O32">
        <f>bom[[#This Row],[Qty]]*50</f>
        <v>1600</v>
      </c>
      <c r="P32" s="1" t="s">
        <v>272</v>
      </c>
      <c r="Q32" t="s">
        <v>214</v>
      </c>
      <c r="R32" t="s">
        <v>215</v>
      </c>
      <c r="S32" t="s">
        <v>216</v>
      </c>
    </row>
    <row r="33" spans="1:19" x14ac:dyDescent="0.35">
      <c r="A33">
        <v>32</v>
      </c>
      <c r="B33">
        <v>1</v>
      </c>
      <c r="C33" t="s">
        <v>217</v>
      </c>
      <c r="D33" t="s">
        <v>218</v>
      </c>
      <c r="E33" t="s">
        <v>219</v>
      </c>
      <c r="F33" t="s">
        <v>220</v>
      </c>
      <c r="G33" t="s">
        <v>21</v>
      </c>
      <c r="H33" t="s">
        <v>21</v>
      </c>
      <c r="J33" t="s">
        <v>21</v>
      </c>
      <c r="K33" t="s">
        <v>221</v>
      </c>
      <c r="L33">
        <v>3482799</v>
      </c>
      <c r="M33" t="s">
        <v>222</v>
      </c>
      <c r="N33" t="s">
        <v>261</v>
      </c>
      <c r="O33">
        <f>bom[[#This Row],[Qty]]*50</f>
        <v>50</v>
      </c>
      <c r="P33" s="1" t="s">
        <v>272</v>
      </c>
      <c r="Q33" t="s">
        <v>218</v>
      </c>
      <c r="R33" t="s">
        <v>120</v>
      </c>
      <c r="S33" t="s">
        <v>223</v>
      </c>
    </row>
    <row r="34" spans="1:19" x14ac:dyDescent="0.35">
      <c r="A34">
        <v>33</v>
      </c>
      <c r="B34">
        <v>1</v>
      </c>
      <c r="C34" t="s">
        <v>224</v>
      </c>
      <c r="D34" t="s">
        <v>225</v>
      </c>
      <c r="E34" t="s">
        <v>226</v>
      </c>
      <c r="F34" t="s">
        <v>227</v>
      </c>
      <c r="G34" t="s">
        <v>228</v>
      </c>
      <c r="H34" t="s">
        <v>21</v>
      </c>
      <c r="J34" t="s">
        <v>21</v>
      </c>
      <c r="K34" t="s">
        <v>229</v>
      </c>
      <c r="L34">
        <v>2857611</v>
      </c>
      <c r="M34" t="s">
        <v>230</v>
      </c>
      <c r="N34" t="s">
        <v>261</v>
      </c>
      <c r="O34">
        <f>bom[[#This Row],[Qty]]*50</f>
        <v>50</v>
      </c>
      <c r="P34" s="1" t="s">
        <v>272</v>
      </c>
      <c r="Q34" t="s">
        <v>231</v>
      </c>
      <c r="R34" t="s">
        <v>232</v>
      </c>
      <c r="S34" t="s">
        <v>233</v>
      </c>
    </row>
    <row r="35" spans="1:19" x14ac:dyDescent="0.35">
      <c r="A35">
        <v>34</v>
      </c>
      <c r="B35">
        <v>1</v>
      </c>
      <c r="C35" t="s">
        <v>234</v>
      </c>
      <c r="D35" t="s">
        <v>235</v>
      </c>
      <c r="E35" t="s">
        <v>236</v>
      </c>
      <c r="F35" t="s">
        <v>237</v>
      </c>
      <c r="G35" t="s">
        <v>21</v>
      </c>
      <c r="H35" t="s">
        <v>21</v>
      </c>
      <c r="I35">
        <v>1005004329064488</v>
      </c>
      <c r="J35" t="s">
        <v>21</v>
      </c>
      <c r="K35" t="s">
        <v>21</v>
      </c>
      <c r="M35" t="s">
        <v>238</v>
      </c>
      <c r="N35" t="s">
        <v>261</v>
      </c>
      <c r="O35">
        <f>bom[[#This Row],[Qty]]*50</f>
        <v>50</v>
      </c>
      <c r="P35" s="1" t="s">
        <v>272</v>
      </c>
      <c r="Q35" t="s">
        <v>235</v>
      </c>
      <c r="R35" t="s">
        <v>239</v>
      </c>
      <c r="S35" t="s">
        <v>21</v>
      </c>
    </row>
    <row r="36" spans="1:19" x14ac:dyDescent="0.35">
      <c r="A36">
        <v>35</v>
      </c>
      <c r="B36">
        <v>1</v>
      </c>
      <c r="C36" t="s">
        <v>240</v>
      </c>
      <c r="D36" t="s">
        <v>241</v>
      </c>
      <c r="E36" t="s">
        <v>242</v>
      </c>
      <c r="F36" t="s">
        <v>237</v>
      </c>
      <c r="G36" t="s">
        <v>21</v>
      </c>
      <c r="H36" t="s">
        <v>21</v>
      </c>
      <c r="I36">
        <v>1005005036714708</v>
      </c>
      <c r="J36" t="s">
        <v>21</v>
      </c>
      <c r="K36" t="s">
        <v>21</v>
      </c>
      <c r="M36" t="s">
        <v>243</v>
      </c>
      <c r="N36" t="s">
        <v>269</v>
      </c>
      <c r="O36">
        <f>bom[[#This Row],[Qty]]*50</f>
        <v>50</v>
      </c>
      <c r="Q36" t="s">
        <v>241</v>
      </c>
      <c r="R36" t="s">
        <v>239</v>
      </c>
      <c r="S36" t="s">
        <v>21</v>
      </c>
    </row>
    <row r="37" spans="1:19" x14ac:dyDescent="0.35">
      <c r="A37">
        <v>36</v>
      </c>
      <c r="B37">
        <v>1</v>
      </c>
      <c r="C37" t="s">
        <v>244</v>
      </c>
      <c r="D37" t="s">
        <v>245</v>
      </c>
      <c r="E37" t="s">
        <v>246</v>
      </c>
      <c r="F37" t="s">
        <v>247</v>
      </c>
      <c r="G37" t="s">
        <v>21</v>
      </c>
      <c r="H37" t="s">
        <v>21</v>
      </c>
      <c r="J37" t="s">
        <v>21</v>
      </c>
      <c r="K37" t="s">
        <v>21</v>
      </c>
      <c r="M37" t="s">
        <v>248</v>
      </c>
      <c r="N37" t="s">
        <v>261</v>
      </c>
      <c r="O37">
        <f>bom[[#This Row],[Qty]]*50</f>
        <v>50</v>
      </c>
      <c r="P37" s="1" t="s">
        <v>272</v>
      </c>
      <c r="Q37" t="s">
        <v>249</v>
      </c>
      <c r="R37" t="s">
        <v>250</v>
      </c>
      <c r="S37" t="s">
        <v>21</v>
      </c>
    </row>
    <row r="38" spans="1:19" x14ac:dyDescent="0.35">
      <c r="A38">
        <v>37</v>
      </c>
      <c r="B38">
        <v>1</v>
      </c>
      <c r="C38" t="s">
        <v>251</v>
      </c>
      <c r="D38" t="s">
        <v>252</v>
      </c>
      <c r="E38" t="s">
        <v>253</v>
      </c>
      <c r="F38" t="s">
        <v>254</v>
      </c>
      <c r="G38" t="s">
        <v>21</v>
      </c>
      <c r="H38" t="s">
        <v>21</v>
      </c>
      <c r="J38" t="s">
        <v>21</v>
      </c>
      <c r="K38" t="s">
        <v>21</v>
      </c>
      <c r="M38" t="s">
        <v>255</v>
      </c>
      <c r="N38" t="s">
        <v>261</v>
      </c>
      <c r="O38">
        <f>bom[[#This Row],[Qty]]*50</f>
        <v>50</v>
      </c>
      <c r="P38" s="1" t="s">
        <v>272</v>
      </c>
      <c r="Q38" t="s">
        <v>256</v>
      </c>
      <c r="R38" t="s">
        <v>257</v>
      </c>
      <c r="S38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F1B8C2-EBCE-48EB-A20E-FB07578CDE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Mulier</dc:creator>
  <cp:lastModifiedBy>Kristof Mulier</cp:lastModifiedBy>
  <dcterms:created xsi:type="dcterms:W3CDTF">2015-06-05T18:17:20Z</dcterms:created>
  <dcterms:modified xsi:type="dcterms:W3CDTF">2024-02-19T13:54:14Z</dcterms:modified>
</cp:coreProperties>
</file>