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rist\Documents\beetle_boards\tiny-scarab\cost_estimate\"/>
    </mc:Choice>
  </mc:AlternateContent>
  <xr:revisionPtr revIDLastSave="0" documentId="13_ncr:1_{3164B7E9-1E01-47AB-B1E2-68FD5D670117}" xr6:coauthVersionLast="47" xr6:coauthVersionMax="47" xr10:uidLastSave="{00000000-0000-0000-0000-000000000000}"/>
  <bookViews>
    <workbookView xWindow="-110" yWindow="-110" windowWidth="38620" windowHeight="15500" xr2:uid="{00000000-000D-0000-FFFF-FFFF00000000}"/>
  </bookViews>
  <sheets>
    <sheet name="bom" sheetId="2" r:id="rId1"/>
    <sheet name="Sheet1" sheetId="1" r:id="rId2"/>
  </sheets>
  <definedNames>
    <definedName name="ExternalData_1" localSheetId="0" hidden="1">bom!$A$1:$C$37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65D0C5-AD0C-435F-A5AD-75DCECBC2C13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<sst xmlns="http://schemas.openxmlformats.org/spreadsheetml/2006/main" count="77" uniqueCount="77">
  <si>
    <t>Qty</t>
  </si>
  <si>
    <t>Reference(s)</t>
  </si>
  <si>
    <t>JLCPCB Part #</t>
  </si>
  <si>
    <t>C1, C2, C4, C5, C6, C7, C8, C9, C10, C15, C16, C17, C23, C24, C25, C26, C27, C30, C31, C37, C38, C39, C40, C41</t>
  </si>
  <si>
    <t>C307331</t>
  </si>
  <si>
    <t>C3, C20, C21, C22, C32, C33, C34, C35, C36</t>
  </si>
  <si>
    <t>C15850</t>
  </si>
  <si>
    <t>C11, C13, C14, C18</t>
  </si>
  <si>
    <t>C52923</t>
  </si>
  <si>
    <t>C12, C19</t>
  </si>
  <si>
    <t>C15525</t>
  </si>
  <si>
    <t>C28, C29, C42, C43</t>
  </si>
  <si>
    <t>C1555</t>
  </si>
  <si>
    <t>D1</t>
  </si>
  <si>
    <t>C2943833</t>
  </si>
  <si>
    <t>D2</t>
  </si>
  <si>
    <t>C397613</t>
  </si>
  <si>
    <t>F1</t>
  </si>
  <si>
    <t>C1972777</t>
  </si>
  <si>
    <t>J1</t>
  </si>
  <si>
    <t>C2927038</t>
  </si>
  <si>
    <t>J3, J4</t>
  </si>
  <si>
    <t>C84004</t>
  </si>
  <si>
    <t>LED1, LED5</t>
  </si>
  <si>
    <t>C7115899</t>
  </si>
  <si>
    <t>LED2</t>
  </si>
  <si>
    <t>C5579175</t>
  </si>
  <si>
    <t>LED3, LED4</t>
  </si>
  <si>
    <t>C6538602</t>
  </si>
  <si>
    <t>Q1, Q2, Q6</t>
  </si>
  <si>
    <t>C156390</t>
  </si>
  <si>
    <t>Q3, Q4, Q5</t>
  </si>
  <si>
    <t>C177033</t>
  </si>
  <si>
    <t>R1, R27</t>
  </si>
  <si>
    <t>C25117</t>
  </si>
  <si>
    <t>R2</t>
  </si>
  <si>
    <t>C25087</t>
  </si>
  <si>
    <t>R4, R13, R19, R29, R31</t>
  </si>
  <si>
    <t>C11702</t>
  </si>
  <si>
    <t>R5, R6</t>
  </si>
  <si>
    <t>C25905</t>
  </si>
  <si>
    <t>R7, R15, R17</t>
  </si>
  <si>
    <t>C25076</t>
  </si>
  <si>
    <t>R8, R10</t>
  </si>
  <si>
    <t>C25091</t>
  </si>
  <si>
    <t>R14, R25, R26, R32</t>
  </si>
  <si>
    <t>C25741</t>
  </si>
  <si>
    <t>R16, R18</t>
  </si>
  <si>
    <t>C25092</t>
  </si>
  <si>
    <t>R20, R21, R28</t>
  </si>
  <si>
    <t>C25744</t>
  </si>
  <si>
    <t>R22, R23, R24</t>
  </si>
  <si>
    <t>C17168</t>
  </si>
  <si>
    <t>SW1, SW2, SW3</t>
  </si>
  <si>
    <t>C92581</t>
  </si>
  <si>
    <t>SW4</t>
  </si>
  <si>
    <t>C2884764</t>
  </si>
  <si>
    <t>SW5</t>
  </si>
  <si>
    <t>C146695</t>
  </si>
  <si>
    <t>TVS1, TVS2</t>
  </si>
  <si>
    <t>C840637</t>
  </si>
  <si>
    <t>TVS3</t>
  </si>
  <si>
    <t>C83329</t>
  </si>
  <si>
    <t>TVS4, TVS5, TVS6, TVS7, TVS8, TVS9, TVS10, TVS11, TVS12, TVS13, TVS14, TVS15, TVS16, TVS17, TVS18, TVS19, TVS20, TVS21, TVS22, TVS23, TVS24, TVS25, TVS26, TVS27, TVS28, TVS29, TVS30, TVS31, TVS32, TVS33, TVS34, TVS35</t>
  </si>
  <si>
    <t>C126836</t>
  </si>
  <si>
    <t>U1</t>
  </si>
  <si>
    <t>C500761</t>
  </si>
  <si>
    <t>U2</t>
  </si>
  <si>
    <t>C145411</t>
  </si>
  <si>
    <t>U3</t>
  </si>
  <si>
    <t>C5123443</t>
  </si>
  <si>
    <t>XTAL1</t>
  </si>
  <si>
    <t>C2901629</t>
  </si>
  <si>
    <t>XTAL2</t>
  </si>
  <si>
    <t>C279615</t>
  </si>
  <si>
    <t>Total Price Per Board</t>
  </si>
  <si>
    <t>Price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</si>
</sst>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21C712-E83D-41AB-96AA-43CA19B521F0}" autoFormatId="16" applyNumberFormats="0" applyBorderFormats="0" applyFontFormats="0" applyPatternFormats="0" applyAlignmentFormats="0" applyWidthHeightFormats="0">
  <queryTableRefresh nextId="26" unboundColumnsRight="2">
    <queryTableFields count="5">
      <queryTableField id="2" name="Qty" tableColumnId="2"/>
      <queryTableField id="3" name="Reference(s)" tableColumnId="3"/>
      <queryTableField id="13" name="JLCPCB Part #" tableColumnId="13"/>
      <queryTableField id="23" dataBound="0" tableColumnId="8"/>
      <queryTableField id="25" dataBound="0" tableColumnId="17"/>
    </queryTableFields>
    <queryTableDeletedFields count="13">
      <deletedField name="DNP"/>
      <deletedField name="Datasheet"/>
      <deletedField name="Footprint"/>
      <deletedField name="LibPart"/>
      <deletedField name="Item"/>
      <deletedField name="Value"/>
      <deletedField name="Manufacturer"/>
      <deletedField name="MPN"/>
      <deletedField name="AliExpress"/>
      <deletedField name="Comment"/>
      <deletedField name="DigiKey"/>
      <deletedField name="Farnell"/>
      <deletedField name="Mous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0B8D1-99E5-4459-BFDF-8FD98159B394}" name="bom" displayName="bom" ref="A1:E37" tableType="queryTable" totalsRowShown="0">
  <autoFilter ref="A1:E37" xr:uid="{5230B8D1-99E5-4459-BFDF-8FD98159B394}"/>
  <tableColumns count="5">
    <tableColumn id="2" xr3:uid="{60ACA556-DAAA-43F7-9430-676EA843F6DC}" uniqueName="2" name="Qty" queryTableFieldId="2"/>
    <tableColumn id="3" xr3:uid="{B0C27889-558E-43B3-BB52-1C17E20D77F7}" uniqueName="3" name="Reference(s)" queryTableFieldId="3" dataDxfId="1"/>
    <tableColumn id="13" xr3:uid="{709C57DE-9E94-44F2-9904-930C4B22DF02}" uniqueName="13" name="JLCPCB Part #" queryTableFieldId="13" dataDxfId="0"/>
    <tableColumn id="8" xr3:uid="{87B515EF-77DF-474C-A454-7D47EBF5667C}" uniqueName="8" name="Price Per Component" queryTableFieldId="23" dataDxfId="3"/>
    <tableColumn id="17" xr3:uid="{63C171B3-3B70-4C84-AAE6-2D5E5EB6828A}" uniqueName="17" name="Total Price Per Board" queryTableFieldId="25" dataDxfId="2">
      <calculatedColumnFormula>bom[[#This Row],[Qty]]*bom[[#This Row],[Price Per Component]]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0DD5-670D-474C-898C-4815DC4C2BE2}">
  <dimension ref="A1:E39"/>
  <sheetViews>
    <sheetView tabSelected="1" topLeftCell="A10" zoomScaleNormal="100" workbookViewId="0">
      <selection activeCell="E39" sqref="E39"/>
    </sheetView>
  </sheetViews>
  <sheetFormatPr defaultRowHeight="14.5" x14ac:dyDescent="0.35"/>
  <cols>
    <col min="1" max="1" width="6.1796875" bestFit="1" customWidth="1"/>
    <col min="2" max="2" width="45.453125" customWidth="1"/>
    <col min="3" max="3" width="15" style="2" bestFit="1" customWidth="1"/>
    <col min="4" max="4" width="21" style="1" bestFit="1" customWidth="1"/>
    <col min="5" max="5" width="20.81640625" style="1" bestFit="1" customWidth="1"/>
    <col min="6" max="6" width="23.453125" bestFit="1" customWidth="1"/>
    <col min="8" max="8" width="35.453125" bestFit="1" customWidth="1"/>
    <col min="9" max="9" width="22.26953125" bestFit="1" customWidth="1"/>
  </cols>
  <sheetData>
    <row r="1" spans="1:5" x14ac:dyDescent="0.35">
      <c r="A1" t="s">
        <v>0</v>
      </c>
      <c r="B1" t="s">
        <v>1</v>
      </c>
      <c r="C1" s="3" t="s">
        <v>2</v>
      </c>
      <c r="D1" s="1" t="s">
        <v>76</v>
      </c>
      <c r="E1" s="1" t="s">
        <v>75</v>
      </c>
    </row>
    <row r="2" spans="1:5" x14ac:dyDescent="0.35">
      <c r="A2">
        <v>24</v>
      </c>
      <c r="B2" t="s">
        <v>3</v>
      </c>
      <c r="C2" s="2" t="s">
        <v>4</v>
      </c>
      <c r="D2" s="1">
        <v>4.4999999999999997E-3</v>
      </c>
      <c r="E2" s="1">
        <f>bom[[#This Row],[Qty]]*bom[[#This Row],[Price Per Component]]</f>
        <v>0.10799999999999998</v>
      </c>
    </row>
    <row r="3" spans="1:5" x14ac:dyDescent="0.35">
      <c r="A3">
        <v>9</v>
      </c>
      <c r="B3" t="s">
        <v>5</v>
      </c>
      <c r="C3" s="2" t="s">
        <v>6</v>
      </c>
      <c r="D3" s="1">
        <v>8.0999999999999996E-3</v>
      </c>
      <c r="E3" s="1">
        <f>bom[[#This Row],[Qty]]*bom[[#This Row],[Price Per Component]]</f>
        <v>7.2899999999999993E-2</v>
      </c>
    </row>
    <row r="4" spans="1:5" x14ac:dyDescent="0.35">
      <c r="A4">
        <v>4</v>
      </c>
      <c r="B4" t="s">
        <v>7</v>
      </c>
      <c r="C4" s="2" t="s">
        <v>8</v>
      </c>
      <c r="D4" s="1">
        <v>3.5999999999999999E-3</v>
      </c>
      <c r="E4" s="1">
        <f>bom[[#This Row],[Qty]]*bom[[#This Row],[Price Per Component]]</f>
        <v>1.44E-2</v>
      </c>
    </row>
    <row r="5" spans="1:5" x14ac:dyDescent="0.35">
      <c r="A5">
        <v>2</v>
      </c>
      <c r="B5" t="s">
        <v>9</v>
      </c>
      <c r="C5" s="2" t="s">
        <v>10</v>
      </c>
      <c r="D5" s="1">
        <v>4.7000000000000002E-3</v>
      </c>
      <c r="E5" s="1">
        <f>bom[[#This Row],[Qty]]*bom[[#This Row],[Price Per Component]]</f>
        <v>9.4000000000000004E-3</v>
      </c>
    </row>
    <row r="6" spans="1:5" x14ac:dyDescent="0.35">
      <c r="A6">
        <v>4</v>
      </c>
      <c r="B6" t="s">
        <v>11</v>
      </c>
      <c r="C6" s="2" t="s">
        <v>12</v>
      </c>
      <c r="D6" s="1">
        <v>8.9999999999999998E-4</v>
      </c>
      <c r="E6" s="1">
        <f>bom[[#This Row],[Qty]]*bom[[#This Row],[Price Per Component]]</f>
        <v>3.5999999999999999E-3</v>
      </c>
    </row>
    <row r="7" spans="1:5" x14ac:dyDescent="0.35">
      <c r="A7">
        <v>1</v>
      </c>
      <c r="B7" t="s">
        <v>13</v>
      </c>
      <c r="C7" s="2" t="s">
        <v>14</v>
      </c>
      <c r="D7" s="1">
        <v>2.1000000000000001E-2</v>
      </c>
      <c r="E7" s="1">
        <f>bom[[#This Row],[Qty]]*bom[[#This Row],[Price Per Component]]</f>
        <v>2.1000000000000001E-2</v>
      </c>
    </row>
    <row r="8" spans="1:5" x14ac:dyDescent="0.35">
      <c r="A8">
        <v>1</v>
      </c>
      <c r="B8" t="s">
        <v>15</v>
      </c>
      <c r="C8" s="2" t="s">
        <v>16</v>
      </c>
      <c r="D8" s="1">
        <v>1.6400000000000001E-2</v>
      </c>
      <c r="E8" s="1">
        <f>bom[[#This Row],[Qty]]*bom[[#This Row],[Price Per Component]]</f>
        <v>1.6400000000000001E-2</v>
      </c>
    </row>
    <row r="9" spans="1:5" x14ac:dyDescent="0.35">
      <c r="A9">
        <v>1</v>
      </c>
      <c r="B9" t="s">
        <v>17</v>
      </c>
      <c r="C9" s="2" t="s">
        <v>18</v>
      </c>
      <c r="D9" s="1">
        <v>8.6599999999999996E-2</v>
      </c>
      <c r="E9" s="1">
        <f>bom[[#This Row],[Qty]]*bom[[#This Row],[Price Per Component]]</f>
        <v>8.6599999999999996E-2</v>
      </c>
    </row>
    <row r="10" spans="1:5" x14ac:dyDescent="0.35">
      <c r="A10">
        <v>1</v>
      </c>
      <c r="B10" t="s">
        <v>19</v>
      </c>
      <c r="C10" s="2" t="s">
        <v>20</v>
      </c>
      <c r="D10" s="1">
        <v>3.78E-2</v>
      </c>
      <c r="E10" s="1">
        <f>bom[[#This Row],[Qty]]*bom[[#This Row],[Price Per Component]]</f>
        <v>3.78E-2</v>
      </c>
    </row>
    <row r="11" spans="1:5" x14ac:dyDescent="0.35">
      <c r="A11">
        <v>2</v>
      </c>
      <c r="B11" t="s">
        <v>21</v>
      </c>
      <c r="C11" s="2" t="s">
        <v>22</v>
      </c>
      <c r="D11" s="1">
        <v>4.82E-2</v>
      </c>
      <c r="E11" s="1">
        <f>bom[[#This Row],[Qty]]*bom[[#This Row],[Price Per Component]]</f>
        <v>9.64E-2</v>
      </c>
    </row>
    <row r="12" spans="1:5" x14ac:dyDescent="0.35">
      <c r="A12">
        <v>2</v>
      </c>
      <c r="B12" t="s">
        <v>23</v>
      </c>
      <c r="C12" s="2" t="s">
        <v>24</v>
      </c>
      <c r="D12" s="1">
        <v>0.32090000000000002</v>
      </c>
      <c r="E12" s="1">
        <f>bom[[#This Row],[Qty]]*bom[[#This Row],[Price Per Component]]</f>
        <v>0.64180000000000004</v>
      </c>
    </row>
    <row r="13" spans="1:5" x14ac:dyDescent="0.35">
      <c r="A13">
        <v>1</v>
      </c>
      <c r="B13" t="s">
        <v>25</v>
      </c>
      <c r="C13" s="2" t="s">
        <v>26</v>
      </c>
      <c r="D13" s="1">
        <v>0.3982</v>
      </c>
      <c r="E13" s="1">
        <f>bom[[#This Row],[Qty]]*bom[[#This Row],[Price Per Component]]</f>
        <v>0.3982</v>
      </c>
    </row>
    <row r="14" spans="1:5" x14ac:dyDescent="0.35">
      <c r="A14">
        <v>2</v>
      </c>
      <c r="B14" t="s">
        <v>27</v>
      </c>
      <c r="C14" s="2" t="s">
        <v>28</v>
      </c>
      <c r="D14" s="1">
        <v>0.53139999999999998</v>
      </c>
      <c r="E14" s="1">
        <f>bom[[#This Row],[Qty]]*bom[[#This Row],[Price Per Component]]</f>
        <v>1.0628</v>
      </c>
    </row>
    <row r="15" spans="1:5" x14ac:dyDescent="0.35">
      <c r="A15">
        <v>3</v>
      </c>
      <c r="B15" t="s">
        <v>29</v>
      </c>
      <c r="C15" s="2" t="s">
        <v>30</v>
      </c>
      <c r="D15" s="1">
        <v>1.77E-2</v>
      </c>
      <c r="E15" s="1">
        <f>bom[[#This Row],[Qty]]*bom[[#This Row],[Price Per Component]]</f>
        <v>5.3100000000000001E-2</v>
      </c>
    </row>
    <row r="16" spans="1:5" x14ac:dyDescent="0.35">
      <c r="A16">
        <v>3</v>
      </c>
      <c r="B16" t="s">
        <v>31</v>
      </c>
      <c r="C16" s="2" t="s">
        <v>32</v>
      </c>
      <c r="D16" s="1">
        <v>7.7600000000000002E-2</v>
      </c>
      <c r="E16" s="1">
        <f>bom[[#This Row],[Qty]]*bom[[#This Row],[Price Per Component]]</f>
        <v>0.23280000000000001</v>
      </c>
    </row>
    <row r="17" spans="1:5" x14ac:dyDescent="0.35">
      <c r="A17">
        <v>2</v>
      </c>
      <c r="B17" t="s">
        <v>33</v>
      </c>
      <c r="C17" s="2" t="s">
        <v>34</v>
      </c>
      <c r="D17" s="1">
        <v>5.0000000000000001E-4</v>
      </c>
      <c r="E17" s="1">
        <f>bom[[#This Row],[Qty]]*bom[[#This Row],[Price Per Component]]</f>
        <v>1E-3</v>
      </c>
    </row>
    <row r="18" spans="1:5" x14ac:dyDescent="0.35">
      <c r="A18">
        <v>1</v>
      </c>
      <c r="B18" t="s">
        <v>35</v>
      </c>
      <c r="C18" s="2" t="s">
        <v>36</v>
      </c>
      <c r="D18" s="1">
        <v>5.0000000000000001E-4</v>
      </c>
      <c r="E18" s="1">
        <f>bom[[#This Row],[Qty]]*bom[[#This Row],[Price Per Component]]</f>
        <v>5.0000000000000001E-4</v>
      </c>
    </row>
    <row r="19" spans="1:5" x14ac:dyDescent="0.35">
      <c r="A19">
        <v>5</v>
      </c>
      <c r="B19" t="s">
        <v>37</v>
      </c>
      <c r="C19" s="2" t="s">
        <v>38</v>
      </c>
      <c r="D19" s="1">
        <v>5.0000000000000001E-4</v>
      </c>
      <c r="E19" s="1">
        <f>bom[[#This Row],[Qty]]*bom[[#This Row],[Price Per Component]]</f>
        <v>2.5000000000000001E-3</v>
      </c>
    </row>
    <row r="20" spans="1:5" x14ac:dyDescent="0.35">
      <c r="A20">
        <v>2</v>
      </c>
      <c r="B20" t="s">
        <v>39</v>
      </c>
      <c r="C20" s="2" t="s">
        <v>40</v>
      </c>
      <c r="D20" s="1">
        <v>5.0000000000000001E-4</v>
      </c>
      <c r="E20" s="1">
        <f>bom[[#This Row],[Qty]]*bom[[#This Row],[Price Per Component]]</f>
        <v>1E-3</v>
      </c>
    </row>
    <row r="21" spans="1:5" x14ac:dyDescent="0.35">
      <c r="A21">
        <v>3</v>
      </c>
      <c r="B21" t="s">
        <v>41</v>
      </c>
      <c r="C21" s="2" t="s">
        <v>42</v>
      </c>
      <c r="D21" s="1">
        <v>5.0000000000000001E-4</v>
      </c>
      <c r="E21" s="1">
        <f>bom[[#This Row],[Qty]]*bom[[#This Row],[Price Per Component]]</f>
        <v>1.5E-3</v>
      </c>
    </row>
    <row r="22" spans="1:5" x14ac:dyDescent="0.35">
      <c r="A22">
        <v>2</v>
      </c>
      <c r="B22" t="s">
        <v>43</v>
      </c>
      <c r="C22" s="2" t="s">
        <v>44</v>
      </c>
      <c r="D22" s="1">
        <v>5.0000000000000001E-4</v>
      </c>
      <c r="E22" s="1">
        <f>bom[[#This Row],[Qty]]*bom[[#This Row],[Price Per Component]]</f>
        <v>1E-3</v>
      </c>
    </row>
    <row r="23" spans="1:5" x14ac:dyDescent="0.35">
      <c r="A23">
        <v>4</v>
      </c>
      <c r="B23" t="s">
        <v>45</v>
      </c>
      <c r="C23" s="2" t="s">
        <v>46</v>
      </c>
      <c r="D23" s="1">
        <v>5.0000000000000001E-4</v>
      </c>
      <c r="E23" s="1">
        <f>bom[[#This Row],[Qty]]*bom[[#This Row],[Price Per Component]]</f>
        <v>2E-3</v>
      </c>
    </row>
    <row r="24" spans="1:5" x14ac:dyDescent="0.35">
      <c r="A24">
        <v>2</v>
      </c>
      <c r="B24" t="s">
        <v>47</v>
      </c>
      <c r="C24" s="2" t="s">
        <v>48</v>
      </c>
      <c r="D24" s="1">
        <v>5.0000000000000001E-4</v>
      </c>
      <c r="E24" s="1">
        <f>bom[[#This Row],[Qty]]*bom[[#This Row],[Price Per Component]]</f>
        <v>1E-3</v>
      </c>
    </row>
    <row r="25" spans="1:5" x14ac:dyDescent="0.35">
      <c r="A25">
        <v>3</v>
      </c>
      <c r="B25" t="s">
        <v>49</v>
      </c>
      <c r="C25" s="2" t="s">
        <v>50</v>
      </c>
      <c r="D25" s="1">
        <v>5.0000000000000001E-4</v>
      </c>
      <c r="E25" s="1">
        <f>bom[[#This Row],[Qty]]*bom[[#This Row],[Price Per Component]]</f>
        <v>1.5E-3</v>
      </c>
    </row>
    <row r="26" spans="1:5" x14ac:dyDescent="0.35">
      <c r="A26">
        <v>3</v>
      </c>
      <c r="B26" t="s">
        <v>51</v>
      </c>
      <c r="C26" s="2" t="s">
        <v>52</v>
      </c>
      <c r="D26" s="1">
        <v>5.0000000000000001E-4</v>
      </c>
      <c r="E26" s="1">
        <f>bom[[#This Row],[Qty]]*bom[[#This Row],[Price Per Component]]</f>
        <v>1.5E-3</v>
      </c>
    </row>
    <row r="27" spans="1:5" x14ac:dyDescent="0.35">
      <c r="A27">
        <v>3</v>
      </c>
      <c r="B27" t="s">
        <v>53</v>
      </c>
      <c r="C27" s="2" t="s">
        <v>54</v>
      </c>
      <c r="D27" s="1">
        <v>6.4500000000000002E-2</v>
      </c>
      <c r="E27" s="1">
        <f>bom[[#This Row],[Qty]]*bom[[#This Row],[Price Per Component]]</f>
        <v>0.19350000000000001</v>
      </c>
    </row>
    <row r="28" spans="1:5" x14ac:dyDescent="0.35">
      <c r="A28">
        <v>1</v>
      </c>
      <c r="B28" t="s">
        <v>55</v>
      </c>
      <c r="C28" s="2" t="s">
        <v>56</v>
      </c>
      <c r="D28" s="1">
        <v>7.6499999999999999E-2</v>
      </c>
      <c r="E28" s="1">
        <f>bom[[#This Row],[Qty]]*bom[[#This Row],[Price Per Component]]</f>
        <v>7.6499999999999999E-2</v>
      </c>
    </row>
    <row r="29" spans="1:5" x14ac:dyDescent="0.35">
      <c r="A29">
        <v>1</v>
      </c>
      <c r="B29" t="s">
        <v>57</v>
      </c>
      <c r="C29" s="2" t="s">
        <v>58</v>
      </c>
      <c r="D29" s="1">
        <v>5.7200000000000001E-2</v>
      </c>
      <c r="E29" s="1">
        <f>bom[[#This Row],[Qty]]*bom[[#This Row],[Price Per Component]]</f>
        <v>5.7200000000000001E-2</v>
      </c>
    </row>
    <row r="30" spans="1:5" x14ac:dyDescent="0.35">
      <c r="A30">
        <v>2</v>
      </c>
      <c r="B30" t="s">
        <v>59</v>
      </c>
      <c r="C30" s="2" t="s">
        <v>60</v>
      </c>
      <c r="D30" s="1">
        <v>0.35249999999999998</v>
      </c>
      <c r="E30" s="1">
        <f>bom[[#This Row],[Qty]]*bom[[#This Row],[Price Per Component]]</f>
        <v>0.70499999999999996</v>
      </c>
    </row>
    <row r="31" spans="1:5" x14ac:dyDescent="0.35">
      <c r="A31">
        <v>1</v>
      </c>
      <c r="B31" t="s">
        <v>61</v>
      </c>
      <c r="C31" s="2" t="s">
        <v>62</v>
      </c>
      <c r="D31" s="1">
        <v>8.2400000000000001E-2</v>
      </c>
      <c r="E31" s="1">
        <f>bom[[#This Row],[Qty]]*bom[[#This Row],[Price Per Component]]</f>
        <v>8.2400000000000001E-2</v>
      </c>
    </row>
    <row r="32" spans="1:5" x14ac:dyDescent="0.35">
      <c r="A32">
        <v>32</v>
      </c>
      <c r="B32" t="s">
        <v>63</v>
      </c>
      <c r="C32" s="2" t="s">
        <v>64</v>
      </c>
      <c r="D32" s="1">
        <v>5.21E-2</v>
      </c>
      <c r="E32" s="1">
        <f>bom[[#This Row],[Qty]]*bom[[#This Row],[Price Per Component]]</f>
        <v>1.6672</v>
      </c>
    </row>
    <row r="33" spans="1:5" x14ac:dyDescent="0.35">
      <c r="A33">
        <v>1</v>
      </c>
      <c r="B33" t="s">
        <v>65</v>
      </c>
      <c r="C33" s="2" t="s">
        <v>66</v>
      </c>
      <c r="D33" s="1">
        <v>0.15240000000000001</v>
      </c>
      <c r="E33" s="1">
        <f>bom[[#This Row],[Qty]]*bom[[#This Row],[Price Per Component]]</f>
        <v>0.15240000000000001</v>
      </c>
    </row>
    <row r="34" spans="1:5" x14ac:dyDescent="0.35">
      <c r="A34">
        <v>1</v>
      </c>
      <c r="B34" t="s">
        <v>67</v>
      </c>
      <c r="C34" s="2" t="s">
        <v>68</v>
      </c>
      <c r="D34" s="1">
        <v>1.0245</v>
      </c>
      <c r="E34" s="1">
        <f>bom[[#This Row],[Qty]]*bom[[#This Row],[Price Per Component]]</f>
        <v>1.0245</v>
      </c>
    </row>
    <row r="35" spans="1:5" x14ac:dyDescent="0.35">
      <c r="A35">
        <v>1</v>
      </c>
      <c r="B35" t="s">
        <v>69</v>
      </c>
      <c r="C35" s="2" t="s">
        <v>70</v>
      </c>
      <c r="D35" s="1">
        <v>1.542</v>
      </c>
      <c r="E35" s="1">
        <f>bom[[#This Row],[Qty]]*bom[[#This Row],[Price Per Component]]</f>
        <v>1.542</v>
      </c>
    </row>
    <row r="36" spans="1:5" x14ac:dyDescent="0.35">
      <c r="A36">
        <v>1</v>
      </c>
      <c r="B36" t="s">
        <v>71</v>
      </c>
      <c r="C36" s="2" t="s">
        <v>72</v>
      </c>
      <c r="D36" s="1">
        <v>0.1923</v>
      </c>
      <c r="E36" s="1">
        <f>bom[[#This Row],[Qty]]*bom[[#This Row],[Price Per Component]]</f>
        <v>0.1923</v>
      </c>
    </row>
    <row r="37" spans="1:5" x14ac:dyDescent="0.35">
      <c r="A37">
        <v>1</v>
      </c>
      <c r="B37" t="s">
        <v>73</v>
      </c>
      <c r="C37" s="2" t="s">
        <v>74</v>
      </c>
      <c r="D37" s="1">
        <v>0.1037</v>
      </c>
      <c r="E37" s="1">
        <f>bom[[#This Row],[Qty]]*bom[[#This Row],[Price Per Component]]</f>
        <v>0.1037</v>
      </c>
    </row>
    <row r="39" spans="1:5" x14ac:dyDescent="0.35">
      <c r="E39" s="1">
        <f>SUM(bom[Total Price Per Board])</f>
        <v>8.6653999999999982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z b 5 T W F j 0 h B y l A A A A 9 g A A A B I A H A B D b 2 5 m a W c v U G F j a 2 F n Z S 5 4 b W w g o h g A K K A U A A A A A A A A A A A A A A A A A A A A A A A A A A A A h Y 9 B D o I w F E S v Q r q n L T V R Q z 5 l 4 c p E E h M S 4 5 b U C o 3 w M b R Y 7 u b C I 3 k F M Y q 6 c z l v 3 m L m f r 1 B O j R 1 c N G d N S 0 m J K K c B B p V e z B Y J q R 3 x 3 B J U g n b Q p 2 K U g e j j D Y e 7 C E h l X P n m D H v P f U z 2 n Y l E 5 x H b J 9 t c l X p p i A f 2 f y X Q 4 P W F a g 0 k b B 7 j Z G C R m J O h V h Q D m y C k B n 8 C m L c + 2 x / I K z 6 2 v W d l h r D f A 1 s i s D e H + Q D U E s D B B Q A A g A I A M 2 +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v l N Y A t h F L Y 0 B A A A f A w A A E w A c A E Z v c m 1 1 b G F z L 1 N l Y 3 R p b 2 4 x L m 0 g o h g A K K A U A A A A A A A A A A A A A A A A A A A A A A A A A A A A b Z F B b 9 s w D I X v A f I f B O / i A J r R A F s O K 3 z o n B b r 1 g X u k u 1 S D 4 M s M 4 k w W Q p I q q g R 9 L 9 X a T J 0 q O q L 7 O / R j 4 8 i g W b j n V g e z + n 5 e D Q e 0 V Y h d K L 1 v S i F B R 6 P R H y W P q C G S C q 6 L + Z e h x 4 c 5 1 f G Q l F 5 x / G D 8 q z 6 1 P w k Q G r + o i F u / p V R 0 w K w h T + t V 9 h R w 8 Y N 7 0 k r V G 2 z Q 9 + F 5 + 5 N 7 F h o u s 8 m 8 m 4 O 1 v S G A c t M Z l J U 3 o b e U T m d S X H p t O + M 2 5 S z j 2 d n U y l u g 2 d Y 8 m C h f H k t F t 7 B 7 4 k 8 Z n + X 1 e j 7 q H X i C 6 g u B s z i I C v V x s K T c u L 5 c U w p 7 k 7 8 w t q l V l Y h l Y z h f 8 t q q 9 w m O q 6 G H b z Y r V A 5 W n v s j 5 E P I u V v 9 J f 7 f X b N 0 M f h r h 3 P P h S H y k c p 9 t k t D y n 8 A W t A c B p y m k S V I x c M D / w s / l I 2 Q E J v T F s r 5 I R f e c 8 7 N C 5 V 5 o o V b e O m U m V R J + z C m s u H H Q J R G r f y / W H v q Y / Z m G 8 w p J k U O r A 2 N f p 6 U 9 X V Z 3 E Y J F 7 5 6 9 + + 1 4 u U K R f W S n N A w F T 0 g V 7 h x 8 l 4 Z N y b S z 1 / A l B L A Q I t A B Q A A g A I A M 2 + U 1 h Y 9 I Q c p Q A A A P Y A A A A S A A A A A A A A A A A A A A A A A A A A A A B D b 2 5 m a W c v U G F j a 2 F n Z S 5 4 b W x Q S w E C L Q A U A A I A C A D N v l N Y D 8 r p q 6 Q A A A D p A A A A E w A A A A A A A A A A A A A A A A D x A A A A W 0 N v b n R l b n R f V H l w Z X N d L n h t b F B L A Q I t A B Q A A g A I A M 2 + U 1 g C 2 E U t j Q E A A B 8 D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Q A A A A A A A A V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G Q z Z W R m M C 0 5 Z D B i L T Q y M W Y t Y T l m M i 0 w N j U 2 Z D l k Y W M w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5 V D I y O j U 0 O j I 3 L j g 3 M z k 0 N D l a I i A v P j x F b n R y e S B U e X B l P S J G a W x s Q 2 9 s d W 1 u V H l w Z X M i I F Z h b H V l P S J z Q X d N R 0 J n W U d C Z 1 l E Q m d Z R E J n W U d C Z z 0 9 I i A v P j x F b n R y e S B U e X B l P S J G a W x s Q 2 9 s d W 1 u T m F t Z X M i I F Z h b H V l P S J z W y Z x d W 9 0 O 0 l 0 Z W 0 m c X V v d D s s J n F 1 b 3 Q 7 U X R 5 J n F 1 b 3 Q 7 L C Z x d W 9 0 O 1 J l Z m V y Z W 5 j Z S h z K S Z x d W 9 0 O y w m c X V v d D t W Y W x 1 Z S Z x d W 9 0 O y w m c X V v d D t M a W J Q Y X J 0 J n F 1 b 3 Q 7 L C Z x d W 9 0 O 0 Z v b 3 R w c m l u d C Z x d W 9 0 O y w m c X V v d D t E Y X R h c 2 h l Z X Q m c X V v d D s s J n F 1 b 3 Q 7 R E 5 Q J n F 1 b 3 Q 7 L C Z x d W 9 0 O 0 F s a U V 4 c H J l c 3 M m c X V v d D s s J n F 1 b 3 Q 7 Q 2 9 t b W V u d C Z x d W 9 0 O y w m c X V v d D t E a W d p S 2 V 5 J n F 1 b 3 Q 7 L C Z x d W 9 0 O 0 Z h c m 5 l b G w m c X V v d D s s J n F 1 b 3 Q 7 S k x D U E N C I F B h c n Q g I y Z x d W 9 0 O y w m c X V v d D t N U E 4 m c X V v d D s s J n F 1 b 3 Q 7 T W F u d W Z h Y 3 R 1 c m V y J n F 1 b 3 Q 7 L C Z x d W 9 0 O 0 1 v d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v Q X V 0 b 1 J l b W 9 2 Z W R D b 2 x 1 b W 5 z M S 5 7 S X R l b S w w f S Z x d W 9 0 O y w m c X V v d D t T Z W N 0 a W 9 u M S 9 i b 2 0 v Q X V 0 b 1 J l b W 9 2 Z W R D b 2 x 1 b W 5 z M S 5 7 U X R 5 L D F 9 J n F 1 b 3 Q 7 L C Z x d W 9 0 O 1 N l Y 3 R p b 2 4 x L 2 J v b S 9 B d X R v U m V t b 3 Z l Z E N v b H V t b n M x L n t S Z W Z l c m V u Y 2 U o c y k s M n 0 m c X V v d D s s J n F 1 b 3 Q 7 U 2 V j d G l v b j E v Y m 9 t L 0 F 1 d G 9 S Z W 1 v d m V k Q 2 9 s d W 1 u c z E u e 1 Z h b H V l L D N 9 J n F 1 b 3 Q 7 L C Z x d W 9 0 O 1 N l Y 3 R p b 2 4 x L 2 J v b S 9 B d X R v U m V t b 3 Z l Z E N v b H V t b n M x L n t M a W J Q Y X J 0 L D R 9 J n F 1 b 3 Q 7 L C Z x d W 9 0 O 1 N l Y 3 R p b 2 4 x L 2 J v b S 9 B d X R v U m V t b 3 Z l Z E N v b H V t b n M x L n t G b 2 9 0 c H J p b n Q s N X 0 m c X V v d D s s J n F 1 b 3 Q 7 U 2 V j d G l v b j E v Y m 9 t L 0 F 1 d G 9 S Z W 1 v d m V k Q 2 9 s d W 1 u c z E u e 0 R h d G F z a G V l d C w 2 f S Z x d W 9 0 O y w m c X V v d D t T Z W N 0 a W 9 u M S 9 i b 2 0 v Q X V 0 b 1 J l b W 9 2 Z W R D b 2 x 1 b W 5 z M S 5 7 R E 5 Q L D d 9 J n F 1 b 3 Q 7 L C Z x d W 9 0 O 1 N l Y 3 R p b 2 4 x L 2 J v b S 9 B d X R v U m V t b 3 Z l Z E N v b H V t b n M x L n t B b G l F e H B y Z X N z L D h 9 J n F 1 b 3 Q 7 L C Z x d W 9 0 O 1 N l Y 3 R p b 2 4 x L 2 J v b S 9 B d X R v U m V t b 3 Z l Z E N v b H V t b n M x L n t D b 2 1 t Z W 5 0 L D l 9 J n F 1 b 3 Q 7 L C Z x d W 9 0 O 1 N l Y 3 R p b 2 4 x L 2 J v b S 9 B d X R v U m V t b 3 Z l Z E N v b H V t b n M x L n t E a W d p S 2 V 5 L D E w f S Z x d W 9 0 O y w m c X V v d D t T Z W N 0 a W 9 u M S 9 i b 2 0 v Q X V 0 b 1 J l b W 9 2 Z W R D b 2 x 1 b W 5 z M S 5 7 R m F y b m V s b C w x M X 0 m c X V v d D s s J n F 1 b 3 Q 7 U 2 V j d G l v b j E v Y m 9 t L 0 F 1 d G 9 S Z W 1 v d m V k Q 2 9 s d W 1 u c z E u e 0 p M Q 1 B D Q i B Q Y X J 0 I C M s M T J 9 J n F 1 b 3 Q 7 L C Z x d W 9 0 O 1 N l Y 3 R p b 2 4 x L 2 J v b S 9 B d X R v U m V t b 3 Z l Z E N v b H V t b n M x L n t N U E 4 s M T N 9 J n F 1 b 3 Q 7 L C Z x d W 9 0 O 1 N l Y 3 R p b 2 4 x L 2 J v b S 9 B d X R v U m V t b 3 Z l Z E N v b H V t b n M x L n t N Y W 5 1 Z m F j d H V y Z X I s M T R 9 J n F 1 b 3 Q 7 L C Z x d W 9 0 O 1 N l Y 3 R p b 2 4 x L 2 J v b S 9 B d X R v U m V t b 3 Z l Z E N v b H V t b n M x L n t N b 3 V z Z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b 2 0 v Q X V 0 b 1 J l b W 9 2 Z W R D b 2 x 1 b W 5 z M S 5 7 S X R l b S w w f S Z x d W 9 0 O y w m c X V v d D t T Z W N 0 a W 9 u M S 9 i b 2 0 v Q X V 0 b 1 J l b W 9 2 Z W R D b 2 x 1 b W 5 z M S 5 7 U X R 5 L D F 9 J n F 1 b 3 Q 7 L C Z x d W 9 0 O 1 N l Y 3 R p b 2 4 x L 2 J v b S 9 B d X R v U m V t b 3 Z l Z E N v b H V t b n M x L n t S Z W Z l c m V u Y 2 U o c y k s M n 0 m c X V v d D s s J n F 1 b 3 Q 7 U 2 V j d G l v b j E v Y m 9 t L 0 F 1 d G 9 S Z W 1 v d m V k Q 2 9 s d W 1 u c z E u e 1 Z h b H V l L D N 9 J n F 1 b 3 Q 7 L C Z x d W 9 0 O 1 N l Y 3 R p b 2 4 x L 2 J v b S 9 B d X R v U m V t b 3 Z l Z E N v b H V t b n M x L n t M a W J Q Y X J 0 L D R 9 J n F 1 b 3 Q 7 L C Z x d W 9 0 O 1 N l Y 3 R p b 2 4 x L 2 J v b S 9 B d X R v U m V t b 3 Z l Z E N v b H V t b n M x L n t G b 2 9 0 c H J p b n Q s N X 0 m c X V v d D s s J n F 1 b 3 Q 7 U 2 V j d G l v b j E v Y m 9 t L 0 F 1 d G 9 S Z W 1 v d m V k Q 2 9 s d W 1 u c z E u e 0 R h d G F z a G V l d C w 2 f S Z x d W 9 0 O y w m c X V v d D t T Z W N 0 a W 9 u M S 9 i b 2 0 v Q X V 0 b 1 J l b W 9 2 Z W R D b 2 x 1 b W 5 z M S 5 7 R E 5 Q L D d 9 J n F 1 b 3 Q 7 L C Z x d W 9 0 O 1 N l Y 3 R p b 2 4 x L 2 J v b S 9 B d X R v U m V t b 3 Z l Z E N v b H V t b n M x L n t B b G l F e H B y Z X N z L D h 9 J n F 1 b 3 Q 7 L C Z x d W 9 0 O 1 N l Y 3 R p b 2 4 x L 2 J v b S 9 B d X R v U m V t b 3 Z l Z E N v b H V t b n M x L n t D b 2 1 t Z W 5 0 L D l 9 J n F 1 b 3 Q 7 L C Z x d W 9 0 O 1 N l Y 3 R p b 2 4 x L 2 J v b S 9 B d X R v U m V t b 3 Z l Z E N v b H V t b n M x L n t E a W d p S 2 V 5 L D E w f S Z x d W 9 0 O y w m c X V v d D t T Z W N 0 a W 9 u M S 9 i b 2 0 v Q X V 0 b 1 J l b W 9 2 Z W R D b 2 x 1 b W 5 z M S 5 7 R m F y b m V s b C w x M X 0 m c X V v d D s s J n F 1 b 3 Q 7 U 2 V j d G l v b j E v Y m 9 t L 0 F 1 d G 9 S Z W 1 v d m V k Q 2 9 s d W 1 u c z E u e 0 p M Q 1 B D Q i B Q Y X J 0 I C M s M T J 9 J n F 1 b 3 Q 7 L C Z x d W 9 0 O 1 N l Y 3 R p b 2 4 x L 2 J v b S 9 B d X R v U m V t b 3 Z l Z E N v b H V t b n M x L n t N U E 4 s M T N 9 J n F 1 b 3 Q 7 L C Z x d W 9 0 O 1 N l Y 3 R p b 2 4 x L 2 J v b S 9 B d X R v U m V t b 3 Z l Z E N v b H V t b n M x L n t N Y W 5 1 Z m F j d H V y Z X I s M T R 9 J n F 1 b 3 Q 7 L C Z x d W 9 0 O 1 N l Y 3 R p b 2 4 x L 2 J v b S 9 B d X R v U m V t b 3 Z l Z E N v b H V t b n M x L n t N b 3 V z Z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G z E L Q B Q F T J E x V Y d 3 9 0 d 1 A A A A A A I A A A A A A B B m A A A A A Q A A I A A A A I h x b c G b m f q T m G n P Q Q / w M V S x H v h 8 I y H 3 Y 3 7 c I E n a X z F 2 A A A A A A 6 A A A A A A g A A I A A A A L / D / H H u o F c q C 5 I W Z a 3 + T + s 6 G i U F S 4 t 7 i 2 s V g + i g W P H H U A A A A H 4 4 e k B g H f / F S s u 6 r y 5 p H P G 9 Q Y M M r J p R P X U B 8 0 Y O f D U d i e U / d k 0 G u N k w I v H N Q y G y b a 3 i / v D D Q H Q G F u 0 Y h / C d i d s V / T n e 3 h S X d 5 k B Y G t v R J j S Q A A A A N n H W F J y m w p x 7 r 5 v R f y 0 G k x 5 h E m S I h M 5 l 5 9 L 2 I k R k A 3 v p F d 4 6 R A s M p b 8 K N 3 N T a E c D n S D o i C K d d m z D L h a o P S Q e c w = < / D a t a M a s h u p > 
</file>

<file path=customXml/itemProps1.xml><?xml version="1.0" encoding="utf-8"?>
<ds:datastoreItem xmlns:ds="http://schemas.openxmlformats.org/officeDocument/2006/customXml" ds:itemID="{BF145978-9543-457B-9669-275BCF8C34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Mulier</dc:creator>
  <cp:lastModifiedBy>Kristof Mulier</cp:lastModifiedBy>
  <dcterms:created xsi:type="dcterms:W3CDTF">2015-06-05T18:17:20Z</dcterms:created>
  <dcterms:modified xsi:type="dcterms:W3CDTF">2024-03-06T17:32:55Z</dcterms:modified>
</cp:coreProperties>
</file>