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rist\Documents\beetle_boards\tiny-scarab\production\"/>
    </mc:Choice>
  </mc:AlternateContent>
  <xr:revisionPtr revIDLastSave="0" documentId="13_ncr:1_{5980E252-FD57-48EA-8791-3C1FDD02E711}" xr6:coauthVersionLast="47" xr6:coauthVersionMax="47" xr10:uidLastSave="{00000000-0000-0000-0000-000000000000}"/>
  <bookViews>
    <workbookView xWindow="-25710" yWindow="-110" windowWidth="25820" windowHeight="13900" xr2:uid="{00000000-000D-0000-FFFF-FFFF00000000}"/>
  </bookViews>
  <sheets>
    <sheet name="bom" sheetId="2" r:id="rId1"/>
    <sheet name="Sheet1" sheetId="1" r:id="rId2"/>
  </sheets>
  <definedNames>
    <definedName name="ExternalData_1" localSheetId="0" hidden="1">bom!$A$1:$O$38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65D0C5-AD0C-435F-A5AD-75DCECBC2C13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<sst xmlns="http://schemas.openxmlformats.org/spreadsheetml/2006/main" count="311" uniqueCount="204">
  <si>
    <t>Item</t>
  </si>
  <si>
    <t>Qty</t>
  </si>
  <si>
    <t>Reference(s)</t>
  </si>
  <si>
    <t>Value</t>
  </si>
  <si>
    <t>AliExpress</t>
  </si>
  <si>
    <t>Comment</t>
  </si>
  <si>
    <t>DigiKey</t>
  </si>
  <si>
    <t>Farnell</t>
  </si>
  <si>
    <t>JLCPCB Part #</t>
  </si>
  <si>
    <t>MPN</t>
  </si>
  <si>
    <t>Manufacturer</t>
  </si>
  <si>
    <t>Mouser</t>
  </si>
  <si>
    <t>C1, C2, C4, C5, C6, C7, C8, C9, C10, C15, C16, C17, C23, C24, C25, C26, C27, C30, C31, C37, C38, C39, C40, C41</t>
  </si>
  <si>
    <t>100n</t>
  </si>
  <si>
    <t/>
  </si>
  <si>
    <t>50V 100nF X7R ±10% 0402</t>
  </si>
  <si>
    <t>C307331</t>
  </si>
  <si>
    <t>CL05B104KB54PNC</t>
  </si>
  <si>
    <t>Samsung electro-mechanics</t>
  </si>
  <si>
    <t>C3, C20, C21, C22, C32, C33, C34, C35, C36</t>
  </si>
  <si>
    <t>10u</t>
  </si>
  <si>
    <t>25V 10uF X5R ±10% 0805</t>
  </si>
  <si>
    <t>C15850</t>
  </si>
  <si>
    <t>CL21A106KAYNNNE</t>
  </si>
  <si>
    <t>C11, C13, C14, C18</t>
  </si>
  <si>
    <t>1u</t>
  </si>
  <si>
    <t>25V 1uF X5R ±10% 0402</t>
  </si>
  <si>
    <t>C52923</t>
  </si>
  <si>
    <t>CL05A105KA5NQNC</t>
  </si>
  <si>
    <t>C12, C19</t>
  </si>
  <si>
    <t>6.3V 10uF X5R ±20% 0402</t>
  </si>
  <si>
    <t>C15525</t>
  </si>
  <si>
    <t>CL05A106MQ5NUNC</t>
  </si>
  <si>
    <t>Samsung Electro-Mechanics</t>
  </si>
  <si>
    <t>C28, C29, C42, C43</t>
  </si>
  <si>
    <t>22p</t>
  </si>
  <si>
    <t>50V 22pF C0G ±5% 0402</t>
  </si>
  <si>
    <t>C1555</t>
  </si>
  <si>
    <t>0402CG220J500NT</t>
  </si>
  <si>
    <t>FH (Guangdong Fenghua Advanced Tech)</t>
  </si>
  <si>
    <t>D1</t>
  </si>
  <si>
    <t>5V6</t>
  </si>
  <si>
    <t>3372-1SMA4734ATR-ND</t>
  </si>
  <si>
    <t>C2943833</t>
  </si>
  <si>
    <t>1SMA4734A</t>
  </si>
  <si>
    <t>GOODWORK</t>
  </si>
  <si>
    <t>241-1SMA4734AUR1000A</t>
  </si>
  <si>
    <t>D2</t>
  </si>
  <si>
    <t>40V 350mA</t>
  </si>
  <si>
    <t>4530-SD103AWSTR-ND</t>
  </si>
  <si>
    <t>C397613</t>
  </si>
  <si>
    <t>SD103AWS</t>
  </si>
  <si>
    <t>AnBon Semiconductor</t>
  </si>
  <si>
    <t>78-SD103AWS-E3-08</t>
  </si>
  <si>
    <t>F1</t>
  </si>
  <si>
    <t>2A</t>
  </si>
  <si>
    <t>749-MFU0603FF02000P500TR-ND</t>
  </si>
  <si>
    <t>C1972777</t>
  </si>
  <si>
    <t>MFU0603FF02000P500</t>
  </si>
  <si>
    <t>Vishay Intertech</t>
  </si>
  <si>
    <t>594-MFU0603-FF-2.0</t>
  </si>
  <si>
    <t>J1</t>
  </si>
  <si>
    <t>USB_C_Receptable_USB2.0</t>
  </si>
  <si>
    <t>C2927038</t>
  </si>
  <si>
    <t>USB-TYPE-C-018</t>
  </si>
  <si>
    <t>DEALON</t>
  </si>
  <si>
    <t>J3, J4</t>
  </si>
  <si>
    <t>CONN_PIN_HEADER_02x07</t>
  </si>
  <si>
    <t>C84004</t>
  </si>
  <si>
    <t>BOOMELE(Boom Precision Elec)</t>
  </si>
  <si>
    <t>LED1, LED5</t>
  </si>
  <si>
    <t>GREEN</t>
  </si>
  <si>
    <t>846-CSL0902ET1TR-ND</t>
  </si>
  <si>
    <t>C7115899</t>
  </si>
  <si>
    <t>CSL0902ET</t>
  </si>
  <si>
    <t>ROHM Semicon</t>
  </si>
  <si>
    <t>755-CSL0902ET1</t>
  </si>
  <si>
    <t>LED2</t>
  </si>
  <si>
    <t>RED</t>
  </si>
  <si>
    <t>846-CSL0902UT1TR-ND</t>
  </si>
  <si>
    <t>C5579175</t>
  </si>
  <si>
    <t>CSL0902UT</t>
  </si>
  <si>
    <t>755-CSL0902UT1</t>
  </si>
  <si>
    <t>LED3, LED4</t>
  </si>
  <si>
    <t>BLUE</t>
  </si>
  <si>
    <t>846-CSL0902BT1TR-ND</t>
  </si>
  <si>
    <t>C6538602</t>
  </si>
  <si>
    <t>CSL0902BT</t>
  </si>
  <si>
    <t>755-CSL0902BT1</t>
  </si>
  <si>
    <t>Q1, Q2, Q6</t>
  </si>
  <si>
    <t>DMG1012UW-7</t>
  </si>
  <si>
    <t>DMG1012UW-7DITR-ND</t>
  </si>
  <si>
    <t>C156390</t>
  </si>
  <si>
    <t>Diodes Incorporated</t>
  </si>
  <si>
    <t>621-DMG1012UW-7</t>
  </si>
  <si>
    <t>Q3, Q4, Q5</t>
  </si>
  <si>
    <t>DMP1045U-7</t>
  </si>
  <si>
    <t>DMP1045U-7DITR-ND</t>
  </si>
  <si>
    <t>C177033</t>
  </si>
  <si>
    <t>621-DMP1045U-7</t>
  </si>
  <si>
    <t>R1, R27</t>
  </si>
  <si>
    <t>470</t>
  </si>
  <si>
    <t>C25117</t>
  </si>
  <si>
    <t>0402WGF4700TCE</t>
  </si>
  <si>
    <t>UNI-ROYAL(Uniroyal Elec)</t>
  </si>
  <si>
    <t>R2</t>
  </si>
  <si>
    <t>200</t>
  </si>
  <si>
    <t>C25087</t>
  </si>
  <si>
    <t>0402WGF2000TCE</t>
  </si>
  <si>
    <t>R4, R13, R19, R29, R31</t>
  </si>
  <si>
    <t>1k</t>
  </si>
  <si>
    <t>C11702</t>
  </si>
  <si>
    <t>0402WGF1001TCE</t>
  </si>
  <si>
    <t>R5, R6</t>
  </si>
  <si>
    <t>5k1</t>
  </si>
  <si>
    <t>C25905</t>
  </si>
  <si>
    <t>0402WGF5101TCE</t>
  </si>
  <si>
    <t>R7, R15, R17</t>
  </si>
  <si>
    <t>100</t>
  </si>
  <si>
    <t>C25076</t>
  </si>
  <si>
    <t>0402WGF1000TCE</t>
  </si>
  <si>
    <t>R8, R10</t>
  </si>
  <si>
    <t>220</t>
  </si>
  <si>
    <t>C25091</t>
  </si>
  <si>
    <t>0402WGF2200TCE</t>
  </si>
  <si>
    <t>R14, R25, R26, R32</t>
  </si>
  <si>
    <t>100k</t>
  </si>
  <si>
    <t>C25741</t>
  </si>
  <si>
    <t>0402WGF1003TCE</t>
  </si>
  <si>
    <t>R16, R18</t>
  </si>
  <si>
    <t>22</t>
  </si>
  <si>
    <t>C25092</t>
  </si>
  <si>
    <t>0402WGF220JTCE</t>
  </si>
  <si>
    <t>R20, R21, R28</t>
  </si>
  <si>
    <t>10k</t>
  </si>
  <si>
    <t>C25744</t>
  </si>
  <si>
    <t>0402WGF1002TCE</t>
  </si>
  <si>
    <t>R22, R23, R24</t>
  </si>
  <si>
    <t>0</t>
  </si>
  <si>
    <t>C17168</t>
  </si>
  <si>
    <t>0402WGF0000TCE</t>
  </si>
  <si>
    <t>SW1, SW2, SW3</t>
  </si>
  <si>
    <t>12V 50mA</t>
  </si>
  <si>
    <t>C92581</t>
  </si>
  <si>
    <t>K2-1109SP-A4SA-04</t>
  </si>
  <si>
    <t>Korean Hroparts Elec</t>
  </si>
  <si>
    <t>SW4</t>
  </si>
  <si>
    <t>C2884764</t>
  </si>
  <si>
    <t>SS-3235D-03-L3</t>
  </si>
  <si>
    <t>XKB Connectivity</t>
  </si>
  <si>
    <t>SW5</t>
  </si>
  <si>
    <t>C146695</t>
  </si>
  <si>
    <t>K2-1109SP-I4SA-04</t>
  </si>
  <si>
    <t>TVS1, TVS2</t>
  </si>
  <si>
    <t>5V</t>
  </si>
  <si>
    <t>CDSOD323-T05LCTR-ND</t>
  </si>
  <si>
    <t>C840637</t>
  </si>
  <si>
    <t>CDSOD323-T05LC</t>
  </si>
  <si>
    <t>Bourns</t>
  </si>
  <si>
    <t>652-CDSOD323-T05LC</t>
  </si>
  <si>
    <t>TVS3</t>
  </si>
  <si>
    <t>SMAJ5.0ALFTR-ND</t>
  </si>
  <si>
    <t>C83329</t>
  </si>
  <si>
    <t>SMAJ5.0A</t>
  </si>
  <si>
    <t>Littelfuse Inc.</t>
  </si>
  <si>
    <t>576-SMAJ5.0A</t>
  </si>
  <si>
    <t>TVS4, TVS5, TVS6, TVS7, TVS8, TVS9, TVS10, TVS11, TVS12, TVS13, TVS14, TVS15, TVS16, TVS17, TVS18, TVS19, TVS20, TVS21, TVS22, TVS23, TVS24, TVS25, TVS26, TVS27, TVS28, TVS29, TVS30, TVS31, TVS32, TVS33, TVS34, TVS35</t>
  </si>
  <si>
    <t>F6187TR-ND</t>
  </si>
  <si>
    <t>C126836</t>
  </si>
  <si>
    <t>SP1007-01ETG</t>
  </si>
  <si>
    <t>Littelfuse</t>
  </si>
  <si>
    <t>576-SP1007-01ETG</t>
  </si>
  <si>
    <t>U1</t>
  </si>
  <si>
    <t>AP2141WG-7</t>
  </si>
  <si>
    <t>AP2141WGDITR-ND</t>
  </si>
  <si>
    <t>C500761</t>
  </si>
  <si>
    <t>621-AP2141WG-7</t>
  </si>
  <si>
    <t>U2</t>
  </si>
  <si>
    <t>3V3</t>
  </si>
  <si>
    <t>MCP1825ST-3302E/DBTR-ND</t>
  </si>
  <si>
    <t>C145411</t>
  </si>
  <si>
    <t>MCP1825ST-3302E/DB</t>
  </si>
  <si>
    <t>Microchip Technology</t>
  </si>
  <si>
    <t>579-MCP1825ST3302EDB</t>
  </si>
  <si>
    <t>U3</t>
  </si>
  <si>
    <t>CH32V305FBP6</t>
  </si>
  <si>
    <t>C5123443</t>
  </si>
  <si>
    <t>WCH</t>
  </si>
  <si>
    <t>U4</t>
  </si>
  <si>
    <t>CH32V003F4P6</t>
  </si>
  <si>
    <t>C5187096</t>
  </si>
  <si>
    <t>XTAL1</t>
  </si>
  <si>
    <t>12MHz</t>
  </si>
  <si>
    <t>C2901629</t>
  </si>
  <si>
    <t>SX5B12.000F2020F30</t>
  </si>
  <si>
    <t>Shenzhen SCTF Elec</t>
  </si>
  <si>
    <t>XTAL2</t>
  </si>
  <si>
    <t>24MHz</t>
  </si>
  <si>
    <t>C279615</t>
  </si>
  <si>
    <t>M24000J054</t>
  </si>
  <si>
    <t>ECEC(ZheJiang E ast Crystal Elec)</t>
  </si>
  <si>
    <t>Needed</t>
  </si>
  <si>
    <t>Ordered</t>
  </si>
  <si>
    <t>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</si>
</sst>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21C712-E83D-41AB-96AA-43CA19B521F0}" autoFormatId="16" applyNumberFormats="0" applyBorderFormats="0" applyFontFormats="0" applyPatternFormats="0" applyAlignmentFormats="0" applyWidthHeightFormats="0">
  <queryTableRefresh nextId="24">
    <queryTableFields count="15">
      <queryTableField id="1" name="Item" tableColumnId="1"/>
      <queryTableField id="2" name="Qty" tableColumnId="2"/>
      <queryTableField id="3" name="Reference(s)" tableColumnId="3"/>
      <queryTableField id="4" name="Value" tableColumnId="4"/>
      <queryTableField id="15" name="Manufacturer" tableColumnId="15"/>
      <queryTableField id="14" name="MPN" tableColumnId="14"/>
      <queryTableField id="13" name="JLCPCB Part #" tableColumnId="13"/>
      <queryTableField id="21" dataBound="0" tableColumnId="6"/>
      <queryTableField id="22" dataBound="0" tableColumnId="7"/>
      <queryTableField id="23" dataBound="0" tableColumnId="8"/>
      <queryTableField id="9" name="AliExpress" tableColumnId="9"/>
      <queryTableField id="10" name="Comment" tableColumnId="10"/>
      <queryTableField id="11" name="DigiKey" tableColumnId="11"/>
      <queryTableField id="12" name="Farnell" tableColumnId="12"/>
      <queryTableField id="16" name="Mouser" tableColumnId="16"/>
    </queryTableFields>
    <queryTableDeletedFields count="4">
      <deletedField name="DNP"/>
      <deletedField name="Datasheet"/>
      <deletedField name="Footprint"/>
      <deletedField name="LibPar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0B8D1-99E5-4459-BFDF-8FD98159B394}" name="bom" displayName="bom" ref="A1:O38" tableType="queryTable" totalsRowShown="0">
  <autoFilter ref="A1:O38" xr:uid="{5230B8D1-99E5-4459-BFDF-8FD98159B394}"/>
  <tableColumns count="15">
    <tableColumn id="1" xr3:uid="{FE9C4D66-9E81-4CFB-8A09-A00B62AC3F27}" uniqueName="1" name="Item" queryTableFieldId="1"/>
    <tableColumn id="2" xr3:uid="{60ACA556-DAAA-43F7-9430-676EA843F6DC}" uniqueName="2" name="Qty" queryTableFieldId="2"/>
    <tableColumn id="3" xr3:uid="{B0C27889-558E-43B3-BB52-1C17E20D77F7}" uniqueName="3" name="Reference(s)" queryTableFieldId="3" dataDxfId="8"/>
    <tableColumn id="4" xr3:uid="{490D85B1-6ECD-4AEA-B64D-1AFBF8637BCC}" uniqueName="4" name="Value" queryTableFieldId="4" dataDxfId="7"/>
    <tableColumn id="15" xr3:uid="{4CE4FA41-799A-42FD-944F-88C38C8E855B}" uniqueName="15" name="Manufacturer" queryTableFieldId="15" dataDxfId="2"/>
    <tableColumn id="14" xr3:uid="{22938EE0-2990-4607-B043-FF178F1C63F5}" uniqueName="14" name="MPN" queryTableFieldId="14" dataDxfId="1"/>
    <tableColumn id="13" xr3:uid="{709C57DE-9E94-44F2-9904-930C4B22DF02}" uniqueName="13" name="JLCPCB Part #" queryTableFieldId="13" dataDxfId="3"/>
    <tableColumn id="6" xr3:uid="{3610E293-B6EA-45AC-9D53-33E203A1D09D}" uniqueName="6" name="Needed" queryTableFieldId="21" dataDxfId="0">
      <calculatedColumnFormula>50*bom[[#This Row],[Qty]]</calculatedColumnFormula>
    </tableColumn>
    <tableColumn id="7" xr3:uid="{0AC43B65-BCE0-48A6-AFED-BE6BFCBF0CDC}" uniqueName="7" name="Ordered" queryTableFieldId="22"/>
    <tableColumn id="8" xr3:uid="{87B515EF-77DF-474C-A454-7D47EBF5667C}" uniqueName="8" name="Lead Time" queryTableFieldId="23"/>
    <tableColumn id="9" xr3:uid="{F3B8890B-9116-4A6E-9C97-5668BEE4516B}" uniqueName="9" name="AliExpress" queryTableFieldId="9"/>
    <tableColumn id="10" xr3:uid="{21838332-5814-4455-8CD6-846F33D528F2}" uniqueName="10" name="Comment" queryTableFieldId="10" dataDxfId="6"/>
    <tableColumn id="11" xr3:uid="{98085884-14DA-409E-8493-738F552FC7D2}" uniqueName="11" name="DigiKey" queryTableFieldId="11" dataDxfId="5"/>
    <tableColumn id="12" xr3:uid="{4912BD51-58E0-4BC5-B9BD-FF51047F4AF6}" uniqueName="12" name="Farnell" queryTableFieldId="12"/>
    <tableColumn id="16" xr3:uid="{76C67EFC-F0D6-496D-84A8-D41AE352AC19}" uniqueName="16" name="Mouser" queryTableFieldId="1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0DD5-670D-474C-898C-4815DC4C2BE2}">
  <dimension ref="A1:O38"/>
  <sheetViews>
    <sheetView tabSelected="1" topLeftCell="C1" workbookViewId="0">
      <selection activeCell="J15" sqref="J15"/>
    </sheetView>
  </sheetViews>
  <sheetFormatPr defaultRowHeight="15" x14ac:dyDescent="0.25"/>
  <cols>
    <col min="1" max="1" width="7" bestFit="1" customWidth="1"/>
    <col min="2" max="2" width="6.140625" bestFit="1" customWidth="1"/>
    <col min="3" max="3" width="45.42578125" customWidth="1"/>
    <col min="4" max="4" width="18" customWidth="1"/>
    <col min="5" max="5" width="37.7109375" bestFit="1" customWidth="1"/>
    <col min="6" max="6" width="20.7109375" bestFit="1" customWidth="1"/>
    <col min="7" max="7" width="15" bestFit="1" customWidth="1"/>
    <col min="8" max="10" width="15" customWidth="1"/>
    <col min="11" max="11" width="12.42578125" bestFit="1" customWidth="1"/>
    <col min="12" max="12" width="23.7109375" bestFit="1" customWidth="1"/>
    <col min="13" max="13" width="30.28515625" bestFit="1" customWidth="1"/>
    <col min="14" max="14" width="9.42578125" bestFit="1" customWidth="1"/>
    <col min="16" max="16" width="23.42578125" bestFit="1" customWidth="1"/>
    <col min="18" max="18" width="35.42578125" bestFit="1" customWidth="1"/>
    <col min="19" max="19" width="2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8</v>
      </c>
      <c r="H1" t="s">
        <v>201</v>
      </c>
      <c r="I1" t="s">
        <v>202</v>
      </c>
      <c r="J1" t="s">
        <v>203</v>
      </c>
      <c r="K1" t="s">
        <v>4</v>
      </c>
      <c r="L1" t="s">
        <v>5</v>
      </c>
      <c r="M1" t="s">
        <v>6</v>
      </c>
      <c r="N1" t="s">
        <v>7</v>
      </c>
      <c r="O1" t="s">
        <v>11</v>
      </c>
    </row>
    <row r="2" spans="1:15" x14ac:dyDescent="0.25">
      <c r="A2">
        <v>1</v>
      </c>
      <c r="B2">
        <v>24</v>
      </c>
      <c r="C2" t="s">
        <v>12</v>
      </c>
      <c r="D2" t="s">
        <v>13</v>
      </c>
      <c r="E2" t="s">
        <v>18</v>
      </c>
      <c r="F2" t="s">
        <v>17</v>
      </c>
      <c r="G2" s="1" t="s">
        <v>16</v>
      </c>
      <c r="H2">
        <f>50*bom[[#This Row],[Qty]]</f>
        <v>1200</v>
      </c>
      <c r="I2">
        <v>2400</v>
      </c>
      <c r="L2" t="s">
        <v>15</v>
      </c>
      <c r="M2" t="s">
        <v>14</v>
      </c>
      <c r="O2" t="s">
        <v>14</v>
      </c>
    </row>
    <row r="3" spans="1:15" x14ac:dyDescent="0.25">
      <c r="A3">
        <v>2</v>
      </c>
      <c r="B3">
        <v>9</v>
      </c>
      <c r="C3" t="s">
        <v>19</v>
      </c>
      <c r="D3" t="s">
        <v>20</v>
      </c>
      <c r="E3" t="s">
        <v>18</v>
      </c>
      <c r="F3" t="s">
        <v>23</v>
      </c>
      <c r="G3" s="1" t="s">
        <v>22</v>
      </c>
      <c r="H3">
        <f>50*bom[[#This Row],[Qty]]</f>
        <v>450</v>
      </c>
      <c r="I3">
        <v>900</v>
      </c>
      <c r="L3" t="s">
        <v>21</v>
      </c>
      <c r="M3" t="s">
        <v>14</v>
      </c>
      <c r="O3" t="s">
        <v>14</v>
      </c>
    </row>
    <row r="4" spans="1:15" x14ac:dyDescent="0.25">
      <c r="A4">
        <v>3</v>
      </c>
      <c r="B4">
        <v>4</v>
      </c>
      <c r="C4" t="s">
        <v>24</v>
      </c>
      <c r="D4" t="s">
        <v>25</v>
      </c>
      <c r="E4" t="s">
        <v>18</v>
      </c>
      <c r="F4" t="s">
        <v>28</v>
      </c>
      <c r="G4" s="1" t="s">
        <v>27</v>
      </c>
      <c r="H4">
        <f>50*bom[[#This Row],[Qty]]</f>
        <v>200</v>
      </c>
      <c r="I4">
        <v>400</v>
      </c>
      <c r="L4" t="s">
        <v>26</v>
      </c>
      <c r="M4" t="s">
        <v>14</v>
      </c>
      <c r="O4" t="s">
        <v>14</v>
      </c>
    </row>
    <row r="5" spans="1:15" x14ac:dyDescent="0.25">
      <c r="A5">
        <v>4</v>
      </c>
      <c r="B5">
        <v>2</v>
      </c>
      <c r="C5" t="s">
        <v>29</v>
      </c>
      <c r="D5" t="s">
        <v>20</v>
      </c>
      <c r="E5" t="s">
        <v>33</v>
      </c>
      <c r="F5" t="s">
        <v>32</v>
      </c>
      <c r="G5" s="1" t="s">
        <v>31</v>
      </c>
      <c r="H5">
        <f>50*bom[[#This Row],[Qty]]</f>
        <v>100</v>
      </c>
      <c r="I5">
        <v>200</v>
      </c>
      <c r="L5" t="s">
        <v>30</v>
      </c>
      <c r="M5" t="s">
        <v>14</v>
      </c>
      <c r="O5" t="s">
        <v>14</v>
      </c>
    </row>
    <row r="6" spans="1:15" x14ac:dyDescent="0.25">
      <c r="A6">
        <v>5</v>
      </c>
      <c r="B6">
        <v>4</v>
      </c>
      <c r="C6" t="s">
        <v>34</v>
      </c>
      <c r="D6" t="s">
        <v>35</v>
      </c>
      <c r="E6" t="s">
        <v>39</v>
      </c>
      <c r="F6" t="s">
        <v>38</v>
      </c>
      <c r="G6" s="1" t="s">
        <v>37</v>
      </c>
      <c r="H6">
        <f>50*bom[[#This Row],[Qty]]</f>
        <v>200</v>
      </c>
      <c r="I6">
        <v>400</v>
      </c>
      <c r="L6" t="s">
        <v>36</v>
      </c>
      <c r="M6" t="s">
        <v>14</v>
      </c>
      <c r="O6" t="s">
        <v>14</v>
      </c>
    </row>
    <row r="7" spans="1:15" x14ac:dyDescent="0.25">
      <c r="A7">
        <v>6</v>
      </c>
      <c r="B7">
        <v>1</v>
      </c>
      <c r="C7" t="s">
        <v>40</v>
      </c>
      <c r="D7" t="s">
        <v>41</v>
      </c>
      <c r="E7" t="s">
        <v>45</v>
      </c>
      <c r="F7" t="s">
        <v>44</v>
      </c>
      <c r="G7" s="1" t="s">
        <v>43</v>
      </c>
      <c r="H7">
        <f>50*bom[[#This Row],[Qty]]</f>
        <v>50</v>
      </c>
      <c r="I7">
        <v>200</v>
      </c>
      <c r="L7" t="s">
        <v>14</v>
      </c>
      <c r="M7" t="s">
        <v>42</v>
      </c>
      <c r="O7" t="s">
        <v>46</v>
      </c>
    </row>
    <row r="8" spans="1:15" x14ac:dyDescent="0.25">
      <c r="A8">
        <v>7</v>
      </c>
      <c r="B8">
        <v>1</v>
      </c>
      <c r="C8" t="s">
        <v>47</v>
      </c>
      <c r="D8" t="s">
        <v>48</v>
      </c>
      <c r="E8" t="s">
        <v>52</v>
      </c>
      <c r="F8" t="s">
        <v>51</v>
      </c>
      <c r="G8" s="1" t="s">
        <v>50</v>
      </c>
      <c r="H8">
        <f>50*bom[[#This Row],[Qty]]</f>
        <v>50</v>
      </c>
      <c r="I8">
        <v>100</v>
      </c>
      <c r="L8" t="s">
        <v>14</v>
      </c>
      <c r="M8" t="s">
        <v>49</v>
      </c>
      <c r="N8">
        <v>2393466</v>
      </c>
      <c r="O8" t="s">
        <v>53</v>
      </c>
    </row>
    <row r="9" spans="1:15" x14ac:dyDescent="0.25">
      <c r="A9">
        <v>8</v>
      </c>
      <c r="B9">
        <v>1</v>
      </c>
      <c r="C9" t="s">
        <v>54</v>
      </c>
      <c r="D9" t="s">
        <v>55</v>
      </c>
      <c r="E9" t="s">
        <v>59</v>
      </c>
      <c r="F9" t="s">
        <v>58</v>
      </c>
      <c r="G9" s="1" t="s">
        <v>57</v>
      </c>
      <c r="H9">
        <f>50*bom[[#This Row],[Qty]]</f>
        <v>50</v>
      </c>
      <c r="I9">
        <v>100</v>
      </c>
      <c r="L9" t="s">
        <v>14</v>
      </c>
      <c r="M9" t="s">
        <v>56</v>
      </c>
      <c r="N9">
        <v>4247180</v>
      </c>
      <c r="O9" t="s">
        <v>60</v>
      </c>
    </row>
    <row r="10" spans="1:15" x14ac:dyDescent="0.25">
      <c r="A10">
        <v>9</v>
      </c>
      <c r="B10">
        <v>1</v>
      </c>
      <c r="C10" t="s">
        <v>61</v>
      </c>
      <c r="D10" t="s">
        <v>62</v>
      </c>
      <c r="E10" t="s">
        <v>65</v>
      </c>
      <c r="F10" t="s">
        <v>64</v>
      </c>
      <c r="G10" s="1" t="s">
        <v>63</v>
      </c>
      <c r="H10">
        <f>50*bom[[#This Row],[Qty]]</f>
        <v>50</v>
      </c>
      <c r="I10">
        <v>100</v>
      </c>
      <c r="L10" t="s">
        <v>14</v>
      </c>
      <c r="M10" t="s">
        <v>14</v>
      </c>
      <c r="O10" t="s">
        <v>14</v>
      </c>
    </row>
    <row r="11" spans="1:15" x14ac:dyDescent="0.25">
      <c r="A11">
        <v>10</v>
      </c>
      <c r="B11">
        <v>2</v>
      </c>
      <c r="C11" t="s">
        <v>66</v>
      </c>
      <c r="D11" t="s">
        <v>67</v>
      </c>
      <c r="E11" t="s">
        <v>69</v>
      </c>
      <c r="F11" t="s">
        <v>68</v>
      </c>
      <c r="G11" s="1" t="s">
        <v>68</v>
      </c>
      <c r="H11">
        <f>50*bom[[#This Row],[Qty]]</f>
        <v>100</v>
      </c>
      <c r="I11">
        <v>200</v>
      </c>
      <c r="L11" t="s">
        <v>14</v>
      </c>
      <c r="M11" t="s">
        <v>14</v>
      </c>
      <c r="O11" t="s">
        <v>14</v>
      </c>
    </row>
    <row r="12" spans="1:15" x14ac:dyDescent="0.25">
      <c r="A12">
        <v>11</v>
      </c>
      <c r="B12">
        <v>2</v>
      </c>
      <c r="C12" t="s">
        <v>70</v>
      </c>
      <c r="D12" t="s">
        <v>71</v>
      </c>
      <c r="E12" t="s">
        <v>75</v>
      </c>
      <c r="F12" t="s">
        <v>74</v>
      </c>
      <c r="G12" s="1" t="s">
        <v>73</v>
      </c>
      <c r="H12">
        <f>50*bom[[#This Row],[Qty]]</f>
        <v>100</v>
      </c>
      <c r="I12">
        <v>100</v>
      </c>
      <c r="J12" s="2">
        <v>45347</v>
      </c>
      <c r="L12" t="s">
        <v>14</v>
      </c>
      <c r="M12" t="s">
        <v>72</v>
      </c>
      <c r="N12">
        <v>4129807</v>
      </c>
      <c r="O12" t="s">
        <v>76</v>
      </c>
    </row>
    <row r="13" spans="1:15" x14ac:dyDescent="0.25">
      <c r="A13">
        <v>12</v>
      </c>
      <c r="B13">
        <v>1</v>
      </c>
      <c r="C13" t="s">
        <v>77</v>
      </c>
      <c r="D13" t="s">
        <v>78</v>
      </c>
      <c r="E13" t="s">
        <v>75</v>
      </c>
      <c r="F13" t="s">
        <v>81</v>
      </c>
      <c r="G13" s="1" t="s">
        <v>80</v>
      </c>
      <c r="H13">
        <f>50*bom[[#This Row],[Qty]]</f>
        <v>50</v>
      </c>
      <c r="I13">
        <v>50</v>
      </c>
      <c r="J13" s="2">
        <v>45347</v>
      </c>
      <c r="L13" t="s">
        <v>14</v>
      </c>
      <c r="M13" t="s">
        <v>79</v>
      </c>
      <c r="N13">
        <v>3954422</v>
      </c>
      <c r="O13" t="s">
        <v>82</v>
      </c>
    </row>
    <row r="14" spans="1:15" x14ac:dyDescent="0.25">
      <c r="A14">
        <v>13</v>
      </c>
      <c r="B14">
        <v>2</v>
      </c>
      <c r="C14" t="s">
        <v>83</v>
      </c>
      <c r="D14" t="s">
        <v>84</v>
      </c>
      <c r="E14" t="s">
        <v>75</v>
      </c>
      <c r="F14" t="s">
        <v>87</v>
      </c>
      <c r="G14" s="1" t="s">
        <v>86</v>
      </c>
      <c r="H14">
        <f>50*bom[[#This Row],[Qty]]</f>
        <v>100</v>
      </c>
      <c r="I14">
        <v>100</v>
      </c>
      <c r="J14" s="2">
        <v>45347</v>
      </c>
      <c r="L14" t="s">
        <v>14</v>
      </c>
      <c r="M14" t="s">
        <v>85</v>
      </c>
      <c r="N14">
        <v>3954417</v>
      </c>
      <c r="O14" t="s">
        <v>88</v>
      </c>
    </row>
    <row r="15" spans="1:15" x14ac:dyDescent="0.25">
      <c r="A15">
        <v>14</v>
      </c>
      <c r="B15">
        <v>3</v>
      </c>
      <c r="C15" t="s">
        <v>89</v>
      </c>
      <c r="D15" t="s">
        <v>90</v>
      </c>
      <c r="E15" t="s">
        <v>93</v>
      </c>
      <c r="F15" t="s">
        <v>90</v>
      </c>
      <c r="G15" s="1" t="s">
        <v>92</v>
      </c>
      <c r="H15">
        <f>50*bom[[#This Row],[Qty]]</f>
        <v>150</v>
      </c>
      <c r="I15">
        <v>600</v>
      </c>
      <c r="L15" t="s">
        <v>14</v>
      </c>
      <c r="M15" t="s">
        <v>91</v>
      </c>
      <c r="N15">
        <v>3127309</v>
      </c>
      <c r="O15" t="s">
        <v>94</v>
      </c>
    </row>
    <row r="16" spans="1:15" x14ac:dyDescent="0.25">
      <c r="A16">
        <v>15</v>
      </c>
      <c r="B16">
        <v>3</v>
      </c>
      <c r="C16" t="s">
        <v>95</v>
      </c>
      <c r="D16" t="s">
        <v>96</v>
      </c>
      <c r="E16" t="s">
        <v>93</v>
      </c>
      <c r="F16" t="s">
        <v>96</v>
      </c>
      <c r="G16" s="1" t="s">
        <v>98</v>
      </c>
      <c r="H16">
        <f>50*bom[[#This Row],[Qty]]</f>
        <v>150</v>
      </c>
      <c r="I16">
        <v>300</v>
      </c>
      <c r="L16" t="s">
        <v>14</v>
      </c>
      <c r="M16" t="s">
        <v>97</v>
      </c>
      <c r="N16">
        <v>3127351</v>
      </c>
      <c r="O16" t="s">
        <v>99</v>
      </c>
    </row>
    <row r="17" spans="1:15" x14ac:dyDescent="0.25">
      <c r="A17">
        <v>16</v>
      </c>
      <c r="B17">
        <v>2</v>
      </c>
      <c r="C17" t="s">
        <v>100</v>
      </c>
      <c r="D17" t="s">
        <v>101</v>
      </c>
      <c r="E17" t="s">
        <v>104</v>
      </c>
      <c r="F17" t="s">
        <v>103</v>
      </c>
      <c r="G17" s="1" t="s">
        <v>102</v>
      </c>
      <c r="H17">
        <f>50*bom[[#This Row],[Qty]]</f>
        <v>100</v>
      </c>
      <c r="I17">
        <v>200</v>
      </c>
      <c r="L17" t="s">
        <v>14</v>
      </c>
      <c r="M17" t="s">
        <v>14</v>
      </c>
      <c r="O17" t="s">
        <v>14</v>
      </c>
    </row>
    <row r="18" spans="1:15" x14ac:dyDescent="0.25">
      <c r="A18">
        <v>17</v>
      </c>
      <c r="B18">
        <v>1</v>
      </c>
      <c r="C18" t="s">
        <v>105</v>
      </c>
      <c r="D18" t="s">
        <v>106</v>
      </c>
      <c r="E18" t="s">
        <v>104</v>
      </c>
      <c r="F18" t="s">
        <v>108</v>
      </c>
      <c r="G18" s="1" t="s">
        <v>107</v>
      </c>
      <c r="H18">
        <f>50*bom[[#This Row],[Qty]]</f>
        <v>50</v>
      </c>
      <c r="I18">
        <v>100</v>
      </c>
      <c r="L18" t="s">
        <v>14</v>
      </c>
      <c r="M18" t="s">
        <v>14</v>
      </c>
      <c r="O18" t="s">
        <v>14</v>
      </c>
    </row>
    <row r="19" spans="1:15" x14ac:dyDescent="0.25">
      <c r="A19">
        <v>18</v>
      </c>
      <c r="B19">
        <v>5</v>
      </c>
      <c r="C19" t="s">
        <v>109</v>
      </c>
      <c r="D19" t="s">
        <v>110</v>
      </c>
      <c r="E19" t="s">
        <v>104</v>
      </c>
      <c r="F19" t="s">
        <v>112</v>
      </c>
      <c r="G19" s="1" t="s">
        <v>111</v>
      </c>
      <c r="H19">
        <f>50*bom[[#This Row],[Qty]]</f>
        <v>250</v>
      </c>
      <c r="I19">
        <v>500</v>
      </c>
      <c r="L19" t="s">
        <v>14</v>
      </c>
      <c r="M19" t="s">
        <v>14</v>
      </c>
      <c r="O19" t="s">
        <v>14</v>
      </c>
    </row>
    <row r="20" spans="1:15" x14ac:dyDescent="0.25">
      <c r="A20">
        <v>19</v>
      </c>
      <c r="B20">
        <v>2</v>
      </c>
      <c r="C20" t="s">
        <v>113</v>
      </c>
      <c r="D20" t="s">
        <v>114</v>
      </c>
      <c r="E20" t="s">
        <v>104</v>
      </c>
      <c r="F20" t="s">
        <v>116</v>
      </c>
      <c r="G20" s="1" t="s">
        <v>115</v>
      </c>
      <c r="H20">
        <f>50*bom[[#This Row],[Qty]]</f>
        <v>100</v>
      </c>
      <c r="I20">
        <v>200</v>
      </c>
      <c r="L20" t="s">
        <v>14</v>
      </c>
      <c r="M20" t="s">
        <v>14</v>
      </c>
      <c r="O20" t="s">
        <v>14</v>
      </c>
    </row>
    <row r="21" spans="1:15" x14ac:dyDescent="0.25">
      <c r="A21">
        <v>20</v>
      </c>
      <c r="B21">
        <v>3</v>
      </c>
      <c r="C21" t="s">
        <v>117</v>
      </c>
      <c r="D21" t="s">
        <v>118</v>
      </c>
      <c r="E21" t="s">
        <v>104</v>
      </c>
      <c r="F21" t="s">
        <v>120</v>
      </c>
      <c r="G21" s="1" t="s">
        <v>119</v>
      </c>
      <c r="H21">
        <f>50*bom[[#This Row],[Qty]]</f>
        <v>150</v>
      </c>
      <c r="I21">
        <v>300</v>
      </c>
      <c r="L21" t="s">
        <v>14</v>
      </c>
      <c r="M21" t="s">
        <v>14</v>
      </c>
      <c r="O21" t="s">
        <v>14</v>
      </c>
    </row>
    <row r="22" spans="1:15" x14ac:dyDescent="0.25">
      <c r="A22">
        <v>21</v>
      </c>
      <c r="B22">
        <v>2</v>
      </c>
      <c r="C22" t="s">
        <v>121</v>
      </c>
      <c r="D22" t="s">
        <v>122</v>
      </c>
      <c r="E22" t="s">
        <v>104</v>
      </c>
      <c r="F22" t="s">
        <v>124</v>
      </c>
      <c r="G22" s="1" t="s">
        <v>123</v>
      </c>
      <c r="H22">
        <f>50*bom[[#This Row],[Qty]]</f>
        <v>100</v>
      </c>
      <c r="I22">
        <v>200</v>
      </c>
      <c r="L22" t="s">
        <v>14</v>
      </c>
      <c r="M22" t="s">
        <v>14</v>
      </c>
      <c r="O22" t="s">
        <v>14</v>
      </c>
    </row>
    <row r="23" spans="1:15" x14ac:dyDescent="0.25">
      <c r="A23">
        <v>22</v>
      </c>
      <c r="B23">
        <v>4</v>
      </c>
      <c r="C23" t="s">
        <v>125</v>
      </c>
      <c r="D23" t="s">
        <v>126</v>
      </c>
      <c r="E23" t="s">
        <v>104</v>
      </c>
      <c r="F23" t="s">
        <v>128</v>
      </c>
      <c r="G23" s="1" t="s">
        <v>127</v>
      </c>
      <c r="H23">
        <f>50*bom[[#This Row],[Qty]]</f>
        <v>200</v>
      </c>
      <c r="I23">
        <v>400</v>
      </c>
      <c r="L23" t="s">
        <v>14</v>
      </c>
      <c r="M23" t="s">
        <v>14</v>
      </c>
      <c r="O23" t="s">
        <v>14</v>
      </c>
    </row>
    <row r="24" spans="1:15" x14ac:dyDescent="0.25">
      <c r="A24">
        <v>23</v>
      </c>
      <c r="B24">
        <v>2</v>
      </c>
      <c r="C24" t="s">
        <v>129</v>
      </c>
      <c r="D24" t="s">
        <v>130</v>
      </c>
      <c r="E24" t="s">
        <v>104</v>
      </c>
      <c r="F24" t="s">
        <v>132</v>
      </c>
      <c r="G24" s="1" t="s">
        <v>131</v>
      </c>
      <c r="H24">
        <f>50*bom[[#This Row],[Qty]]</f>
        <v>100</v>
      </c>
      <c r="I24">
        <v>200</v>
      </c>
      <c r="L24" t="s">
        <v>14</v>
      </c>
      <c r="M24" t="s">
        <v>14</v>
      </c>
      <c r="O24" t="s">
        <v>14</v>
      </c>
    </row>
    <row r="25" spans="1:15" x14ac:dyDescent="0.25">
      <c r="A25">
        <v>24</v>
      </c>
      <c r="B25">
        <v>3</v>
      </c>
      <c r="C25" t="s">
        <v>133</v>
      </c>
      <c r="D25" t="s">
        <v>134</v>
      </c>
      <c r="E25" t="s">
        <v>104</v>
      </c>
      <c r="F25" t="s">
        <v>136</v>
      </c>
      <c r="G25" s="1" t="s">
        <v>135</v>
      </c>
      <c r="H25">
        <f>50*bom[[#This Row],[Qty]]</f>
        <v>150</v>
      </c>
      <c r="I25">
        <v>300</v>
      </c>
      <c r="L25" t="s">
        <v>14</v>
      </c>
      <c r="M25" t="s">
        <v>14</v>
      </c>
      <c r="O25" t="s">
        <v>14</v>
      </c>
    </row>
    <row r="26" spans="1:15" x14ac:dyDescent="0.25">
      <c r="A26">
        <v>25</v>
      </c>
      <c r="B26">
        <v>3</v>
      </c>
      <c r="C26" t="s">
        <v>137</v>
      </c>
      <c r="D26" t="s">
        <v>138</v>
      </c>
      <c r="E26" t="s">
        <v>104</v>
      </c>
      <c r="F26" t="s">
        <v>140</v>
      </c>
      <c r="G26" s="1" t="s">
        <v>139</v>
      </c>
      <c r="H26">
        <f>50*bom[[#This Row],[Qty]]</f>
        <v>150</v>
      </c>
      <c r="I26">
        <v>300</v>
      </c>
      <c r="L26" t="s">
        <v>14</v>
      </c>
      <c r="M26" t="s">
        <v>14</v>
      </c>
      <c r="O26" t="s">
        <v>14</v>
      </c>
    </row>
    <row r="27" spans="1:15" x14ac:dyDescent="0.25">
      <c r="A27">
        <v>26</v>
      </c>
      <c r="B27">
        <v>3</v>
      </c>
      <c r="C27" t="s">
        <v>141</v>
      </c>
      <c r="D27" t="s">
        <v>142</v>
      </c>
      <c r="E27" t="s">
        <v>145</v>
      </c>
      <c r="F27" t="s">
        <v>144</v>
      </c>
      <c r="G27" s="1" t="s">
        <v>143</v>
      </c>
      <c r="H27">
        <f>50*bom[[#This Row],[Qty]]</f>
        <v>150</v>
      </c>
      <c r="I27">
        <v>200</v>
      </c>
      <c r="L27" t="s">
        <v>14</v>
      </c>
      <c r="M27" t="s">
        <v>14</v>
      </c>
      <c r="O27" t="s">
        <v>14</v>
      </c>
    </row>
    <row r="28" spans="1:15" x14ac:dyDescent="0.25">
      <c r="A28">
        <v>27</v>
      </c>
      <c r="B28">
        <v>1</v>
      </c>
      <c r="C28" t="s">
        <v>146</v>
      </c>
      <c r="D28" t="s">
        <v>142</v>
      </c>
      <c r="E28" t="s">
        <v>149</v>
      </c>
      <c r="F28" t="s">
        <v>148</v>
      </c>
      <c r="G28" s="1" t="s">
        <v>147</v>
      </c>
      <c r="H28">
        <f>50*bom[[#This Row],[Qty]]</f>
        <v>50</v>
      </c>
      <c r="I28">
        <v>300</v>
      </c>
      <c r="J28" s="2">
        <v>45337</v>
      </c>
      <c r="L28" t="s">
        <v>14</v>
      </c>
      <c r="M28" t="s">
        <v>14</v>
      </c>
      <c r="O28" t="s">
        <v>14</v>
      </c>
    </row>
    <row r="29" spans="1:15" x14ac:dyDescent="0.25">
      <c r="A29">
        <v>28</v>
      </c>
      <c r="B29">
        <v>1</v>
      </c>
      <c r="C29" t="s">
        <v>150</v>
      </c>
      <c r="D29" t="s">
        <v>142</v>
      </c>
      <c r="E29" t="s">
        <v>145</v>
      </c>
      <c r="F29" t="s">
        <v>152</v>
      </c>
      <c r="G29" s="1" t="s">
        <v>151</v>
      </c>
      <c r="H29">
        <f>50*bom[[#This Row],[Qty]]</f>
        <v>50</v>
      </c>
      <c r="I29">
        <v>400</v>
      </c>
      <c r="J29" s="2">
        <v>45376</v>
      </c>
      <c r="L29" t="s">
        <v>14</v>
      </c>
      <c r="M29" t="s">
        <v>14</v>
      </c>
      <c r="O29" t="s">
        <v>14</v>
      </c>
    </row>
    <row r="30" spans="1:15" x14ac:dyDescent="0.25">
      <c r="A30">
        <v>29</v>
      </c>
      <c r="B30">
        <v>2</v>
      </c>
      <c r="C30" t="s">
        <v>153</v>
      </c>
      <c r="D30" t="s">
        <v>154</v>
      </c>
      <c r="E30" t="s">
        <v>158</v>
      </c>
      <c r="F30" t="s">
        <v>157</v>
      </c>
      <c r="G30" s="1" t="s">
        <v>156</v>
      </c>
      <c r="H30">
        <f>50*bom[[#This Row],[Qty]]</f>
        <v>100</v>
      </c>
      <c r="I30">
        <v>100</v>
      </c>
      <c r="L30" t="s">
        <v>14</v>
      </c>
      <c r="M30" t="s">
        <v>155</v>
      </c>
      <c r="N30">
        <v>1824861</v>
      </c>
      <c r="O30" t="s">
        <v>159</v>
      </c>
    </row>
    <row r="31" spans="1:15" x14ac:dyDescent="0.25">
      <c r="A31">
        <v>30</v>
      </c>
      <c r="B31">
        <v>1</v>
      </c>
      <c r="C31" t="s">
        <v>160</v>
      </c>
      <c r="D31" t="s">
        <v>154</v>
      </c>
      <c r="E31" t="s">
        <v>164</v>
      </c>
      <c r="F31" t="s">
        <v>163</v>
      </c>
      <c r="G31" s="1" t="s">
        <v>162</v>
      </c>
      <c r="H31">
        <f>50*bom[[#This Row],[Qty]]</f>
        <v>50</v>
      </c>
      <c r="I31">
        <v>50</v>
      </c>
      <c r="L31" t="s">
        <v>14</v>
      </c>
      <c r="M31" t="s">
        <v>161</v>
      </c>
      <c r="N31">
        <v>1827607</v>
      </c>
      <c r="O31" t="s">
        <v>165</v>
      </c>
    </row>
    <row r="32" spans="1:15" x14ac:dyDescent="0.25">
      <c r="A32">
        <v>31</v>
      </c>
      <c r="B32">
        <v>32</v>
      </c>
      <c r="C32" t="s">
        <v>166</v>
      </c>
      <c r="D32" t="s">
        <v>154</v>
      </c>
      <c r="E32" t="s">
        <v>170</v>
      </c>
      <c r="F32" t="s">
        <v>169</v>
      </c>
      <c r="G32" s="1" t="s">
        <v>168</v>
      </c>
      <c r="H32">
        <f>50*bom[[#This Row],[Qty]]</f>
        <v>1600</v>
      </c>
      <c r="I32">
        <v>2000</v>
      </c>
      <c r="L32" t="s">
        <v>14</v>
      </c>
      <c r="M32" t="s">
        <v>167</v>
      </c>
      <c r="N32">
        <v>2777317</v>
      </c>
      <c r="O32" t="s">
        <v>171</v>
      </c>
    </row>
    <row r="33" spans="1:15" x14ac:dyDescent="0.25">
      <c r="A33">
        <v>32</v>
      </c>
      <c r="B33">
        <v>1</v>
      </c>
      <c r="C33" t="s">
        <v>172</v>
      </c>
      <c r="D33" t="s">
        <v>173</v>
      </c>
      <c r="E33" t="s">
        <v>93</v>
      </c>
      <c r="F33" t="s">
        <v>173</v>
      </c>
      <c r="G33" s="1" t="s">
        <v>175</v>
      </c>
      <c r="H33">
        <f>50*bom[[#This Row],[Qty]]</f>
        <v>50</v>
      </c>
      <c r="I33">
        <v>50</v>
      </c>
      <c r="L33" t="s">
        <v>14</v>
      </c>
      <c r="M33" t="s">
        <v>174</v>
      </c>
      <c r="N33">
        <v>3482799</v>
      </c>
      <c r="O33" t="s">
        <v>176</v>
      </c>
    </row>
    <row r="34" spans="1:15" x14ac:dyDescent="0.25">
      <c r="A34">
        <v>33</v>
      </c>
      <c r="B34">
        <v>1</v>
      </c>
      <c r="C34" t="s">
        <v>177</v>
      </c>
      <c r="D34" t="s">
        <v>178</v>
      </c>
      <c r="E34" t="s">
        <v>182</v>
      </c>
      <c r="F34" t="s">
        <v>181</v>
      </c>
      <c r="G34" s="1" t="s">
        <v>180</v>
      </c>
      <c r="H34">
        <f>50*bom[[#This Row],[Qty]]</f>
        <v>50</v>
      </c>
      <c r="I34">
        <v>50</v>
      </c>
      <c r="L34" t="s">
        <v>14</v>
      </c>
      <c r="M34" t="s">
        <v>179</v>
      </c>
      <c r="N34">
        <v>2857611</v>
      </c>
      <c r="O34" t="s">
        <v>183</v>
      </c>
    </row>
    <row r="35" spans="1:15" x14ac:dyDescent="0.25">
      <c r="A35">
        <v>34</v>
      </c>
      <c r="B35">
        <v>1</v>
      </c>
      <c r="C35" t="s">
        <v>184</v>
      </c>
      <c r="D35" t="s">
        <v>185</v>
      </c>
      <c r="E35" t="s">
        <v>187</v>
      </c>
      <c r="F35" t="s">
        <v>185</v>
      </c>
      <c r="G35" s="1" t="s">
        <v>186</v>
      </c>
      <c r="H35">
        <f>50*bom[[#This Row],[Qty]]</f>
        <v>50</v>
      </c>
      <c r="I35">
        <v>50</v>
      </c>
      <c r="K35">
        <v>1005004329064488</v>
      </c>
      <c r="L35" t="s">
        <v>14</v>
      </c>
      <c r="M35" t="s">
        <v>14</v>
      </c>
      <c r="O35" t="s">
        <v>14</v>
      </c>
    </row>
    <row r="36" spans="1:15" x14ac:dyDescent="0.25">
      <c r="A36">
        <v>35</v>
      </c>
      <c r="B36">
        <v>1</v>
      </c>
      <c r="C36" t="s">
        <v>188</v>
      </c>
      <c r="D36" t="s">
        <v>189</v>
      </c>
      <c r="E36" t="s">
        <v>187</v>
      </c>
      <c r="F36" t="s">
        <v>189</v>
      </c>
      <c r="G36" t="s">
        <v>190</v>
      </c>
      <c r="H36">
        <f>50*bom[[#This Row],[Qty]]</f>
        <v>50</v>
      </c>
      <c r="K36">
        <v>1005005036714708</v>
      </c>
      <c r="L36" t="s">
        <v>14</v>
      </c>
      <c r="M36" t="s">
        <v>14</v>
      </c>
      <c r="O36" t="s">
        <v>14</v>
      </c>
    </row>
    <row r="37" spans="1:15" x14ac:dyDescent="0.25">
      <c r="A37">
        <v>36</v>
      </c>
      <c r="B37">
        <v>1</v>
      </c>
      <c r="C37" t="s">
        <v>191</v>
      </c>
      <c r="D37" t="s">
        <v>192</v>
      </c>
      <c r="E37" t="s">
        <v>195</v>
      </c>
      <c r="F37" t="s">
        <v>194</v>
      </c>
      <c r="G37" s="1" t="s">
        <v>193</v>
      </c>
      <c r="H37">
        <f>50*bom[[#This Row],[Qty]]</f>
        <v>50</v>
      </c>
      <c r="I37">
        <v>50</v>
      </c>
      <c r="L37" t="s">
        <v>14</v>
      </c>
      <c r="M37" t="s">
        <v>14</v>
      </c>
      <c r="O37" t="s">
        <v>14</v>
      </c>
    </row>
    <row r="38" spans="1:15" x14ac:dyDescent="0.25">
      <c r="A38">
        <v>37</v>
      </c>
      <c r="B38">
        <v>1</v>
      </c>
      <c r="C38" t="s">
        <v>196</v>
      </c>
      <c r="D38" t="s">
        <v>197</v>
      </c>
      <c r="E38" t="s">
        <v>200</v>
      </c>
      <c r="F38" t="s">
        <v>199</v>
      </c>
      <c r="G38" s="1" t="s">
        <v>198</v>
      </c>
      <c r="H38">
        <f>50*bom[[#This Row],[Qty]]</f>
        <v>50</v>
      </c>
      <c r="I38">
        <v>50</v>
      </c>
      <c r="L38" t="s">
        <v>14</v>
      </c>
      <c r="M38" t="s">
        <v>14</v>
      </c>
      <c r="O38" t="s">
        <v>14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z b 5 T W F j 0 h B y l A A A A 9 g A A A B I A H A B D b 2 5 m a W c v U G F j a 2 F n Z S 5 4 b W w g o h g A K K A U A A A A A A A A A A A A A A A A A A A A A A A A A A A A h Y 9 B D o I w F E S v Q r q n L T V R Q z 5 l 4 c p E E h M S 4 5 b U C o 3 w M b R Y 7 u b C I 3 k F M Y q 6 c z l v 3 m L m f r 1 B O j R 1 c N G d N S 0 m J K K c B B p V e z B Y J q R 3 x 3 B J U g n b Q p 2 K U g e j j D Y e 7 C E h l X P n m D H v P f U z 2 n Y l E 5 x H b J 9 t c l X p p i A f 2 f y X Q 4 P W F a g 0 k b B 7 j Z G C R m J O h V h Q D m y C k B n 8 C m L c + 2 x / I K z 6 2 v W d l h r D f A 1 s i s D e H + Q D U E s D B B Q A A g A I A M 2 + U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v l N Y A t h F L Y 0 B A A A f A w A A E w A c A E Z v c m 1 1 b G F z L 1 N l Y 3 R p b 2 4 x L m 0 g o h g A K K A U A A A A A A A A A A A A A A A A A A A A A A A A A A A A b Z F B b 9 s w D I X v A f I f B O / i A J r R A F s O K 3 z o n B b r 1 g X u k u 1 S D 4 M s M 4 k w W Q p I q q g R 9 L 9 X a T J 0 q O q L 7 O / R j 4 8 i g W b j n V g e z + n 5 e D Q e 0 V Y h d K L 1 v S i F B R 6 P R H y W P q C G S C q 6 L + Z e h x 4 c 5 1 f G Q l F 5 x / G D 8 q z 6 1 P w k Q G r + o i F u / p V R 0 w K w h T + t V 9 h R w 8 Y N 7 0 k r V G 2 z Q 9 + F 5 + 5 N 7 F h o u s 8 m 8 m 4 O 1 v S G A c t M Z l J U 3 o b e U T m d S X H p t O + M 2 5 S z j 2 d n U y l u g 2 d Y 8 m C h f H k t F t 7 B 7 4 k 8 Z n + X 1 e j 7 q H X i C 6 g u B s z i I C v V x s K T c u L 5 c U w p 7 k 7 8 w t q l V l Y h l Y z h f 8 t q q 9 w m O q 6 G H b z Y r V A 5 W n v s j 5 E P I u V v 9 J f 7 f X b N 0 M f h r h 3 P P h S H y k c p 9 t k t D y n 8 A W t A c B p y m k S V I x c M D / w s / l I 2 Q E J v T F s r 5 I R f e c 8 7 N C 5 V 5 o o V b e O m U m V R J + z C m s u H H Q J R G r f y / W H v q Y / Z m G 8 w p J k U O r A 2 N f p 6 U 9 X V Z 3 E Y J F 7 5 6 9 + + 1 4 u U K R f W S n N A w F T 0 g V 7 h x 8 l 4 Z N y b S z 1 / A l B L A Q I t A B Q A A g A I A M 2 + U 1 h Y 9 I Q c p Q A A A P Y A A A A S A A A A A A A A A A A A A A A A A A A A A A B D b 2 5 m a W c v U G F j a 2 F n Z S 5 4 b W x Q S w E C L Q A U A A I A C A D N v l N Y D 8 r p q 6 Q A A A D p A A A A E w A A A A A A A A A A A A A A A A D x A A A A W 0 N v b n R l b n R f V H l w Z X N d L n h t b F B L A Q I t A B Q A A g A I A M 2 + U 1 g C 2 E U t j Q E A A B 8 D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Q A A A A A A A A V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G Q z Z W R m M C 0 5 Z D B i L T Q y M W Y t Y T l m M i 0 w N j U 2 Z D l k Y W M w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5 V D I y O j U 0 O j I 3 L j g 3 M z k 0 N D l a I i A v P j x F b n R y e S B U e X B l P S J G a W x s Q 2 9 s d W 1 u V H l w Z X M i I F Z h b H V l P S J z Q X d N R 0 J n W U d C Z 1 l E Q m d Z R E J n W U d C Z z 0 9 I i A v P j x F b n R y e S B U e X B l P S J G a W x s Q 2 9 s d W 1 u T m F t Z X M i I F Z h b H V l P S J z W y Z x d W 9 0 O 0 l 0 Z W 0 m c X V v d D s s J n F 1 b 3 Q 7 U X R 5 J n F 1 b 3 Q 7 L C Z x d W 9 0 O 1 J l Z m V y Z W 5 j Z S h z K S Z x d W 9 0 O y w m c X V v d D t W Y W x 1 Z S Z x d W 9 0 O y w m c X V v d D t M a W J Q Y X J 0 J n F 1 b 3 Q 7 L C Z x d W 9 0 O 0 Z v b 3 R w c m l u d C Z x d W 9 0 O y w m c X V v d D t E Y X R h c 2 h l Z X Q m c X V v d D s s J n F 1 b 3 Q 7 R E 5 Q J n F 1 b 3 Q 7 L C Z x d W 9 0 O 0 F s a U V 4 c H J l c 3 M m c X V v d D s s J n F 1 b 3 Q 7 Q 2 9 t b W V u d C Z x d W 9 0 O y w m c X V v d D t E a W d p S 2 V 5 J n F 1 b 3 Q 7 L C Z x d W 9 0 O 0 Z h c m 5 l b G w m c X V v d D s s J n F 1 b 3 Q 7 S k x D U E N C I F B h c n Q g I y Z x d W 9 0 O y w m c X V v d D t N U E 4 m c X V v d D s s J n F 1 b 3 Q 7 T W F u d W Z h Y 3 R 1 c m V y J n F 1 b 3 Q 7 L C Z x d W 9 0 O 0 1 v d X N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v Q X V 0 b 1 J l b W 9 2 Z W R D b 2 x 1 b W 5 z M S 5 7 S X R l b S w w f S Z x d W 9 0 O y w m c X V v d D t T Z W N 0 a W 9 u M S 9 i b 2 0 v Q X V 0 b 1 J l b W 9 2 Z W R D b 2 x 1 b W 5 z M S 5 7 U X R 5 L D F 9 J n F 1 b 3 Q 7 L C Z x d W 9 0 O 1 N l Y 3 R p b 2 4 x L 2 J v b S 9 B d X R v U m V t b 3 Z l Z E N v b H V t b n M x L n t S Z W Z l c m V u Y 2 U o c y k s M n 0 m c X V v d D s s J n F 1 b 3 Q 7 U 2 V j d G l v b j E v Y m 9 t L 0 F 1 d G 9 S Z W 1 v d m V k Q 2 9 s d W 1 u c z E u e 1 Z h b H V l L D N 9 J n F 1 b 3 Q 7 L C Z x d W 9 0 O 1 N l Y 3 R p b 2 4 x L 2 J v b S 9 B d X R v U m V t b 3 Z l Z E N v b H V t b n M x L n t M a W J Q Y X J 0 L D R 9 J n F 1 b 3 Q 7 L C Z x d W 9 0 O 1 N l Y 3 R p b 2 4 x L 2 J v b S 9 B d X R v U m V t b 3 Z l Z E N v b H V t b n M x L n t G b 2 9 0 c H J p b n Q s N X 0 m c X V v d D s s J n F 1 b 3 Q 7 U 2 V j d G l v b j E v Y m 9 t L 0 F 1 d G 9 S Z W 1 v d m V k Q 2 9 s d W 1 u c z E u e 0 R h d G F z a G V l d C w 2 f S Z x d W 9 0 O y w m c X V v d D t T Z W N 0 a W 9 u M S 9 i b 2 0 v Q X V 0 b 1 J l b W 9 2 Z W R D b 2 x 1 b W 5 z M S 5 7 R E 5 Q L D d 9 J n F 1 b 3 Q 7 L C Z x d W 9 0 O 1 N l Y 3 R p b 2 4 x L 2 J v b S 9 B d X R v U m V t b 3 Z l Z E N v b H V t b n M x L n t B b G l F e H B y Z X N z L D h 9 J n F 1 b 3 Q 7 L C Z x d W 9 0 O 1 N l Y 3 R p b 2 4 x L 2 J v b S 9 B d X R v U m V t b 3 Z l Z E N v b H V t b n M x L n t D b 2 1 t Z W 5 0 L D l 9 J n F 1 b 3 Q 7 L C Z x d W 9 0 O 1 N l Y 3 R p b 2 4 x L 2 J v b S 9 B d X R v U m V t b 3 Z l Z E N v b H V t b n M x L n t E a W d p S 2 V 5 L D E w f S Z x d W 9 0 O y w m c X V v d D t T Z W N 0 a W 9 u M S 9 i b 2 0 v Q X V 0 b 1 J l b W 9 2 Z W R D b 2 x 1 b W 5 z M S 5 7 R m F y b m V s b C w x M X 0 m c X V v d D s s J n F 1 b 3 Q 7 U 2 V j d G l v b j E v Y m 9 t L 0 F 1 d G 9 S Z W 1 v d m V k Q 2 9 s d W 1 u c z E u e 0 p M Q 1 B D Q i B Q Y X J 0 I C M s M T J 9 J n F 1 b 3 Q 7 L C Z x d W 9 0 O 1 N l Y 3 R p b 2 4 x L 2 J v b S 9 B d X R v U m V t b 3 Z l Z E N v b H V t b n M x L n t N U E 4 s M T N 9 J n F 1 b 3 Q 7 L C Z x d W 9 0 O 1 N l Y 3 R p b 2 4 x L 2 J v b S 9 B d X R v U m V t b 3 Z l Z E N v b H V t b n M x L n t N Y W 5 1 Z m F j d H V y Z X I s M T R 9 J n F 1 b 3 Q 7 L C Z x d W 9 0 O 1 N l Y 3 R p b 2 4 x L 2 J v b S 9 B d X R v U m V t b 3 Z l Z E N v b H V t b n M x L n t N b 3 V z Z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b 2 0 v Q X V 0 b 1 J l b W 9 2 Z W R D b 2 x 1 b W 5 z M S 5 7 S X R l b S w w f S Z x d W 9 0 O y w m c X V v d D t T Z W N 0 a W 9 u M S 9 i b 2 0 v Q X V 0 b 1 J l b W 9 2 Z W R D b 2 x 1 b W 5 z M S 5 7 U X R 5 L D F 9 J n F 1 b 3 Q 7 L C Z x d W 9 0 O 1 N l Y 3 R p b 2 4 x L 2 J v b S 9 B d X R v U m V t b 3 Z l Z E N v b H V t b n M x L n t S Z W Z l c m V u Y 2 U o c y k s M n 0 m c X V v d D s s J n F 1 b 3 Q 7 U 2 V j d G l v b j E v Y m 9 t L 0 F 1 d G 9 S Z W 1 v d m V k Q 2 9 s d W 1 u c z E u e 1 Z h b H V l L D N 9 J n F 1 b 3 Q 7 L C Z x d W 9 0 O 1 N l Y 3 R p b 2 4 x L 2 J v b S 9 B d X R v U m V t b 3 Z l Z E N v b H V t b n M x L n t M a W J Q Y X J 0 L D R 9 J n F 1 b 3 Q 7 L C Z x d W 9 0 O 1 N l Y 3 R p b 2 4 x L 2 J v b S 9 B d X R v U m V t b 3 Z l Z E N v b H V t b n M x L n t G b 2 9 0 c H J p b n Q s N X 0 m c X V v d D s s J n F 1 b 3 Q 7 U 2 V j d G l v b j E v Y m 9 t L 0 F 1 d G 9 S Z W 1 v d m V k Q 2 9 s d W 1 u c z E u e 0 R h d G F z a G V l d C w 2 f S Z x d W 9 0 O y w m c X V v d D t T Z W N 0 a W 9 u M S 9 i b 2 0 v Q X V 0 b 1 J l b W 9 2 Z W R D b 2 x 1 b W 5 z M S 5 7 R E 5 Q L D d 9 J n F 1 b 3 Q 7 L C Z x d W 9 0 O 1 N l Y 3 R p b 2 4 x L 2 J v b S 9 B d X R v U m V t b 3 Z l Z E N v b H V t b n M x L n t B b G l F e H B y Z X N z L D h 9 J n F 1 b 3 Q 7 L C Z x d W 9 0 O 1 N l Y 3 R p b 2 4 x L 2 J v b S 9 B d X R v U m V t b 3 Z l Z E N v b H V t b n M x L n t D b 2 1 t Z W 5 0 L D l 9 J n F 1 b 3 Q 7 L C Z x d W 9 0 O 1 N l Y 3 R p b 2 4 x L 2 J v b S 9 B d X R v U m V t b 3 Z l Z E N v b H V t b n M x L n t E a W d p S 2 V 5 L D E w f S Z x d W 9 0 O y w m c X V v d D t T Z W N 0 a W 9 u M S 9 i b 2 0 v Q X V 0 b 1 J l b W 9 2 Z W R D b 2 x 1 b W 5 z M S 5 7 R m F y b m V s b C w x M X 0 m c X V v d D s s J n F 1 b 3 Q 7 U 2 V j d G l v b j E v Y m 9 t L 0 F 1 d G 9 S Z W 1 v d m V k Q 2 9 s d W 1 u c z E u e 0 p M Q 1 B D Q i B Q Y X J 0 I C M s M T J 9 J n F 1 b 3 Q 7 L C Z x d W 9 0 O 1 N l Y 3 R p b 2 4 x L 2 J v b S 9 B d X R v U m V t b 3 Z l Z E N v b H V t b n M x L n t N U E 4 s M T N 9 J n F 1 b 3 Q 7 L C Z x d W 9 0 O 1 N l Y 3 R p b 2 4 x L 2 J v b S 9 B d X R v U m V t b 3 Z l Z E N v b H V t b n M x L n t N Y W 5 1 Z m F j d H V y Z X I s M T R 9 J n F 1 b 3 Q 7 L C Z x d W 9 0 O 1 N l Y 3 R p b 2 4 x L 2 J v b S 9 B d X R v U m V t b 3 Z l Z E N v b H V t b n M x L n t N b 3 V z Z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G z E L Q B Q F T J E x V Y d 3 9 0 d 1 A A A A A A I A A A A A A B B m A A A A A Q A A I A A A A I h x b c G b m f q T m G n P Q Q / w M V S x H v h 8 I y H 3 Y 3 7 c I E n a X z F 2 A A A A A A 6 A A A A A A g A A I A A A A L / D / H H u o F c q C 5 I W Z a 3 + T + s 6 G i U F S 4 t 7 i 2 s V g + i g W P H H U A A A A H 4 4 e k B g H f / F S s u 6 r y 5 p H P G 9 Q Y M M r J p R P X U B 8 0 Y O f D U d i e U / d k 0 G u N k w I v H N Q y G y b a 3 i / v D D Q H Q G F u 0 Y h / C d i d s V / T n e 3 h S X d 5 k B Y G t v R J j S Q A A A A N n H W F J y m w p x 7 r 5 v R f y 0 G k x 5 h E m S I h M 5 l 5 9 L 2 I k R k A 3 v p F d 4 6 R A s M p b 8 K N 3 N T a E c D n S D o i C K d d m z D L h a o P S Q e c w = < / D a t a M a s h u p > 
</file>

<file path=customXml/itemProps1.xml><?xml version="1.0" encoding="utf-8"?>
<ds:datastoreItem xmlns:ds="http://schemas.openxmlformats.org/officeDocument/2006/customXml" ds:itemID="{BF145978-9543-457B-9669-275BCF8C34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Mulier</dc:creator>
  <cp:lastModifiedBy>Kristof Mulier</cp:lastModifiedBy>
  <dcterms:created xsi:type="dcterms:W3CDTF">2015-06-05T18:17:20Z</dcterms:created>
  <dcterms:modified xsi:type="dcterms:W3CDTF">2024-02-20T12:08:59Z</dcterms:modified>
</cp:coreProperties>
</file>