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 filterPrivacy="1"/>
  <xr:revisionPtr revIDLastSave="0" documentId="8_{702DB810-E16E-474D-838E-3AF38106A0D1}" xr6:coauthVersionLast="47" xr6:coauthVersionMax="47" xr10:uidLastSave="{00000000-0000-0000-0000-000000000000}"/>
  <bookViews>
    <workbookView xWindow="-108" yWindow="-108" windowWidth="23256" windowHeight="12720" xr2:uid="{4BEA66C8-81DC-47E2-B0E0-893BF979A4A8}"/>
  </bookViews>
  <sheets>
    <sheet name="Income and expenses" sheetId="3" r:id="rId1"/>
    <sheet name="Calculation" sheetId="2" state="hidden" r:id="rId2"/>
  </sheets>
  <definedNames>
    <definedName name="Months_in_semester">'Income and expenses'!$J$27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" i="3" l="1"/>
  <c r="B4" i="2" s="1"/>
  <c r="I36" i="3"/>
  <c r="J35" i="3"/>
  <c r="J34" i="3"/>
  <c r="J33" i="3"/>
  <c r="C33" i="3"/>
  <c r="B1" i="2" s="1"/>
  <c r="J32" i="3"/>
  <c r="J31" i="3"/>
  <c r="J30" i="3"/>
  <c r="J36" i="3" l="1"/>
  <c r="B5" i="2" s="1"/>
  <c r="B2" i="2" l="1"/>
  <c r="B3" i="2" s="1"/>
</calcChain>
</file>

<file path=xl/sharedStrings.xml><?xml version="1.0" encoding="utf-8"?>
<sst xmlns="http://schemas.openxmlformats.org/spreadsheetml/2006/main" count="41" uniqueCount="34">
  <si>
    <t>My college budget</t>
  </si>
  <si>
    <t>Monthly income</t>
  </si>
  <si>
    <t>Monthly expenses</t>
  </si>
  <si>
    <t>Semester expenses</t>
  </si>
  <si>
    <t>Semester length (months):</t>
  </si>
  <si>
    <t>Item</t>
  </si>
  <si>
    <t>Amount</t>
  </si>
  <si>
    <t>Fixed income</t>
  </si>
  <si>
    <t>Rent</t>
  </si>
  <si>
    <t>Per month</t>
  </si>
  <si>
    <t>Financial aid</t>
  </si>
  <si>
    <t>Utilities</t>
  </si>
  <si>
    <t>Tuition</t>
  </si>
  <si>
    <t>Loans</t>
  </si>
  <si>
    <t>Cell phone</t>
  </si>
  <si>
    <t>Lab fees</t>
  </si>
  <si>
    <t>Other income</t>
  </si>
  <si>
    <t>Groceries</t>
  </si>
  <si>
    <t>Books</t>
  </si>
  <si>
    <t>Total</t>
  </si>
  <si>
    <t>Auto expenses</t>
  </si>
  <si>
    <t>Deposits</t>
  </si>
  <si>
    <t>Student loans</t>
  </si>
  <si>
    <t>Transportation</t>
  </si>
  <si>
    <t>Credit cards</t>
  </si>
  <si>
    <t>Other fees</t>
  </si>
  <si>
    <t>Insurance</t>
  </si>
  <si>
    <t>Hair cuts</t>
  </si>
  <si>
    <t>Entertainment</t>
  </si>
  <si>
    <t>Miscellaneous</t>
  </si>
  <si>
    <t>Income</t>
  </si>
  <si>
    <t>Expenses</t>
  </si>
  <si>
    <t>Income left</t>
  </si>
  <si>
    <t>Semester expenses (per month)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</si>
</sst>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(&quot;$&quot;* #,##0.00_);_(&quot;$&quot;* \(#,##0.00\);_(&quot;$&quot;* &quot;-&quot;??_);_(@_)"/>
    <numFmt numFmtId="165" formatCode="[$$-409]#,##0_ ;\-[$$-409]#,##0\ "/>
    <numFmt numFmtId="166" formatCode="&quot;$&quot;#,##0"/>
  </numFmts>
  <fonts count="11">
    <font>
      <sz val="11"/>
      <color theme="1"/>
      <name val="Tw Cen MT"/>
      <family val="2"/>
      <charset val="238"/>
      <scheme val="minor"/>
    </font>
    <font>
      <sz val="11"/>
      <color theme="0"/>
      <name val="Tw Cen MT"/>
      <family val="2"/>
      <charset val="238"/>
      <scheme val="minor"/>
    </font>
    <font>
      <b/>
      <sz val="26"/>
      <color theme="0"/>
      <name val="Tw Cen MT"/>
      <family val="2"/>
      <charset val="238"/>
      <scheme val="minor"/>
    </font>
    <font>
      <sz val="10"/>
      <name val="Tw Cen MT"/>
      <family val="2"/>
      <charset val="238"/>
      <scheme val="minor"/>
    </font>
    <font>
      <sz val="10"/>
      <color theme="1"/>
      <name val="Tw Cen MT"/>
      <family val="2"/>
      <charset val="238"/>
      <scheme val="minor"/>
    </font>
    <font>
      <b/>
      <sz val="12"/>
      <color theme="0"/>
      <name val="Tw Cen MT"/>
      <family val="2"/>
      <charset val="238"/>
      <scheme val="minor"/>
    </font>
    <font>
      <b/>
      <sz val="12"/>
      <name val="Tw Cen MT"/>
      <family val="2"/>
      <charset val="238"/>
      <scheme val="minor"/>
    </font>
    <font>
      <sz val="11"/>
      <color theme="1"/>
      <name val="Tw Cen MT"/>
      <family val="2"/>
      <charset val="238"/>
      <scheme val="minor"/>
    </font>
    <font>
      <sz val="11"/>
      <color rgb="FFFF0000"/>
      <name val="Tw Cen MT"/>
      <family val="2"/>
      <charset val="238"/>
      <scheme val="minor"/>
    </font>
    <font>
      <b/>
      <sz val="80"/>
      <color theme="1"/>
      <name val="Tw Cen MT"/>
      <family val="2"/>
      <scheme val="major"/>
    </font>
    <font>
      <sz val="80"/>
      <color theme="1"/>
      <name val="Tw Cen M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theme="0" tint="-4.9989318521683403E-2"/>
      </left>
      <right/>
      <top style="medium">
        <color theme="0" tint="-4.9989318521683403E-2"/>
      </top>
      <bottom/>
      <diagonal/>
    </border>
    <border>
      <left/>
      <right/>
      <top style="medium">
        <color theme="0" tint="-4.9989318521683403E-2"/>
      </top>
      <bottom/>
      <diagonal/>
    </border>
    <border>
      <left/>
      <right style="medium">
        <color theme="0" tint="-4.9989318521683403E-2"/>
      </right>
      <top style="medium">
        <color theme="0" tint="-4.9989318521683403E-2"/>
      </top>
      <bottom/>
      <diagonal/>
    </border>
    <border>
      <left style="medium">
        <color theme="0" tint="-4.9989318521683403E-2"/>
      </left>
      <right/>
      <top/>
      <bottom/>
      <diagonal/>
    </border>
    <border>
      <left/>
      <right style="medium">
        <color theme="0" tint="-4.9989318521683403E-2"/>
      </right>
      <top/>
      <bottom/>
      <diagonal/>
    </border>
    <border>
      <left style="medium">
        <color theme="0" tint="-4.9989318521683403E-2"/>
      </left>
      <right/>
      <top/>
      <bottom style="medium">
        <color theme="0" tint="-4.9989318521683403E-2"/>
      </bottom>
      <diagonal/>
    </border>
    <border>
      <left/>
      <right/>
      <top/>
      <bottom style="medium">
        <color theme="0" tint="-4.9989318521683403E-2"/>
      </bottom>
      <diagonal/>
    </border>
    <border>
      <left/>
      <right style="medium">
        <color theme="0" tint="-4.9989318521683403E-2"/>
      </right>
      <top/>
      <bottom style="medium">
        <color theme="0" tint="-4.9989318521683403E-2"/>
      </bottom>
      <diagonal/>
    </border>
  </borders>
  <cellStyleXfs count="3">
    <xf numFmtId="0" fontId="0" fillId="0" borderId="0"/>
    <xf numFmtId="0" fontId="5" fillId="2" borderId="0" applyNumberFormat="0" applyProtection="0">
      <alignment vertical="center"/>
    </xf>
    <xf numFmtId="164" fontId="7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vertical="center"/>
    </xf>
    <xf numFmtId="165" fontId="3" fillId="0" borderId="0" xfId="0" applyNumberFormat="1" applyFont="1" applyAlignment="1">
      <alignment vertical="center"/>
    </xf>
    <xf numFmtId="0" fontId="1" fillId="0" borderId="0" xfId="0" applyFont="1"/>
    <xf numFmtId="0" fontId="4" fillId="0" borderId="0" xfId="0" applyFont="1" applyAlignment="1">
      <alignment horizontal="right"/>
    </xf>
    <xf numFmtId="0" fontId="1" fillId="0" borderId="0" xfId="0" applyFont="1" applyAlignment="1">
      <alignment wrapText="1"/>
    </xf>
    <xf numFmtId="0" fontId="0" fillId="5" borderId="0" xfId="0" applyFill="1" applyAlignment="1">
      <alignment horizontal="left" vertical="center"/>
    </xf>
    <xf numFmtId="164" fontId="0" fillId="0" borderId="0" xfId="2" applyFont="1"/>
    <xf numFmtId="0" fontId="8" fillId="0" borderId="0" xfId="0" applyFont="1"/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right" vertical="center" indent="1"/>
    </xf>
    <xf numFmtId="166" fontId="7" fillId="0" borderId="0" xfId="2" applyNumberFormat="1" applyFont="1" applyFill="1" applyBorder="1" applyAlignment="1">
      <alignment horizontal="right" vertical="center" indent="1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0" fontId="6" fillId="3" borderId="0" xfId="1" applyFont="1" applyFill="1" applyAlignment="1">
      <alignment horizontal="center" vertical="center"/>
    </xf>
    <xf numFmtId="0" fontId="6" fillId="2" borderId="0" xfId="1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3">
    <cellStyle name="Currency" xfId="2" builtinId="4"/>
    <cellStyle name="Heading 1" xfId="1" builtinId="16" customBuiltin="1"/>
    <cellStyle name="Normal" xfId="0" builtinId="0"/>
  </cellStyles>
  <dxfs count="35">
    <dxf>
      <numFmt numFmtId="165" formatCode="[$$-409]#,##0_ ;\-[$$-409]#,##0\ "/>
      <fill>
        <patternFill patternType="none">
          <fgColor indexed="64"/>
          <bgColor auto="1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charset val="238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numFmt numFmtId="165" formatCode="[$$-409]#,##0_ ;\-[$$-409]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charset val="238"/>
        <scheme val="minor"/>
      </font>
      <numFmt numFmtId="165" formatCode="[$$-409]#,##0_ ;\-[$$-409]#,##0\ 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ill>
        <patternFill patternType="none">
          <fgColor indexed="64"/>
          <bgColor indexed="65"/>
        </patternFill>
      </fill>
      <alignment horizontal="left" textRotation="0" wrapText="0" indent="1" justifyLastLine="0" shrinkToFit="0" readingOrder="0"/>
    </dxf>
    <dxf>
      <fill>
        <patternFill patternType="none">
          <fgColor indexed="64"/>
          <bgColor auto="1"/>
        </patternFill>
      </fill>
      <alignment horizontal="left" textRotation="0" wrapText="0" indent="1" justifyLastLine="0" shrinkToFit="0" readingOrder="0"/>
    </dxf>
    <dxf>
      <fill>
        <patternFill patternType="none">
          <fgColor indexed="64"/>
          <bgColor auto="1"/>
        </patternFill>
      </fill>
      <alignment horizontal="left" textRotation="0" wrapText="0" indent="1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charset val="238"/>
        <scheme val="minor"/>
      </font>
      <numFmt numFmtId="165" formatCode="[$$-409]#,##0_ ;\-[$$-409]#,##0\ "/>
      <fill>
        <patternFill patternType="none">
          <fgColor indexed="64"/>
          <bgColor auto="1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charset val="238"/>
        <scheme val="minor"/>
      </font>
      <numFmt numFmtId="165" formatCode="[$$-409]#,##0_ ;\-[$$-409]#,##0\ 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ill>
        <patternFill patternType="none">
          <fgColor indexed="64"/>
          <bgColor auto="1"/>
        </patternFill>
      </fill>
      <alignment horizontal="left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charset val="238"/>
        <scheme val="minor"/>
      </font>
      <fill>
        <patternFill patternType="none">
          <fgColor indexed="64"/>
          <bgColor indexed="65"/>
        </patternFill>
      </fill>
      <alignment horizontal="left" textRotation="0" wrapText="0" indent="1" justifyLastLine="0" shrinkToFit="0" readingOrder="0"/>
    </dxf>
    <dxf>
      <alignment horizontal="left" textRotation="0" wrapText="0" indent="1" justifyLastLine="0" shrinkToFit="0" readingOrder="0"/>
    </dxf>
    <dxf>
      <fill>
        <patternFill patternType="none">
          <fgColor indexed="64"/>
          <bgColor auto="1"/>
        </patternFill>
      </fill>
      <alignment horizontal="left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charset val="238"/>
        <scheme val="minor"/>
      </font>
      <numFmt numFmtId="165" formatCode="[$$-409]#,##0_ ;\-[$$-409]#,##0\ 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numFmt numFmtId="167" formatCode="_-[$$-409]* #,##0_ ;_-[$$-409]* \-#,##0\ ;_-[$$-409]* &quot;-&quot;??_ ;_-@_ "/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textRotation="0" wrapText="0" indent="1" justifyLastLine="0" shrinkToFit="0" readingOrder="0"/>
    </dxf>
    <dxf>
      <alignment horizontal="left" textRotation="0" wrapText="0" indent="1" justifyLastLine="0" shrinkToFit="0" readingOrder="0"/>
    </dxf>
    <dxf>
      <alignment horizontal="left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medium">
          <color theme="4"/>
        </top>
      </border>
    </dxf>
    <dxf>
      <font>
        <b/>
        <i val="0"/>
        <color theme="1"/>
      </font>
      <fill>
        <patternFill patternType="solid">
          <fgColor theme="6"/>
          <bgColor theme="4"/>
        </patternFill>
      </fill>
    </dxf>
    <dxf>
      <font>
        <color theme="1"/>
      </font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medium">
          <color theme="9" tint="-0.24994659260841701"/>
        </top>
      </border>
    </dxf>
    <dxf>
      <font>
        <b/>
        <i val="0"/>
        <color theme="1"/>
      </font>
      <fill>
        <patternFill patternType="solid">
          <fgColor theme="6"/>
          <bgColor theme="9" tint="-0.24994659260841701"/>
        </patternFill>
      </fill>
    </dxf>
    <dxf>
      <font>
        <color theme="1"/>
      </font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medium">
          <color theme="6" tint="-0.24994659260841701"/>
        </top>
      </border>
    </dxf>
    <dxf>
      <font>
        <b/>
        <i val="0"/>
        <color theme="1"/>
      </font>
      <fill>
        <patternFill patternType="solid">
          <fgColor theme="6"/>
          <bgColor theme="6"/>
        </patternFill>
      </fill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3" defaultTableStyle="TableStyleMedium2" defaultPivotStyle="PivotStyleLight16">
    <tableStyle name="College Budget" pivot="0" count="4" xr9:uid="{6EC5F9A4-D4E3-4737-B2DC-9397BDFA6794}">
      <tableStyleElement type="wholeTable" dxfId="34"/>
      <tableStyleElement type="headerRow" dxfId="33"/>
      <tableStyleElement type="totalRow" dxfId="32"/>
      <tableStyleElement type="firstRowStripe" dxfId="31"/>
    </tableStyle>
    <tableStyle name="Monthly Expenses" pivot="0" count="4" xr9:uid="{30BF75EB-C7F8-4F3A-885B-5CC1C3B50BBF}">
      <tableStyleElement type="wholeTable" dxfId="30"/>
      <tableStyleElement type="headerRow" dxfId="29"/>
      <tableStyleElement type="totalRow" dxfId="28"/>
      <tableStyleElement type="firstRowStripe" dxfId="27"/>
    </tableStyle>
    <tableStyle name="Monthly Income" pivot="0" count="4" xr9:uid="{F364F470-B6C1-4EA2-BF25-66F6F85A5688}">
      <tableStyleElement type="wholeTable" dxfId="26"/>
      <tableStyleElement type="headerRow" dxfId="25"/>
      <tableStyleElement type="totalRow" dxfId="24"/>
      <tableStyleElement type="firstRowStripe" dxfId="2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j-lt"/>
                <a:ea typeface="+mn-ea"/>
                <a:cs typeface="+mn-cs"/>
              </a:defRPr>
            </a:pPr>
            <a:r>
              <a:rPr lang="pl-PL" sz="1600" b="1">
                <a:solidFill>
                  <a:schemeClr val="tx1"/>
                </a:solidFill>
                <a:latin typeface="+mj-lt"/>
              </a:rPr>
              <a:t>My </a:t>
            </a:r>
            <a:r>
              <a:rPr lang="en-US" sz="1600" b="1">
                <a:solidFill>
                  <a:schemeClr val="tx1"/>
                </a:solidFill>
                <a:latin typeface="+mj-lt"/>
              </a:rPr>
              <a:t>m</a:t>
            </a:r>
            <a:r>
              <a:rPr lang="pl-PL" sz="1600" b="1">
                <a:solidFill>
                  <a:schemeClr val="tx1"/>
                </a:solidFill>
                <a:latin typeface="+mj-lt"/>
              </a:rPr>
              <a:t>onthly </a:t>
            </a:r>
            <a:r>
              <a:rPr lang="en-US" sz="1600" b="1">
                <a:solidFill>
                  <a:schemeClr val="tx1"/>
                </a:solidFill>
                <a:latin typeface="+mj-lt"/>
              </a:rPr>
              <a:t>b</a:t>
            </a:r>
            <a:r>
              <a:rPr lang="pl-PL" sz="1600" b="1">
                <a:solidFill>
                  <a:schemeClr val="tx1"/>
                </a:solidFill>
                <a:latin typeface="+mj-lt"/>
              </a:rPr>
              <a:t>udget</a:t>
            </a:r>
          </a:p>
        </c:rich>
      </c:tx>
      <c:layout>
        <c:manualLayout>
          <c:xMode val="edge"/>
          <c:yMode val="edge"/>
          <c:x val="0.42099298563289345"/>
          <c:y val="8.5642361544286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599438657510691E-2"/>
          <c:y val="0.18210066929168853"/>
          <c:w val="0.90900664719187374"/>
          <c:h val="0.62888140293492845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Calculation!$A$3</c:f>
              <c:strCache>
                <c:ptCount val="1"/>
                <c:pt idx="0">
                  <c:v>Income left</c:v>
                </c:pt>
              </c:strCache>
            </c:strRef>
          </c:tx>
          <c:spPr>
            <a:solidFill>
              <a:schemeClr val="accent3"/>
            </a:solidFill>
            <a:ln w="1905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7C2-456F-B572-014C9659204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Calculation!$B$3</c:f>
              <c:numCache>
                <c:formatCode>[$$-409]#,##0_ ;\-[$$-409]#,##0\ </c:formatCode>
                <c:ptCount val="1"/>
                <c:pt idx="0">
                  <c:v>637.5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C2-456F-B572-014C96592042}"/>
            </c:ext>
          </c:extLst>
        </c:ser>
        <c:ser>
          <c:idx val="1"/>
          <c:order val="1"/>
          <c:tx>
            <c:strRef>
              <c:f>Calculation!$A$4</c:f>
              <c:strCache>
                <c:ptCount val="1"/>
                <c:pt idx="0">
                  <c:v>Monthly expenses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1905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825-429B-85AF-7EB4112F7FE7}"/>
              </c:ext>
            </c:extLst>
          </c:dPt>
          <c:dLbls>
            <c:dLbl>
              <c:idx val="0"/>
              <c:layout>
                <c:manualLayout>
                  <c:x val="-3.141943841579324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825-429B-85AF-7EB4112F7F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Calculation!$B$4</c:f>
              <c:numCache>
                <c:formatCode>[$$-409]#,##0_ ;\-[$$-409]#,##0\ </c:formatCode>
                <c:ptCount val="1"/>
                <c:pt idx="0">
                  <c:v>1725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7C2-456F-B572-014C96592042}"/>
            </c:ext>
          </c:extLst>
        </c:ser>
        <c:ser>
          <c:idx val="2"/>
          <c:order val="2"/>
          <c:tx>
            <c:strRef>
              <c:f>Calculation!$A$5</c:f>
              <c:strCache>
                <c:ptCount val="1"/>
                <c:pt idx="0">
                  <c:v>Semester expenses (per month)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825-429B-85AF-7EB4112F7F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Calculation!$B$5</c:f>
              <c:numCache>
                <c:formatCode>[$$-409]#,##0_ ;\-[$$-409]#,##0\ </c:formatCode>
                <c:ptCount val="1"/>
                <c:pt idx="0">
                  <c:v>387.5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7C2-456F-B572-014C96592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26430575"/>
        <c:axId val="139280911"/>
      </c:barChart>
      <c:valAx>
        <c:axId val="139280911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126430575"/>
        <c:crosses val="autoZero"/>
        <c:crossBetween val="between"/>
      </c:valAx>
      <c:catAx>
        <c:axId val="12643057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92809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504147347435229"/>
          <c:y val="0.72319849269443681"/>
          <c:w val="0.38991705305129543"/>
          <c:h val="0.225416090378991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Monthly expenses</a:t>
            </a:r>
          </a:p>
        </c:rich>
      </c:tx>
      <c:layout>
        <c:manualLayout>
          <c:xMode val="edge"/>
          <c:yMode val="edge"/>
          <c:x val="0.30645984251968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'Income and expenses'!$F$28</c:f>
              <c:strCache>
                <c:ptCount val="1"/>
                <c:pt idx="0">
                  <c:v>Amount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'Income and expenses'!$E$29:$E$39</c:f>
              <c:strCache>
                <c:ptCount val="11"/>
                <c:pt idx="0">
                  <c:v>Rent</c:v>
                </c:pt>
                <c:pt idx="1">
                  <c:v>Utilities</c:v>
                </c:pt>
                <c:pt idx="2">
                  <c:v>Cell phone</c:v>
                </c:pt>
                <c:pt idx="3">
                  <c:v>Groceries</c:v>
                </c:pt>
                <c:pt idx="4">
                  <c:v>Auto expenses</c:v>
                </c:pt>
                <c:pt idx="5">
                  <c:v>Student loans</c:v>
                </c:pt>
                <c:pt idx="6">
                  <c:v>Credit cards</c:v>
                </c:pt>
                <c:pt idx="7">
                  <c:v>Insurance</c:v>
                </c:pt>
                <c:pt idx="8">
                  <c:v>Hair cuts</c:v>
                </c:pt>
                <c:pt idx="9">
                  <c:v>Entertainment</c:v>
                </c:pt>
                <c:pt idx="10">
                  <c:v>Miscellaneous</c:v>
                </c:pt>
              </c:strCache>
            </c:strRef>
          </c:cat>
          <c:val>
            <c:numRef>
              <c:f>'Income and expenses'!$F$29:$F$39</c:f>
              <c:numCache>
                <c:formatCode>[$$-409]#,##0_ ;\-[$$-409]#,##0\ </c:formatCode>
                <c:ptCount val="11"/>
                <c:pt idx="0">
                  <c:v>350</c:v>
                </c:pt>
                <c:pt idx="1">
                  <c:v>50</c:v>
                </c:pt>
                <c:pt idx="2">
                  <c:v>75</c:v>
                </c:pt>
                <c:pt idx="3">
                  <c:v>250</c:v>
                </c:pt>
                <c:pt idx="4">
                  <c:v>50</c:v>
                </c:pt>
                <c:pt idx="5">
                  <c:v>500</c:v>
                </c:pt>
                <c:pt idx="6">
                  <c:v>275</c:v>
                </c:pt>
                <c:pt idx="7">
                  <c:v>125</c:v>
                </c:pt>
                <c:pt idx="8">
                  <c:v>50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C-49D7-8A78-2621859B2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41046351"/>
        <c:axId val="123016767"/>
      </c:barChart>
      <c:catAx>
        <c:axId val="14104635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16767"/>
        <c:crosses val="autoZero"/>
        <c:auto val="1"/>
        <c:lblAlgn val="ctr"/>
        <c:lblOffset val="100"/>
        <c:noMultiLvlLbl val="0"/>
      </c:catAx>
      <c:valAx>
        <c:axId val="123016767"/>
        <c:scaling>
          <c:orientation val="minMax"/>
        </c:scaling>
        <c:delete val="1"/>
        <c:axPos val="t"/>
        <c:numFmt formatCode="[$$-409]#,##0_ ;\-[$$-409]#,##0\ " sourceLinked="1"/>
        <c:majorTickMark val="none"/>
        <c:minorTickMark val="none"/>
        <c:tickLblPos val="nextTo"/>
        <c:crossAx val="141046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 b="1"/>
              <a:t>Semester </a:t>
            </a:r>
            <a:r>
              <a:rPr lang="en-US" sz="1200" b="1"/>
              <a:t>e</a:t>
            </a:r>
            <a:r>
              <a:rPr lang="pl-PL" sz="1200" b="1"/>
              <a:t>xpenses (per month)</a:t>
            </a:r>
          </a:p>
        </c:rich>
      </c:tx>
      <c:layout>
        <c:manualLayout>
          <c:xMode val="edge"/>
          <c:yMode val="edge"/>
          <c:x val="0.2404444444444444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'Income and expenses'!$H$30:$H$35</c:f>
              <c:strCache>
                <c:ptCount val="6"/>
                <c:pt idx="0">
                  <c:v>Tuition</c:v>
                </c:pt>
                <c:pt idx="1">
                  <c:v>Lab fees</c:v>
                </c:pt>
                <c:pt idx="2">
                  <c:v>Books</c:v>
                </c:pt>
                <c:pt idx="3">
                  <c:v>Deposits</c:v>
                </c:pt>
                <c:pt idx="4">
                  <c:v>Transportation</c:v>
                </c:pt>
                <c:pt idx="5">
                  <c:v>Other fees</c:v>
                </c:pt>
              </c:strCache>
            </c:strRef>
          </c:cat>
          <c:val>
            <c:numRef>
              <c:f>'Income and expenses'!$J$30:$J$35</c:f>
              <c:numCache>
                <c:formatCode>[$$-409]#,##0_ ;\-[$$-409]#,##0\ </c:formatCode>
                <c:ptCount val="6"/>
                <c:pt idx="0">
                  <c:v>187.5</c:v>
                </c:pt>
                <c:pt idx="1">
                  <c:v>75</c:v>
                </c:pt>
                <c:pt idx="2">
                  <c:v>125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56-46AE-9B46-39974877D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32508751"/>
        <c:axId val="130950607"/>
      </c:barChart>
      <c:catAx>
        <c:axId val="13250875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50607"/>
        <c:crosses val="autoZero"/>
        <c:auto val="1"/>
        <c:lblAlgn val="ctr"/>
        <c:lblOffset val="100"/>
        <c:noMultiLvlLbl val="0"/>
      </c:catAx>
      <c:valAx>
        <c:axId val="130950607"/>
        <c:scaling>
          <c:orientation val="minMax"/>
        </c:scaling>
        <c:delete val="1"/>
        <c:axPos val="t"/>
        <c:numFmt formatCode="[$$-409]#,##0_ ;\-[$$-409]#,##0\ " sourceLinked="1"/>
        <c:majorTickMark val="none"/>
        <c:minorTickMark val="none"/>
        <c:tickLblPos val="nextTo"/>
        <c:crossAx val="13250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Monthly income</a:t>
            </a:r>
          </a:p>
        </c:rich>
      </c:tx>
      <c:layout>
        <c:manualLayout>
          <c:xMode val="edge"/>
          <c:yMode val="edge"/>
          <c:x val="0.327269921259842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'Income and expenses'!$C$28</c:f>
              <c:strCache>
                <c:ptCount val="1"/>
                <c:pt idx="0">
                  <c:v>Amount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'Income and expenses'!$B$29:$B$32</c:f>
              <c:strCache>
                <c:ptCount val="4"/>
                <c:pt idx="0">
                  <c:v>Fixed income</c:v>
                </c:pt>
                <c:pt idx="1">
                  <c:v>Financial aid</c:v>
                </c:pt>
                <c:pt idx="2">
                  <c:v>Loans</c:v>
                </c:pt>
                <c:pt idx="3">
                  <c:v>Other income</c:v>
                </c:pt>
              </c:strCache>
            </c:strRef>
          </c:cat>
          <c:val>
            <c:numRef>
              <c:f>'Income and expenses'!$C$29:$C$32</c:f>
              <c:numCache>
                <c:formatCode>[$$-409]#,##0_ ;\-[$$-409]#,##0\ </c:formatCode>
                <c:ptCount val="4"/>
                <c:pt idx="0">
                  <c:v>1500</c:v>
                </c:pt>
                <c:pt idx="1">
                  <c:v>500</c:v>
                </c:pt>
                <c:pt idx="2">
                  <c:v>500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6C-449C-9061-776550EFD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318224607"/>
        <c:axId val="411493695"/>
      </c:barChart>
      <c:catAx>
        <c:axId val="31822460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493695"/>
        <c:crosses val="autoZero"/>
        <c:auto val="1"/>
        <c:lblAlgn val="ctr"/>
        <c:lblOffset val="100"/>
        <c:tickLblSkip val="1"/>
        <c:noMultiLvlLbl val="0"/>
      </c:catAx>
      <c:valAx>
        <c:axId val="411493695"/>
        <c:scaling>
          <c:orientation val="minMax"/>
        </c:scaling>
        <c:delete val="1"/>
        <c:axPos val="t"/>
        <c:numFmt formatCode="[$$-409]#,##0_ ;\-[$$-409]#,##0\ " sourceLinked="1"/>
        <c:majorTickMark val="none"/>
        <c:minorTickMark val="none"/>
        <c:tickLblPos val="nextTo"/>
        <c:crossAx val="31822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10</xdr:col>
      <xdr:colOff>0</xdr:colOff>
      <xdr:row>8</xdr:row>
      <xdr:rowOff>212911</xdr:rowOff>
    </xdr:to>
    <xdr:graphicFrame macro="">
      <xdr:nvGraphicFramePr>
        <xdr:cNvPr id="2" name="Chart 1" descr="monthly budget snapshot">
          <a:extLst>
            <a:ext uri="{FF2B5EF4-FFF2-40B4-BE49-F238E27FC236}">
              <a16:creationId xmlns:a16="http://schemas.microsoft.com/office/drawing/2014/main" id="{72D4FFA5-5121-4C9D-B8B4-8B1EB9846F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11</xdr:row>
      <xdr:rowOff>0</xdr:rowOff>
    </xdr:from>
    <xdr:to>
      <xdr:col>6</xdr:col>
      <xdr:colOff>0</xdr:colOff>
      <xdr:row>23</xdr:row>
      <xdr:rowOff>0</xdr:rowOff>
    </xdr:to>
    <xdr:graphicFrame macro="">
      <xdr:nvGraphicFramePr>
        <xdr:cNvPr id="23" name="Chart 22" descr="monthly expenses chart">
          <a:extLst>
            <a:ext uri="{FF2B5EF4-FFF2-40B4-BE49-F238E27FC236}">
              <a16:creationId xmlns:a16="http://schemas.microsoft.com/office/drawing/2014/main" id="{F927B13B-6F18-4497-97DB-99783ECD3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10</xdr:col>
      <xdr:colOff>0</xdr:colOff>
      <xdr:row>23</xdr:row>
      <xdr:rowOff>0</xdr:rowOff>
    </xdr:to>
    <xdr:graphicFrame macro="">
      <xdr:nvGraphicFramePr>
        <xdr:cNvPr id="26" name="Chart 25" descr="college semester expenses chart">
          <a:extLst>
            <a:ext uri="{FF2B5EF4-FFF2-40B4-BE49-F238E27FC236}">
              <a16:creationId xmlns:a16="http://schemas.microsoft.com/office/drawing/2014/main" id="{7FF28067-26B3-41D2-9600-42CD2AF55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11</xdr:row>
      <xdr:rowOff>1</xdr:rowOff>
    </xdr:from>
    <xdr:to>
      <xdr:col>3</xdr:col>
      <xdr:colOff>0</xdr:colOff>
      <xdr:row>24</xdr:row>
      <xdr:rowOff>1</xdr:rowOff>
    </xdr:to>
    <xdr:graphicFrame macro="">
      <xdr:nvGraphicFramePr>
        <xdr:cNvPr id="27" name="Chart 26" descr="monthly income chart">
          <a:extLst>
            <a:ext uri="{FF2B5EF4-FFF2-40B4-BE49-F238E27FC236}">
              <a16:creationId xmlns:a16="http://schemas.microsoft.com/office/drawing/2014/main" id="{AE741039-B3BD-4029-B5E8-7C7CFE283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1EAD52-A57F-42BF-9466-E4281F1B2D83}" name="Monthly_Income" displayName="Monthly_Income" ref="B28:C33" totalsRowCount="1" headerRowDxfId="22" dataDxfId="21" totalsRowDxfId="20">
  <autoFilter ref="B28:C32" xr:uid="{A2821CA4-CCD6-4EFE-96A9-79945349A7BD}"/>
  <tableColumns count="2">
    <tableColumn id="1" xr3:uid="{175452D6-E7DB-42C5-B2ED-F833CA37896A}" name="Item" totalsRowLabel="Total" dataDxfId="18" totalsRowDxfId="19"/>
    <tableColumn id="2" xr3:uid="{A27738D9-D380-42AC-83BA-C5D41368A324}" name="Amount" totalsRowFunction="sum" dataDxfId="16" totalsRowDxfId="17"/>
  </tableColumns>
  <tableStyleInfo name="College Budget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07ED1B-5CFA-4B89-8A0C-061535D52431}" name="Monthly_Expenses" displayName="Monthly_Expenses" ref="E28:F40" totalsRowCount="1" headerRowDxfId="15" dataDxfId="14" totalsRowDxfId="13">
  <autoFilter ref="E28:F39" xr:uid="{8E35AB54-19EF-4866-819B-E0630E0DB416}"/>
  <tableColumns count="2">
    <tableColumn id="1" xr3:uid="{5CFBF002-1947-4A6C-A412-4362E04FD5D9}" name="Item" totalsRowLabel="Total" dataDxfId="11" totalsRowDxfId="12"/>
    <tableColumn id="2" xr3:uid="{B65B5A0E-F8EF-4413-82D5-205A778A0212}" name="Amount" totalsRowFunction="sum" dataDxfId="9" totalsRowDxfId="10"/>
  </tableColumns>
  <tableStyleInfo name="Monthly Expenses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F323F0-C77B-4203-AEE5-4C8078241A1F}" name="Semester_Expenses" displayName="Semester_Expenses" ref="H29:J36" totalsRowCount="1" headerRowDxfId="8" dataDxfId="7" totalsRowDxfId="6">
  <autoFilter ref="H29:J35" xr:uid="{2965ED57-0BD8-4D5B-9F80-FAB362CDF2D3}"/>
  <tableColumns count="3">
    <tableColumn id="1" xr3:uid="{08F2085D-051E-4723-8D7A-765E9F8EBE3E}" name="Item" totalsRowLabel="Total" dataDxfId="4" totalsRowDxfId="5"/>
    <tableColumn id="2" xr3:uid="{9AB55E30-4F47-47FE-9F35-566734E91EBC}" name="Amount" totalsRowFunction="sum" dataDxfId="2" totalsRowDxfId="3"/>
    <tableColumn id="3" xr3:uid="{5E15BA00-BF4B-461D-9EAB-1F17E2896EC7}" name="Per month" totalsRowFunction="custom" dataDxfId="0" totalsRowDxfId="1" totalsRowCellStyle="Currency">
      <calculatedColumnFormula>Semester_Expenses[[#This Row],[Amount]]/Months_in_semester</calculatedColumnFormula>
      <totalsRowFormula>SUM(J30:J35)</totalsRowFormula>
    </tableColumn>
  </tableColumns>
  <tableStyleInfo name="Monthly Incom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Family">
      <a:dk1>
        <a:sysClr val="windowText" lastClr="000000"/>
      </a:dk1>
      <a:lt1>
        <a:sysClr val="window" lastClr="FFFFFF"/>
      </a:lt1>
      <a:dk2>
        <a:srgbClr val="635C50"/>
      </a:dk2>
      <a:lt2>
        <a:srgbClr val="F5F5F5"/>
      </a:lt2>
      <a:accent1>
        <a:srgbClr val="1EB0D0"/>
      </a:accent1>
      <a:accent2>
        <a:srgbClr val="D93A51"/>
      </a:accent2>
      <a:accent3>
        <a:srgbClr val="67AE3E"/>
      </a:accent3>
      <a:accent4>
        <a:srgbClr val="F58220"/>
      </a:accent4>
      <a:accent5>
        <a:srgbClr val="974792"/>
      </a:accent5>
      <a:accent6>
        <a:srgbClr val="FFCD30"/>
      </a:accent6>
      <a:hlink>
        <a:srgbClr val="74ACDC"/>
      </a:hlink>
      <a:folHlink>
        <a:srgbClr val="974792"/>
      </a:folHlink>
    </a:clrScheme>
    <a:fontScheme name="Tw Cen MT">
      <a:majorFont>
        <a:latin typeface="Tw Cen MT" panose="020B0602020104020603"/>
        <a:ea typeface=""/>
        <a:cs typeface=""/>
        <a:font script="Grek" typeface="Calibri"/>
        <a:font script="Cyrl" typeface="Calibri"/>
        <a:font script="Jpan" typeface="HGPｺﾞｼｯｸE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HGPｺﾞｼｯｸE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32E6B-6854-4306-B221-99D7BD912A32}">
  <dimension ref="A1:L40"/>
  <sheetViews>
    <sheetView showGridLines="0" tabSelected="1" zoomScale="88" zoomScaleNormal="91" workbookViewId="0"/>
  </sheetViews>
  <sheetFormatPr defaultColWidth="8.75" defaultRowHeight="13.9"/>
  <cols>
    <col min="1" max="1" width="3.75" customWidth="1"/>
    <col min="2" max="2" width="25.75" customWidth="1"/>
    <col min="3" max="3" width="15.75" customWidth="1"/>
    <col min="4" max="4" width="3.75" customWidth="1"/>
    <col min="5" max="5" width="25.75" customWidth="1"/>
    <col min="6" max="6" width="15.75" customWidth="1"/>
    <col min="7" max="7" width="3.75" customWidth="1"/>
    <col min="8" max="8" width="25.75" customWidth="1"/>
    <col min="9" max="9" width="15.75" customWidth="1"/>
    <col min="10" max="10" width="10.75" customWidth="1"/>
    <col min="11" max="11" width="3.75" customWidth="1"/>
  </cols>
  <sheetData>
    <row r="1" spans="1:10">
      <c r="A1" s="3"/>
    </row>
    <row r="2" spans="1:10" ht="109.5" customHeight="1">
      <c r="B2" s="23" t="s">
        <v>0</v>
      </c>
      <c r="C2" s="24"/>
      <c r="D2" s="24"/>
      <c r="E2" s="24"/>
      <c r="F2" s="24"/>
      <c r="G2" s="24"/>
      <c r="H2" s="24"/>
      <c r="I2" s="24"/>
      <c r="J2" s="24"/>
    </row>
    <row r="3" spans="1:10" ht="19.899999999999999" customHeight="1">
      <c r="A3" s="8"/>
    </row>
    <row r="4" spans="1:10" ht="19.899999999999999" customHeight="1">
      <c r="A4" s="3"/>
    </row>
    <row r="5" spans="1:10" ht="19.899999999999999" customHeight="1"/>
    <row r="6" spans="1:10" ht="19.899999999999999" customHeight="1"/>
    <row r="7" spans="1:10" ht="19.899999999999999" customHeight="1"/>
    <row r="8" spans="1:10" ht="19.899999999999999" customHeight="1"/>
    <row r="9" spans="1:10" ht="19.899999999999999" customHeight="1"/>
    <row r="10" spans="1:10" ht="19.899999999999999" customHeight="1" thickBot="1"/>
    <row r="11" spans="1:10" ht="19.899999999999999" customHeight="1">
      <c r="A11" s="3"/>
      <c r="B11" s="16"/>
      <c r="C11" s="17"/>
      <c r="D11" s="17"/>
      <c r="E11" s="17"/>
      <c r="F11" s="17"/>
      <c r="G11" s="17"/>
      <c r="H11" s="29"/>
      <c r="I11" s="29"/>
      <c r="J11" s="30"/>
    </row>
    <row r="12" spans="1:10" ht="19.899999999999999" customHeight="1">
      <c r="B12" s="18"/>
      <c r="J12" s="19"/>
    </row>
    <row r="13" spans="1:10" ht="19.899999999999999" customHeight="1">
      <c r="B13" s="18"/>
      <c r="J13" s="19"/>
    </row>
    <row r="14" spans="1:10" ht="19.899999999999999" customHeight="1">
      <c r="B14" s="18"/>
      <c r="J14" s="19"/>
    </row>
    <row r="15" spans="1:10" ht="19.899999999999999" customHeight="1">
      <c r="B15" s="18"/>
      <c r="J15" s="19"/>
    </row>
    <row r="16" spans="1:10" ht="19.899999999999999" customHeight="1">
      <c r="B16" s="18"/>
      <c r="J16" s="19"/>
    </row>
    <row r="17" spans="1:12" ht="19.899999999999999" customHeight="1">
      <c r="B17" s="18"/>
      <c r="J17" s="19"/>
    </row>
    <row r="18" spans="1:12" ht="19.899999999999999" customHeight="1">
      <c r="B18" s="18"/>
      <c r="J18" s="19"/>
    </row>
    <row r="19" spans="1:12" ht="19.899999999999999" customHeight="1">
      <c r="B19" s="18"/>
      <c r="J19" s="19"/>
    </row>
    <row r="20" spans="1:12" ht="19.899999999999999" customHeight="1">
      <c r="B20" s="18"/>
      <c r="J20" s="19"/>
    </row>
    <row r="21" spans="1:12" ht="19.899999999999999" customHeight="1">
      <c r="A21" s="3"/>
      <c r="B21" s="18"/>
      <c r="J21" s="19"/>
    </row>
    <row r="22" spans="1:12" ht="19.899999999999999" customHeight="1">
      <c r="A22" s="3"/>
      <c r="B22" s="18"/>
      <c r="J22" s="19"/>
    </row>
    <row r="23" spans="1:12" ht="19.899999999999999" customHeight="1">
      <c r="A23" s="3"/>
      <c r="B23" s="18"/>
      <c r="J23" s="19"/>
    </row>
    <row r="24" spans="1:12" ht="19.899999999999999" customHeight="1" thickBot="1">
      <c r="A24" s="3"/>
      <c r="B24" s="20"/>
      <c r="C24" s="21"/>
      <c r="D24" s="21"/>
      <c r="E24" s="21"/>
      <c r="F24" s="21"/>
      <c r="G24" s="21"/>
      <c r="H24" s="21"/>
      <c r="I24" s="21"/>
      <c r="J24" s="22"/>
    </row>
    <row r="25" spans="1:12" ht="19.899999999999999" customHeight="1">
      <c r="A25" s="3"/>
    </row>
    <row r="26" spans="1:12" ht="19.899999999999999" customHeight="1">
      <c r="A26" s="5"/>
      <c r="B26" s="26" t="s">
        <v>1</v>
      </c>
      <c r="C26" s="26"/>
      <c r="E26" s="27" t="s">
        <v>2</v>
      </c>
      <c r="F26" s="27"/>
      <c r="H26" s="28" t="s">
        <v>3</v>
      </c>
      <c r="I26" s="28"/>
      <c r="J26" s="28"/>
    </row>
    <row r="27" spans="1:12" ht="19.899999999999999" customHeight="1">
      <c r="H27" s="25" t="s">
        <v>4</v>
      </c>
      <c r="I27" s="25"/>
      <c r="J27" s="6">
        <v>4</v>
      </c>
    </row>
    <row r="28" spans="1:12" ht="19.899999999999999" customHeight="1">
      <c r="A28" s="1"/>
      <c r="B28" s="13" t="s">
        <v>5</v>
      </c>
      <c r="C28" s="9" t="s">
        <v>6</v>
      </c>
      <c r="D28" s="11"/>
      <c r="E28" s="13" t="s">
        <v>5</v>
      </c>
      <c r="F28" s="13" t="s">
        <v>6</v>
      </c>
      <c r="G28" s="12"/>
      <c r="H28" s="10"/>
      <c r="I28" s="10"/>
      <c r="J28" s="10"/>
    </row>
    <row r="29" spans="1:12" ht="19.899999999999999" customHeight="1">
      <c r="A29" s="1"/>
      <c r="B29" s="11" t="s">
        <v>7</v>
      </c>
      <c r="C29" s="14">
        <v>1500</v>
      </c>
      <c r="D29" s="11"/>
      <c r="E29" s="11" t="s">
        <v>8</v>
      </c>
      <c r="F29" s="14">
        <v>350</v>
      </c>
      <c r="G29" s="10"/>
      <c r="H29" s="13" t="s">
        <v>5</v>
      </c>
      <c r="I29" s="13" t="s">
        <v>6</v>
      </c>
      <c r="J29" s="13" t="s">
        <v>9</v>
      </c>
    </row>
    <row r="30" spans="1:12" ht="19.899999999999999" customHeight="1">
      <c r="A30" s="1"/>
      <c r="B30" s="11" t="s">
        <v>10</v>
      </c>
      <c r="C30" s="14">
        <v>500</v>
      </c>
      <c r="D30" s="11"/>
      <c r="E30" s="11" t="s">
        <v>11</v>
      </c>
      <c r="F30" s="14">
        <v>50</v>
      </c>
      <c r="G30" s="11"/>
      <c r="H30" s="11" t="s">
        <v>12</v>
      </c>
      <c r="I30" s="9">
        <v>750</v>
      </c>
      <c r="J30" s="14">
        <f>Semester_Expenses[[#This Row],[Amount]]/Months_in_semester</f>
        <v>187.5</v>
      </c>
    </row>
    <row r="31" spans="1:12" ht="19.899999999999999" customHeight="1">
      <c r="A31" s="1"/>
      <c r="B31" s="11" t="s">
        <v>13</v>
      </c>
      <c r="C31" s="14">
        <v>500</v>
      </c>
      <c r="D31" s="11"/>
      <c r="E31" s="11" t="s">
        <v>14</v>
      </c>
      <c r="F31" s="14">
        <v>75</v>
      </c>
      <c r="G31" s="11"/>
      <c r="H31" s="11" t="s">
        <v>15</v>
      </c>
      <c r="I31" s="9">
        <v>300</v>
      </c>
      <c r="J31" s="14">
        <f>Semester_Expenses[[#This Row],[Amount]]/Months_in_semester</f>
        <v>75</v>
      </c>
      <c r="L31" s="7"/>
    </row>
    <row r="32" spans="1:12" ht="19.899999999999999" customHeight="1">
      <c r="A32" s="1"/>
      <c r="B32" s="11" t="s">
        <v>16</v>
      </c>
      <c r="C32" s="14">
        <v>250</v>
      </c>
      <c r="D32" s="11"/>
      <c r="E32" s="11" t="s">
        <v>17</v>
      </c>
      <c r="F32" s="14">
        <v>250</v>
      </c>
      <c r="G32" s="11"/>
      <c r="H32" s="11" t="s">
        <v>18</v>
      </c>
      <c r="I32" s="9">
        <v>500</v>
      </c>
      <c r="J32" s="14">
        <f>Semester_Expenses[[#This Row],[Amount]]/Months_in_semester</f>
        <v>125</v>
      </c>
    </row>
    <row r="33" spans="2:10" ht="19.899999999999999" customHeight="1">
      <c r="B33" s="10" t="s">
        <v>19</v>
      </c>
      <c r="C33" s="14">
        <f>SUBTOTAL(109,Monthly_Income[Amount])</f>
        <v>2750</v>
      </c>
      <c r="D33" s="10"/>
      <c r="E33" s="10" t="s">
        <v>20</v>
      </c>
      <c r="F33" s="14">
        <v>50</v>
      </c>
      <c r="G33" s="11"/>
      <c r="H33" s="11" t="s">
        <v>21</v>
      </c>
      <c r="I33" s="9">
        <v>0</v>
      </c>
      <c r="J33" s="14">
        <f>Semester_Expenses[[#This Row],[Amount]]/Months_in_semester</f>
        <v>0</v>
      </c>
    </row>
    <row r="34" spans="2:10" ht="19.899999999999999" customHeight="1">
      <c r="B34" s="10"/>
      <c r="C34" s="10"/>
      <c r="D34" s="10"/>
      <c r="E34" s="10" t="s">
        <v>22</v>
      </c>
      <c r="F34" s="14">
        <v>500</v>
      </c>
      <c r="G34" s="11"/>
      <c r="H34" s="10" t="s">
        <v>23</v>
      </c>
      <c r="I34" s="9">
        <v>0</v>
      </c>
      <c r="J34" s="14">
        <f>Semester_Expenses[[#This Row],[Amount]]/Months_in_semester</f>
        <v>0</v>
      </c>
    </row>
    <row r="35" spans="2:10" ht="19.899999999999999" customHeight="1">
      <c r="B35" s="10"/>
      <c r="C35" s="10"/>
      <c r="D35" s="10"/>
      <c r="E35" s="10" t="s">
        <v>24</v>
      </c>
      <c r="F35" s="14">
        <v>275</v>
      </c>
      <c r="G35" s="10"/>
      <c r="H35" s="10" t="s">
        <v>25</v>
      </c>
      <c r="I35" s="9">
        <v>0</v>
      </c>
      <c r="J35" s="14">
        <f>Semester_Expenses[[#This Row],[Amount]]/Months_in_semester</f>
        <v>0</v>
      </c>
    </row>
    <row r="36" spans="2:10" ht="19.899999999999999" customHeight="1">
      <c r="B36" s="10"/>
      <c r="C36" s="10"/>
      <c r="D36" s="10"/>
      <c r="E36" s="10" t="s">
        <v>26</v>
      </c>
      <c r="F36" s="14">
        <v>125</v>
      </c>
      <c r="G36" s="10"/>
      <c r="H36" s="10" t="s">
        <v>19</v>
      </c>
      <c r="I36" s="9">
        <f>SUBTOTAL(109,Semester_Expenses[Amount])</f>
        <v>1550</v>
      </c>
      <c r="J36" s="15">
        <f>SUM(J30:J35)</f>
        <v>387.5</v>
      </c>
    </row>
    <row r="37" spans="2:10" ht="19.899999999999999" customHeight="1">
      <c r="B37" s="10"/>
      <c r="C37" s="10"/>
      <c r="D37" s="10"/>
      <c r="E37" s="10" t="s">
        <v>27</v>
      </c>
      <c r="F37" s="14">
        <v>50</v>
      </c>
      <c r="G37" s="10"/>
      <c r="H37" s="10"/>
      <c r="I37" s="10"/>
      <c r="J37" s="10"/>
    </row>
    <row r="38" spans="2:10" ht="19.899999999999999" customHeight="1">
      <c r="B38" s="10"/>
      <c r="C38" s="10"/>
      <c r="D38" s="10"/>
      <c r="E38" s="10" t="s">
        <v>28</v>
      </c>
      <c r="F38" s="14">
        <v>0</v>
      </c>
      <c r="G38" s="10"/>
      <c r="H38" s="10"/>
      <c r="I38" s="10"/>
      <c r="J38" s="10"/>
    </row>
    <row r="39" spans="2:10" ht="19.899999999999999" customHeight="1">
      <c r="B39" s="10"/>
      <c r="C39" s="10"/>
      <c r="D39" s="10"/>
      <c r="E39" s="10" t="s">
        <v>29</v>
      </c>
      <c r="F39" s="14">
        <v>0</v>
      </c>
      <c r="G39" s="10"/>
      <c r="H39" s="10"/>
      <c r="I39" s="10"/>
      <c r="J39" s="10"/>
    </row>
    <row r="40" spans="2:10" ht="19.899999999999999" customHeight="1">
      <c r="B40" s="10"/>
      <c r="C40" s="10"/>
      <c r="D40" s="10"/>
      <c r="E40" s="10" t="s">
        <v>19</v>
      </c>
      <c r="F40" s="14">
        <f>SUBTOTAL(109,Monthly_Expenses[Amount])</f>
        <v>1725</v>
      </c>
      <c r="G40" s="10"/>
      <c r="H40" s="10"/>
      <c r="I40" s="10"/>
      <c r="J40" s="10"/>
    </row>
  </sheetData>
  <mergeCells count="6">
    <mergeCell ref="B2:J2"/>
    <mergeCell ref="H27:I27"/>
    <mergeCell ref="B26:C26"/>
    <mergeCell ref="E26:F26"/>
    <mergeCell ref="H26:J26"/>
    <mergeCell ref="H11:J11"/>
  </mergeCells>
  <dataValidations count="4">
    <dataValidation allowBlank="1" showInputMessage="1" showErrorMessage="1" prompt="Chart in cell B4 is updated automatically. Values are based on data from the tables in cells B28, E28 &amp; H29. Next tip in cell A11" sqref="A4" xr:uid="{4F4D1D7A-781B-44FE-9FB0-0E2068A50C18}"/>
    <dataValidation allowBlank="1" showInputMessage="1" showErrorMessage="1" prompt="Create college budget in this worksheet. Next tip is in cell A4." sqref="A1" xr:uid="{CFD6AFB6-296D-426C-BD67-97C76002F53E}"/>
    <dataValidation allowBlank="1" showInputMessage="1" showErrorMessage="1" prompt="Chart in cells B11, E11 &amp; H11 are updated automatically. Values are based on data from the tables in cells B28, E28 &amp; H29._x000a_Next tip is in cell A26." sqref="A11" xr:uid="{B7F7D8C7-AB16-4D94-B1F9-7DCD34EB6AC8}"/>
    <dataValidation allowBlank="1" showInputMessage="1" showErrorMessage="1" prompt="Type all your income and expenses in tables on this sheet. Type how long (in months) your semester is in cell J27." sqref="A26" xr:uid="{BEF7C8DA-E741-4E1A-93F5-EBC8463BCC43}"/>
  </dataValidations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90B1E-0E2C-4F13-99EE-4EB0EDE811F5}">
  <dimension ref="A1:B5"/>
  <sheetViews>
    <sheetView workbookViewId="0">
      <selection activeCell="A6" sqref="A6"/>
    </sheetView>
  </sheetViews>
  <sheetFormatPr defaultColWidth="8.75" defaultRowHeight="13.9"/>
  <cols>
    <col min="1" max="1" width="22.25" customWidth="1"/>
  </cols>
  <sheetData>
    <row r="1" spans="1:2">
      <c r="A1" s="4" t="s">
        <v>30</v>
      </c>
      <c r="B1" s="2">
        <f>Monthly_Income[[#Totals],[Amount]]</f>
        <v>2750</v>
      </c>
    </row>
    <row r="2" spans="1:2">
      <c r="A2" s="4" t="s">
        <v>31</v>
      </c>
      <c r="B2" s="2">
        <f>Monthly_Expenses[[#Totals],[Amount]]+Semester_Expenses[[#Totals],[Per month]]</f>
        <v>2112.5</v>
      </c>
    </row>
    <row r="3" spans="1:2">
      <c r="A3" s="4" t="s">
        <v>32</v>
      </c>
      <c r="B3" s="2">
        <f>B1-B2</f>
        <v>637.5</v>
      </c>
    </row>
    <row r="4" spans="1:2">
      <c r="A4" s="4" t="s">
        <v>2</v>
      </c>
      <c r="B4" s="2">
        <f>Monthly_Expenses[[#Totals],[Amount]]</f>
        <v>1725</v>
      </c>
    </row>
    <row r="5" spans="1:2">
      <c r="A5" s="4" t="s">
        <v>33</v>
      </c>
      <c r="B5" s="2">
        <f>Semester_Expenses[[#Totals],[Per month]]</f>
        <v>387.5</v>
      </c>
    </row>
  </sheetData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CCE2963-6D50-44BD-8C25-C3DA36BE0417}"/>
</file>

<file path=customXml/itemProps2.xml><?xml version="1.0" encoding="utf-8"?>
<ds:datastoreItem xmlns:ds="http://schemas.openxmlformats.org/officeDocument/2006/customXml" ds:itemID="{000CF0CA-E8E3-4F84-9C4B-60FF0D16B484}"/>
</file>

<file path=customXml/itemProps3.xml><?xml version="1.0" encoding="utf-8"?>
<ds:datastoreItem xmlns:ds="http://schemas.openxmlformats.org/officeDocument/2006/customXml" ds:itemID="{8E5B927B-C9F8-4C6A-9560-523B00F2AD36}"/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TM12172384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2024-10-04T10:28:29Z</dcterms:created>
  <dcterms:modified xsi:type="dcterms:W3CDTF">2024-10-04T10:29:08Z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