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excel formulas\"/>
    </mc:Choice>
  </mc:AlternateContent>
  <xr:revisionPtr revIDLastSave="0" documentId="13_ncr:1_{1D15D2C0-F499-4E99-8AC2-68177E900FF3}" xr6:coauthVersionLast="47" xr6:coauthVersionMax="47" xr10:uidLastSave="{00000000-0000-0000-0000-000000000000}"/>
  <bookViews>
    <workbookView xWindow="-108" yWindow="-108" windowWidth="23256" windowHeight="12456" activeTab="2" xr2:uid="{ADB4FD3C-C9D3-4F81-80E1-333BD75800CB}"/>
  </bookViews>
  <sheets>
    <sheet name="Formulas" sheetId="4" r:id="rId1"/>
    <sheet name="Aggregate" sheetId="20" r:id="rId2"/>
    <sheet name="Statistics" sheetId="19" r:id="rId3"/>
    <sheet name="SUMPRODUCT" sheetId="18" r:id="rId4"/>
    <sheet name="TRIM-Concat" sheetId="3" r:id="rId5"/>
    <sheet name="Replace" sheetId="14" r:id="rId6"/>
    <sheet name="Left,Right,Mid" sheetId="12" r:id="rId7"/>
    <sheet name="DATE" sheetId="13" r:id="rId8"/>
    <sheet name="IF,IF AND,IF OR,IFS" sheetId="9" r:id="rId9"/>
    <sheet name="countif,averageif,sumif" sheetId="8" r:id="rId10"/>
    <sheet name="lookup practicde" sheetId="11" r:id="rId11"/>
    <sheet name="coorelation" sheetId="15" r:id="rId12"/>
    <sheet name="Financial" sheetId="21" r:id="rId13"/>
  </sheets>
  <definedNames>
    <definedName name="_xlnm._FilterDatabase" localSheetId="9" hidden="1">'countif,averageif,sumif'!$A$20:$C$20</definedName>
    <definedName name="_xlnm._FilterDatabase" localSheetId="10" hidden="1">'lookup practicde'!$A$2:$E$39</definedName>
    <definedName name="household">'countif,averageif,sumif'!$A$21:$C$28</definedName>
    <definedName name="_xlnm.Print_Area" localSheetId="0">Formulas!$A$1:$J$103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5" l="1"/>
  <c r="D15" i="15"/>
  <c r="D25" i="15"/>
  <c r="A17" i="8"/>
  <c r="D12" i="15"/>
  <c r="C13" i="13"/>
  <c r="B35" i="13"/>
  <c r="B22" i="9" l="1"/>
  <c r="D13" i="4" l="1"/>
  <c r="D14" i="4"/>
  <c r="D12" i="4"/>
  <c r="D29" i="13" l="1"/>
  <c r="E29" i="13"/>
</calcChain>
</file>

<file path=xl/sharedStrings.xml><?xml version="1.0" encoding="utf-8"?>
<sst xmlns="http://schemas.openxmlformats.org/spreadsheetml/2006/main" count="575" uniqueCount="539">
  <si>
    <t>date</t>
  </si>
  <si>
    <t>customer_id</t>
  </si>
  <si>
    <t>JaY</t>
  </si>
  <si>
    <t>johN</t>
  </si>
  <si>
    <t>TiM</t>
  </si>
  <si>
    <t>Lisa</t>
  </si>
  <si>
    <t>MiKe</t>
  </si>
  <si>
    <t>BRuce</t>
  </si>
  <si>
    <t>MahESh</t>
  </si>
  <si>
    <t>Sum()</t>
  </si>
  <si>
    <t>Min and Max</t>
  </si>
  <si>
    <t>Average</t>
  </si>
  <si>
    <t>standard deviation</t>
  </si>
  <si>
    <t>count</t>
  </si>
  <si>
    <t>power</t>
  </si>
  <si>
    <t>Ceiling</t>
  </si>
  <si>
    <t>floor</t>
  </si>
  <si>
    <t>Trim</t>
  </si>
  <si>
    <t>Replace</t>
  </si>
  <si>
    <t>Substitute</t>
  </si>
  <si>
    <t>Left</t>
  </si>
  <si>
    <t>Right</t>
  </si>
  <si>
    <t>Mid</t>
  </si>
  <si>
    <t>Upper</t>
  </si>
  <si>
    <t>Lower</t>
  </si>
  <si>
    <t>Proper</t>
  </si>
  <si>
    <t>Now</t>
  </si>
  <si>
    <t>Today</t>
  </si>
  <si>
    <t>Second(now())</t>
  </si>
  <si>
    <t>Day(today())</t>
  </si>
  <si>
    <t>Datedif</t>
  </si>
  <si>
    <t>Date &amp; Time</t>
  </si>
  <si>
    <t>Text based</t>
  </si>
  <si>
    <t>conditional(logical)</t>
  </si>
  <si>
    <t>if</t>
  </si>
  <si>
    <t>if and</t>
  </si>
  <si>
    <t>if or</t>
  </si>
  <si>
    <t>ifs</t>
  </si>
  <si>
    <t>Aggregate with logic or condition</t>
  </si>
  <si>
    <t>countif</t>
  </si>
  <si>
    <t>countifs</t>
  </si>
  <si>
    <t>Averageif</t>
  </si>
  <si>
    <t>Averageifs</t>
  </si>
  <si>
    <t>Sumif</t>
  </si>
  <si>
    <t>Sumifs</t>
  </si>
  <si>
    <t>Lookup functions</t>
  </si>
  <si>
    <t>Vlookup</t>
  </si>
  <si>
    <t>Xlookup</t>
  </si>
  <si>
    <t>Index</t>
  </si>
  <si>
    <t>Match</t>
  </si>
  <si>
    <t>Index Match</t>
  </si>
  <si>
    <t>Counta</t>
  </si>
  <si>
    <t>Countblank</t>
  </si>
  <si>
    <t>Converts text to Uppercase</t>
  </si>
  <si>
    <t>Converts text to Lowercase</t>
  </si>
  <si>
    <t>Covert text to proper order i.e Starting from uppercase and then lower</t>
  </si>
  <si>
    <t>practice in customers Table</t>
  </si>
  <si>
    <t>extract sub text from mid of TExt</t>
  </si>
  <si>
    <t>extract sub text from Right of TExt</t>
  </si>
  <si>
    <t>extract sub text from Left of TExt</t>
  </si>
  <si>
    <t>Join two text into single text</t>
  </si>
  <si>
    <t>removes White Spaces from text</t>
  </si>
  <si>
    <t xml:space="preserve">   AnthoNY</t>
  </si>
  <si>
    <t xml:space="preserve">     RavI   </t>
  </si>
  <si>
    <t xml:space="preserve">  ahmeD</t>
  </si>
  <si>
    <t>replaces subtext in Text  by using old and new text</t>
  </si>
  <si>
    <t>spread of data wrto mean/how far away are you from mean</t>
  </si>
  <si>
    <t>STDEV.P = std for population</t>
  </si>
  <si>
    <t>5^2</t>
  </si>
  <si>
    <t>round up to next possible integer</t>
  </si>
  <si>
    <t>round down to next possible integer</t>
  </si>
  <si>
    <t>month</t>
  </si>
  <si>
    <t>year</t>
  </si>
  <si>
    <t>Hour</t>
  </si>
  <si>
    <t>minute</t>
  </si>
  <si>
    <t>Use orders Table</t>
  </si>
  <si>
    <t>use Products Table</t>
  </si>
  <si>
    <t>Arithmatic Formulas</t>
  </si>
  <si>
    <t>product</t>
  </si>
  <si>
    <t>Q) display total sale wrto quantity</t>
  </si>
  <si>
    <t>others</t>
  </si>
  <si>
    <t>unique</t>
  </si>
  <si>
    <t>relative cell refrencing vs absolute cell refrancing</t>
  </si>
  <si>
    <t>nested if</t>
  </si>
  <si>
    <t>randbetween</t>
  </si>
  <si>
    <t>rand</t>
  </si>
  <si>
    <t>give a random number beteen 0 to 1</t>
  </si>
  <si>
    <t>gives a random number between two values</t>
  </si>
  <si>
    <t>ex2) calculate price based on different profits 10%,20%,30%</t>
  </si>
  <si>
    <t>profit_percent</t>
  </si>
  <si>
    <t>example1=Positive Correlation=As temperature increases, ice cream sales increase.</t>
  </si>
  <si>
    <t>example2=Negative Correlation=As the price of a product increases, demand for that product decreases.</t>
  </si>
  <si>
    <t>example3= No correlation=There is no relationship between shoe size and IQ.</t>
  </si>
  <si>
    <t>(products Table)</t>
  </si>
  <si>
    <t>correl (-1 to 1)</t>
  </si>
  <si>
    <t xml:space="preserve"> False=exact match</t>
  </si>
  <si>
    <t>true= Approximate match</t>
  </si>
  <si>
    <t>small</t>
  </si>
  <si>
    <t>3rd smallest, 4th smallest=k</t>
  </si>
  <si>
    <t>large=</t>
  </si>
  <si>
    <t>3rd highest,4th highest=k</t>
  </si>
  <si>
    <t>looking values in table based on unique identifier</t>
  </si>
  <si>
    <t>"=DATEDIF(DATE1,DATE2,"M")</t>
  </si>
  <si>
    <t>PMT</t>
  </si>
  <si>
    <t>FV</t>
  </si>
  <si>
    <t>per month transcation</t>
  </si>
  <si>
    <t>Future vale</t>
  </si>
  <si>
    <t>to calculate emi</t>
  </si>
  <si>
    <t>to calculate final amount</t>
  </si>
  <si>
    <t>find</t>
  </si>
  <si>
    <t>combination of replace and find</t>
  </si>
  <si>
    <t>combination of left and find</t>
  </si>
  <si>
    <t>ctrl+F,    ctrl+H</t>
  </si>
  <si>
    <t>"=value(text)"</t>
  </si>
  <si>
    <t>text</t>
  </si>
  <si>
    <t>imdb ratings</t>
  </si>
  <si>
    <t>convert to numbers</t>
  </si>
  <si>
    <t>"=value()"</t>
  </si>
  <si>
    <t xml:space="preserve">id </t>
  </si>
  <si>
    <t>Convert data types of         id      and     ratings    to  numbers</t>
  </si>
  <si>
    <t>day</t>
  </si>
  <si>
    <t>sunny</t>
  </si>
  <si>
    <t>clowdy</t>
  </si>
  <si>
    <t>rainy</t>
  </si>
  <si>
    <t>windy</t>
  </si>
  <si>
    <t>nainitaal</t>
  </si>
  <si>
    <t>goa</t>
  </si>
  <si>
    <t>email_id's</t>
  </si>
  <si>
    <t>username</t>
  </si>
  <si>
    <t>mail_platform</t>
  </si>
  <si>
    <t>aarohi@yahoo.com</t>
  </si>
  <si>
    <t>rohan@gmail.com</t>
  </si>
  <si>
    <t>extension</t>
  </si>
  <si>
    <t>himanshu@temp.in</t>
  </si>
  <si>
    <t>menkatsu@temp.org</t>
  </si>
  <si>
    <t>arigato@buzz.us</t>
  </si>
  <si>
    <t>Eomonth</t>
  </si>
  <si>
    <t>round</t>
  </si>
  <si>
    <t>snowy</t>
  </si>
  <si>
    <t>Gulmarg</t>
  </si>
  <si>
    <t>Date</t>
  </si>
  <si>
    <t>Datedif()</t>
  </si>
  <si>
    <t>Concat,concatenate,textjoin,&amp;</t>
  </si>
  <si>
    <t>hlookup</t>
  </si>
  <si>
    <t>Day</t>
  </si>
  <si>
    <t>Month</t>
  </si>
  <si>
    <t>Year</t>
  </si>
  <si>
    <t>snowy and gulmarg</t>
  </si>
  <si>
    <t>if snowy</t>
  </si>
  <si>
    <t>Status(Travel)</t>
  </si>
  <si>
    <t>Weather and city</t>
  </si>
  <si>
    <t>CITY</t>
  </si>
  <si>
    <t xml:space="preserve">Weather </t>
  </si>
  <si>
    <t>snowy or Goa</t>
  </si>
  <si>
    <t>Sunny (Goa or nainitaal)</t>
  </si>
  <si>
    <t>Students</t>
  </si>
  <si>
    <t>Marks</t>
  </si>
  <si>
    <t>Vaibhav</t>
  </si>
  <si>
    <t>anushka</t>
  </si>
  <si>
    <t>khusbhoo</t>
  </si>
  <si>
    <t>prakash</t>
  </si>
  <si>
    <t>anubhav</t>
  </si>
  <si>
    <t>jyoti</t>
  </si>
  <si>
    <t>janvi</t>
  </si>
  <si>
    <t>aman</t>
  </si>
  <si>
    <t>Grade(IFS)</t>
  </si>
  <si>
    <t>Grade(nested If)</t>
  </si>
  <si>
    <t>A----&gt;   marks &gt;=80</t>
  </si>
  <si>
    <t>B----&gt;  60 &lt;= marks &lt;80</t>
  </si>
  <si>
    <t>hour</t>
  </si>
  <si>
    <t>second</t>
  </si>
  <si>
    <t>Q) Assignment :- find no of days in a particular month in a month drop-down ?</t>
  </si>
  <si>
    <t>EOMONTH</t>
  </si>
  <si>
    <t>transpose</t>
  </si>
  <si>
    <t>"=FILTER(B2:B30,A2:A30&gt;1012)</t>
  </si>
  <si>
    <t>filter</t>
  </si>
  <si>
    <t>"=filter("return array","condition on other array")</t>
  </si>
  <si>
    <t>Positive</t>
  </si>
  <si>
    <t>Choose + Rand Between</t>
  </si>
  <si>
    <t>chooose random name from a list of given names ?</t>
  </si>
  <si>
    <t>C----&gt;         &lt;60</t>
  </si>
  <si>
    <t>Large</t>
  </si>
  <si>
    <t>Small</t>
  </si>
  <si>
    <t>Product</t>
  </si>
  <si>
    <t>(n+1)/2</t>
  </si>
  <si>
    <t>odd</t>
  </si>
  <si>
    <t>even</t>
  </si>
  <si>
    <t>(n/2 + n/2+1)/2</t>
  </si>
  <si>
    <t>Replace/Substitute</t>
  </si>
  <si>
    <t>Find            ---&gt; To find position of text/word/character within original text</t>
  </si>
  <si>
    <t>after @</t>
  </si>
  <si>
    <t>before@</t>
  </si>
  <si>
    <t>LEN</t>
  </si>
  <si>
    <t>FIND</t>
  </si>
  <si>
    <t>First_name</t>
  </si>
  <si>
    <t>Last_name</t>
  </si>
  <si>
    <t>Smith</t>
  </si>
  <si>
    <t>Bishop</t>
  </si>
  <si>
    <t>Rank</t>
  </si>
  <si>
    <t>Rawat</t>
  </si>
  <si>
    <t>Chole</t>
  </si>
  <si>
    <t>Mans</t>
  </si>
  <si>
    <t>Tyson</t>
  </si>
  <si>
    <t>Lee</t>
  </si>
  <si>
    <t>Bhatt</t>
  </si>
  <si>
    <t>Raq</t>
  </si>
  <si>
    <t>'=TEXT(A9,"dddd")</t>
  </si>
  <si>
    <t>Text(A9,"d")</t>
  </si>
  <si>
    <t>Numeric day</t>
  </si>
  <si>
    <t>Textual day</t>
  </si>
  <si>
    <t>Order_date</t>
  </si>
  <si>
    <t>Q) find diff of days from current date to orderdate ?</t>
  </si>
  <si>
    <t>Q) find day in today's date in Textual form?</t>
  </si>
  <si>
    <t>=HOUR(NOW())</t>
  </si>
  <si>
    <t>MATCH</t>
  </si>
  <si>
    <t>raghav@gmail.com</t>
  </si>
  <si>
    <t>Priyansh@outlook.com</t>
  </si>
  <si>
    <t>raghav@gmail.in</t>
  </si>
  <si>
    <t>Priyansh@outlook.net</t>
  </si>
  <si>
    <t>aarohi@yahoo.network</t>
  </si>
  <si>
    <t>=HOUR(A17)</t>
  </si>
  <si>
    <t>=NOW()</t>
  </si>
  <si>
    <t>=TODAY()</t>
  </si>
  <si>
    <t>SUMPRODUCT</t>
  </si>
  <si>
    <t>February</t>
  </si>
  <si>
    <t>LEFT - RIGHT - MID</t>
  </si>
  <si>
    <t>LEFT     ---&gt;  Used to Extracts characters from the left side of a text string.</t>
  </si>
  <si>
    <t>=LEFT(text, num_chars)</t>
  </si>
  <si>
    <r>
      <t>text</t>
    </r>
    <r>
      <rPr>
        <sz val="11"/>
        <color theme="1"/>
        <rFont val="Calibri"/>
        <family val="2"/>
        <scheme val="minor"/>
      </rPr>
      <t xml:space="preserve"> → the text string or cell reference.</t>
    </r>
  </si>
  <si>
    <r>
      <t>num_chars</t>
    </r>
    <r>
      <rPr>
        <sz val="11"/>
        <color theme="1"/>
        <rFont val="Calibri"/>
        <family val="2"/>
        <scheme val="minor"/>
      </rPr>
      <t xml:space="preserve"> → number of characters to extract from the left.</t>
    </r>
  </si>
  <si>
    <t>Right   ---&gt;  Extracts characters from the right side of a text string.</t>
  </si>
  <si>
    <t>=RIGHT(text, num_chars)</t>
  </si>
  <si>
    <t>Mid   ----&gt;  Extracts characters from the middle of a text string, starting at a specific position.</t>
  </si>
  <si>
    <t>=MID(text, start_num, num_chars)</t>
  </si>
  <si>
    <r>
      <t>start_num</t>
    </r>
    <r>
      <rPr>
        <sz val="11"/>
        <color theme="1"/>
        <rFont val="Calibri"/>
        <family val="2"/>
        <scheme val="minor"/>
      </rPr>
      <t xml:space="preserve"> → position of the first character to extract (from left).</t>
    </r>
  </si>
  <si>
    <r>
      <t>num_chars</t>
    </r>
    <r>
      <rPr>
        <sz val="11"/>
        <color theme="1"/>
        <rFont val="Calibri"/>
        <family val="2"/>
        <scheme val="minor"/>
      </rPr>
      <t xml:space="preserve"> → number of characters to extract.</t>
    </r>
  </si>
  <si>
    <t>Len             ---&gt; Returns the number of characters in a text string (including spaces).</t>
  </si>
  <si>
    <t>=LEN(text)</t>
  </si>
  <si>
    <r>
      <t>find_text</t>
    </r>
    <r>
      <rPr>
        <sz val="11"/>
        <color theme="1"/>
        <rFont val="Calibri"/>
        <family val="2"/>
        <scheme val="minor"/>
      </rPr>
      <t xml:space="preserve"> → what you want to find.</t>
    </r>
  </si>
  <si>
    <r>
      <t>within_text</t>
    </r>
    <r>
      <rPr>
        <sz val="11"/>
        <color theme="1"/>
        <rFont val="Calibri"/>
        <family val="2"/>
        <scheme val="minor"/>
      </rPr>
      <t xml:space="preserve"> → the cell or string to search.</t>
    </r>
  </si>
  <si>
    <t>Replace     ---&gt; Replaces part of a text string with new text based on position/ indexes .</t>
  </si>
  <si>
    <r>
      <t>num_chars</t>
    </r>
    <r>
      <rPr>
        <sz val="11"/>
        <color theme="1"/>
        <rFont val="Calibri"/>
        <family val="2"/>
        <scheme val="minor"/>
      </rPr>
      <t xml:space="preserve"> → number of characters to replace.</t>
    </r>
  </si>
  <si>
    <r>
      <t>new_text</t>
    </r>
    <r>
      <rPr>
        <sz val="11"/>
        <color theme="1"/>
        <rFont val="Calibri"/>
        <family val="2"/>
        <scheme val="minor"/>
      </rPr>
      <t xml:space="preserve">    → the replacement text.</t>
    </r>
  </si>
  <si>
    <r>
      <t>start_num</t>
    </r>
    <r>
      <rPr>
        <sz val="11"/>
        <color theme="1"/>
        <rFont val="Calibri"/>
        <family val="2"/>
        <scheme val="minor"/>
      </rPr>
      <t xml:space="preserve">  → starting position.</t>
    </r>
  </si>
  <si>
    <r>
      <t>old_text</t>
    </r>
    <r>
      <rPr>
        <sz val="11"/>
        <color theme="1"/>
        <rFont val="Calibri"/>
        <family val="2"/>
        <scheme val="minor"/>
      </rPr>
      <t xml:space="preserve">      → the text you want to modify.</t>
    </r>
  </si>
  <si>
    <t>=SUBSTITUTE(text, old_text, new_text)</t>
  </si>
  <si>
    <r>
      <t>text</t>
    </r>
    <r>
      <rPr>
        <sz val="11"/>
        <color theme="1"/>
        <rFont val="Calibri"/>
        <family val="2"/>
        <scheme val="minor"/>
      </rPr>
      <t xml:space="preserve"> → original text.</t>
    </r>
  </si>
  <si>
    <r>
      <t>old_text</t>
    </r>
    <r>
      <rPr>
        <sz val="11"/>
        <color theme="1"/>
        <rFont val="Calibri"/>
        <family val="2"/>
        <scheme val="minor"/>
      </rPr>
      <t xml:space="preserve"> → text you want to replace.</t>
    </r>
  </si>
  <si>
    <r>
      <t>new_text</t>
    </r>
    <r>
      <rPr>
        <sz val="11"/>
        <color theme="1"/>
        <rFont val="Calibri"/>
        <family val="2"/>
        <scheme val="minor"/>
      </rPr>
      <t xml:space="preserve"> → new text.</t>
    </r>
  </si>
  <si>
    <t>Substitute ---&gt;Replaces part of text based on matching text, old and new subtext.</t>
  </si>
  <si>
    <t>=REPLACE(old_text, start_num, num_chars, new_text)</t>
  </si>
  <si>
    <t>=FIND(find_text, within_text)</t>
  </si>
  <si>
    <t>FULL_NAME</t>
  </si>
  <si>
    <t>Trim_First_Name</t>
  </si>
  <si>
    <t>TRIM - Concat - Upper/Lower/Proper</t>
  </si>
  <si>
    <t>Email_ids</t>
  </si>
  <si>
    <t>=TRIM(text)</t>
  </si>
  <si>
    <r>
      <t xml:space="preserve">Converts all text to </t>
    </r>
    <r>
      <rPr>
        <b/>
        <sz val="11"/>
        <color theme="1"/>
        <rFont val="Calibri"/>
        <family val="2"/>
        <scheme val="minor"/>
      </rPr>
      <t>uppercase</t>
    </r>
    <r>
      <rPr>
        <sz val="11"/>
        <color theme="1"/>
        <rFont val="Calibri"/>
        <family val="2"/>
        <scheme val="minor"/>
      </rPr>
      <t>.</t>
    </r>
  </si>
  <si>
    <r>
      <t xml:space="preserve">Converts all text to </t>
    </r>
    <r>
      <rPr>
        <b/>
        <sz val="11"/>
        <color theme="1"/>
        <rFont val="Calibri"/>
        <family val="2"/>
        <scheme val="minor"/>
      </rPr>
      <t>lowercase</t>
    </r>
    <r>
      <rPr>
        <sz val="11"/>
        <color theme="1"/>
        <rFont val="Calibri"/>
        <family val="2"/>
        <scheme val="minor"/>
      </rPr>
      <t>.</t>
    </r>
  </si>
  <si>
    <r>
      <t xml:space="preserve">Converts text to </t>
    </r>
    <r>
      <rPr>
        <b/>
        <sz val="11"/>
        <color theme="1"/>
        <rFont val="Calibri"/>
        <family val="2"/>
        <scheme val="minor"/>
      </rPr>
      <t>Proper Case</t>
    </r>
    <r>
      <rPr>
        <sz val="11"/>
        <color theme="1"/>
        <rFont val="Calibri"/>
        <family val="2"/>
        <scheme val="minor"/>
      </rPr>
      <t xml:space="preserve"> (first letter of each word capitalized).</t>
    </r>
  </si>
  <si>
    <t>=UPPER(text)</t>
  </si>
  <si>
    <t>=LOWER(text)</t>
  </si>
  <si>
    <t>=PROPER(text)</t>
  </si>
  <si>
    <t>ROYAL</t>
  </si>
  <si>
    <t>royal</t>
  </si>
  <si>
    <t>Royal</t>
  </si>
  <si>
    <t>Removes extra spaces from text, leaving only single spaces between words.</t>
  </si>
  <si>
    <t xml:space="preserve">TRIM                       </t>
  </si>
  <si>
    <t>Concatenate</t>
  </si>
  <si>
    <t>Used to join (combine) multiple text strings into one.    (Older Excel Versions)</t>
  </si>
  <si>
    <t>=CONCATENATE(text1, [text2], …)</t>
  </si>
  <si>
    <t>=CONCATENATE(A1," ",B1)</t>
  </si>
  <si>
    <t>Concat</t>
  </si>
  <si>
    <t>Used to join (combine) multiple text strings into one.    (Newer Excel Versions)</t>
  </si>
  <si>
    <t>=CONCAT(text1, [text2], …)</t>
  </si>
  <si>
    <t>=CONCAT(A1," ",B1)</t>
  </si>
  <si>
    <t>-----&gt;   Adding Space inbetween</t>
  </si>
  <si>
    <t>-----&gt;   Adding space in between</t>
  </si>
  <si>
    <t xml:space="preserve">Ampersand (&amp;) </t>
  </si>
  <si>
    <t>Quick way to join text without using functions.</t>
  </si>
  <si>
    <r>
      <t xml:space="preserve">If </t>
    </r>
    <r>
      <rPr>
        <b/>
        <sz val="11"/>
        <color theme="1"/>
        <rFont val="Calibri"/>
        <family val="2"/>
        <scheme val="minor"/>
      </rPr>
      <t>A1 = "Microsoft"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 = "Excel"</t>
    </r>
  </si>
  <si>
    <t>=A1 &amp; " " &amp; B1</t>
  </si>
  <si>
    <t>TEXTJOIN</t>
  </si>
  <si>
    <t>Advanced text join function – lets you:</t>
  </si>
  <si>
    <r>
      <t xml:space="preserve">Add a </t>
    </r>
    <r>
      <rPr>
        <b/>
        <sz val="11"/>
        <color theme="1"/>
        <rFont val="Calibri"/>
        <family val="2"/>
        <scheme val="minor"/>
      </rPr>
      <t>delimiter</t>
    </r>
    <r>
      <rPr>
        <sz val="11"/>
        <color theme="1"/>
        <rFont val="Calibri"/>
        <family val="2"/>
        <scheme val="minor"/>
      </rPr>
      <t xml:space="preserve"> (like space, comma, dash).</t>
    </r>
  </si>
  <si>
    <r>
      <t xml:space="preserve">Choose whether to </t>
    </r>
    <r>
      <rPr>
        <b/>
        <sz val="11"/>
        <color theme="1"/>
        <rFont val="Calibri"/>
        <family val="2"/>
        <scheme val="minor"/>
      </rPr>
      <t>ignore empty cells</t>
    </r>
    <r>
      <rPr>
        <sz val="11"/>
        <color theme="1"/>
        <rFont val="Calibri"/>
        <family val="2"/>
        <scheme val="minor"/>
      </rPr>
      <t>.</t>
    </r>
  </si>
  <si>
    <t>=TEXTJOIN(delimiter, ignore_empty, text1, [text2], …)</t>
  </si>
  <si>
    <r>
      <t>delimiter</t>
    </r>
    <r>
      <rPr>
        <sz val="11"/>
        <color theme="1"/>
        <rFont val="Calibri"/>
        <family val="2"/>
        <scheme val="minor"/>
      </rPr>
      <t xml:space="preserve"> → separator like </t>
    </r>
    <r>
      <rPr>
        <sz val="10"/>
        <color theme="1"/>
        <rFont val="Arial Unicode MS"/>
      </rPr>
      <t>" "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","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"-"</t>
    </r>
    <r>
      <rPr>
        <sz val="11"/>
        <color theme="1"/>
        <rFont val="Calibri"/>
        <family val="2"/>
        <scheme val="minor"/>
      </rPr>
      <t>.</t>
    </r>
  </si>
  <si>
    <r>
      <t>ignore_empty</t>
    </r>
    <r>
      <rPr>
        <sz val="11"/>
        <color theme="1"/>
        <rFont val="Calibri"/>
        <family val="2"/>
        <scheme val="minor"/>
      </rPr>
      <t xml:space="preserve"> → TRUE/FALSE (TRUE = skip blank cells).</t>
    </r>
  </si>
  <si>
    <t>=TEXTJOIN(" ", TRUE, A1:A3)</t>
  </si>
  <si>
    <t xml:space="preserve">DATE - TIME </t>
  </si>
  <si>
    <t>M</t>
  </si>
  <si>
    <t>D</t>
  </si>
  <si>
    <t>Y</t>
  </si>
  <si>
    <t>=DATEDIF(start_date, end_date, unit)</t>
  </si>
  <si>
    <t>Start_date = Smaller date</t>
  </si>
  <si>
    <t>End_date   = larger date</t>
  </si>
  <si>
    <t>unit              = "d","m","y"</t>
  </si>
  <si>
    <t>Calculates Difference between two dates</t>
  </si>
  <si>
    <t>DATE</t>
  </si>
  <si>
    <t>TODAY</t>
  </si>
  <si>
    <t>Creates a valid date from year, month, and day numbers.</t>
  </si>
  <si>
    <t>=DATE(year,month,day)</t>
  </si>
  <si>
    <t>Gives Current date</t>
  </si>
  <si>
    <t>Q) Extract Day,Month,Year from a date in numerical and textual form</t>
  </si>
  <si>
    <t>=DATE(2025,8,25)                        --------&gt;</t>
  </si>
  <si>
    <t>Numeric</t>
  </si>
  <si>
    <t>Textual</t>
  </si>
  <si>
    <t>Date Extraction</t>
  </si>
  <si>
    <t>=MONTH(A19)</t>
  </si>
  <si>
    <t>=TEXT(A20,"MMMM")</t>
  </si>
  <si>
    <t xml:space="preserve">TEXT(date,unit)          ------&gt; extract part of date in textual manner ie---&gt; Sunday, october </t>
  </si>
  <si>
    <t>unit ---&gt; "MMMM","DDDD","YYYY"</t>
  </si>
  <si>
    <t>Gives Current date-time</t>
  </si>
  <si>
    <t>Gives Row no/ column number in an Range or Array</t>
  </si>
  <si>
    <t>Gives Last date of a particular month from a selected date.</t>
  </si>
  <si>
    <t>=EOMONTH(date,month)</t>
  </si>
  <si>
    <t>Month   0 ---&gt; Same month</t>
  </si>
  <si>
    <t xml:space="preserve">                1 ---&gt; Next Month</t>
  </si>
  <si>
    <t xml:space="preserve">              -1 ---&gt; Previous Month</t>
  </si>
  <si>
    <t>EOMONTH/Match ---&gt; use these</t>
  </si>
  <si>
    <t>IF-----IF(AND/OR)----IFS---NESTEDIF</t>
  </si>
  <si>
    <t>=IF(Condition,  Value if True,  value if false)</t>
  </si>
  <si>
    <t>IF</t>
  </si>
  <si>
    <t xml:space="preserve">AND </t>
  </si>
  <si>
    <t>OR</t>
  </si>
  <si>
    <r>
      <t xml:space="preserve">Returns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only if </t>
    </r>
    <r>
      <rPr>
        <b/>
        <sz val="11"/>
        <color theme="1"/>
        <rFont val="Calibri"/>
        <family val="2"/>
        <scheme val="minor"/>
      </rPr>
      <t>all conditions</t>
    </r>
    <r>
      <rPr>
        <sz val="11"/>
        <color theme="1"/>
        <rFont val="Calibri"/>
        <family val="2"/>
        <scheme val="minor"/>
      </rPr>
      <t xml:space="preserve"> are TRUE.</t>
    </r>
  </si>
  <si>
    <r>
      <t xml:space="preserve">Returns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any one condition</t>
    </r>
    <r>
      <rPr>
        <sz val="11"/>
        <color theme="1"/>
        <rFont val="Calibri"/>
        <family val="2"/>
        <scheme val="minor"/>
      </rPr>
      <t xml:space="preserve"> is TRUE.</t>
    </r>
  </si>
  <si>
    <t>=AND(condition 1 , condition 2 ,…..)</t>
  </si>
  <si>
    <t>=OR(condition 1 , condition 2 ,…..)</t>
  </si>
  <si>
    <t>IFS</t>
  </si>
  <si>
    <t>=IFS(Condition 1 , Value_if_True , Condition 2 , Value if True 2 ,Condition 3,…...........)</t>
  </si>
  <si>
    <r>
      <t xml:space="preserve">Checks For a condition → returns one value if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, another if 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.</t>
    </r>
  </si>
  <si>
    <r>
      <t xml:space="preserve">Ckecks for </t>
    </r>
    <r>
      <rPr>
        <b/>
        <sz val="11"/>
        <color theme="1"/>
        <rFont val="Calibri"/>
        <family val="2"/>
        <scheme val="minor"/>
      </rPr>
      <t>Multiple Conditions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Multiple Output</t>
    </r>
  </si>
  <si>
    <t>Nested -if</t>
  </si>
  <si>
    <t>used for Single Condition</t>
  </si>
  <si>
    <t>Used with Multiple Condition</t>
  </si>
  <si>
    <t xml:space="preserve"> Only Two Outputs (True/False)</t>
  </si>
  <si>
    <t>Multiple Outputs</t>
  </si>
  <si>
    <t>Variation of IF inside IF</t>
  </si>
  <si>
    <t>Coorelation</t>
  </si>
  <si>
    <t>Quantity (A)</t>
  </si>
  <si>
    <t>Price (B)</t>
  </si>
  <si>
    <t>Pen</t>
  </si>
  <si>
    <t>Book</t>
  </si>
  <si>
    <t>Bag</t>
  </si>
  <si>
    <t xml:space="preserve">Q) Find Total Sales of Above Table   </t>
  </si>
  <si>
    <t>Total Sales = Quantity × Price for each product, then sum.</t>
  </si>
  <si>
    <t>=(10*5)+(6*20)+(2*500)</t>
  </si>
  <si>
    <t>=SUMPRODUCT(array 1 , array 2 )</t>
  </si>
  <si>
    <t>Coorelation --&gt;  coorelation is the relation of one column wrto other</t>
  </si>
  <si>
    <t>0 to 1</t>
  </si>
  <si>
    <t>positive</t>
  </si>
  <si>
    <t>increasing vertical line</t>
  </si>
  <si>
    <t>-1 to 0</t>
  </si>
  <si>
    <t>negative</t>
  </si>
  <si>
    <t>decreasing vertical line</t>
  </si>
  <si>
    <t>Sale increase as price increase</t>
  </si>
  <si>
    <t xml:space="preserve"> iphone</t>
  </si>
  <si>
    <t>sale decrease as price increase</t>
  </si>
  <si>
    <t xml:space="preserve"> household products</t>
  </si>
  <si>
    <t>=CORREL(array1, array 2)</t>
  </si>
  <si>
    <t>=IF(B25&gt; 80,"A",IF(AND(B25&gt;=60,B25&lt;80),"B","C"))</t>
  </si>
  <si>
    <t>IF Function Inside IF Function</t>
  </si>
  <si>
    <t>COUNTIF--SUMIF--AVERAGEIF</t>
  </si>
  <si>
    <t>COUNTIF</t>
  </si>
  <si>
    <t>SUMIF</t>
  </si>
  <si>
    <t>Counts the number of cells that meet a given condition.</t>
  </si>
  <si>
    <t>Range--&gt; Column of Condition</t>
  </si>
  <si>
    <t>Adds the values in a range that meet a given condition.</t>
  </si>
  <si>
    <t>=SUMIF(range, criteria, sum_range)</t>
  </si>
  <si>
    <t>Range</t>
  </si>
  <si>
    <t>Column of Condition</t>
  </si>
  <si>
    <t>Criteria</t>
  </si>
  <si>
    <t>Condition</t>
  </si>
  <si>
    <t>Sum_range</t>
  </si>
  <si>
    <t>Column for which sum is calculated</t>
  </si>
  <si>
    <t>=COUNTIF(range, Criteria)</t>
  </si>
  <si>
    <t>Criteria --&gt; Condition</t>
  </si>
  <si>
    <t>AVERAGEIF</t>
  </si>
  <si>
    <t>Finds the average of values that meet a given condition.</t>
  </si>
  <si>
    <t>=AVERAGEIF(range, criteria, average_range)</t>
  </si>
  <si>
    <t>COUNTIFS</t>
  </si>
  <si>
    <r>
      <t xml:space="preserve">Counts cells that meet </t>
    </r>
    <r>
      <rPr>
        <b/>
        <sz val="11"/>
        <color theme="1"/>
        <rFont val="Calibri"/>
        <family val="2"/>
        <scheme val="minor"/>
      </rPr>
      <t>multiple criteria</t>
    </r>
    <r>
      <rPr>
        <sz val="11"/>
        <color theme="1"/>
        <rFont val="Calibri"/>
        <family val="2"/>
        <scheme val="minor"/>
      </rPr>
      <t>.</t>
    </r>
  </si>
  <si>
    <t>=COUNTIFS(criteria_range1, criteria1, criteria_range2, criteria2, …)</t>
  </si>
  <si>
    <t>criteria_range1 ---&gt; Column of condition 1</t>
  </si>
  <si>
    <t>Criteria1             ---&gt;  Condition 1</t>
  </si>
  <si>
    <t>criteria_range2 ---&gt; Column of condition 2</t>
  </si>
  <si>
    <t>Criteria 2            ---&gt; Condition 2</t>
  </si>
  <si>
    <t>SUMIFS</t>
  </si>
  <si>
    <t>Sum of data wrto Multiple Conditions</t>
  </si>
  <si>
    <t>=SUMIFS(sum_range, criteria_range1, criteria1, criteria_range2, criteria2, …)</t>
  </si>
  <si>
    <t>Average of data wrto Multiple Conditions</t>
  </si>
  <si>
    <t>=AVERAGEIFS(average_range, criteria_range1, criteria1, criteria_range2, criteria2, …)</t>
  </si>
  <si>
    <t>MINIFS</t>
  </si>
  <si>
    <t>finds minimum value wrto multiple conditions</t>
  </si>
  <si>
    <t>=MINIFS(min_range, criteria_range1, criteria1, [criteria_range2, criteria2], …)</t>
  </si>
  <si>
    <t>MAXIFS</t>
  </si>
  <si>
    <r>
      <t xml:space="preserve">Returns the </t>
    </r>
    <r>
      <rPr>
        <b/>
        <sz val="11"/>
        <color theme="1"/>
        <rFont val="Calibri"/>
        <family val="2"/>
        <scheme val="minor"/>
      </rPr>
      <t>largest value</t>
    </r>
    <r>
      <rPr>
        <sz val="11"/>
        <color theme="1"/>
        <rFont val="Calibri"/>
        <family val="2"/>
        <scheme val="minor"/>
      </rPr>
      <t xml:space="preserve"> that meets one or more criteria.</t>
    </r>
  </si>
  <si>
    <t>=MAXIFS(max_range, criteria_range1, criteria1, [criteria_range2, criteria2], …)</t>
  </si>
  <si>
    <t>Max_range ----&gt; Column in which maximum value is to be found out</t>
  </si>
  <si>
    <t>min_range  --&gt; col in which min value is to be found out</t>
  </si>
  <si>
    <t>NOTE:- IN sumifs,averageifs---&gt; aggregate column(sum_range,average_range) comes first</t>
  </si>
  <si>
    <t xml:space="preserve">                                                           in sumif, averageif ---&gt; sumrange, average range comes at last</t>
  </si>
  <si>
    <t>AVERAGEIFS</t>
  </si>
  <si>
    <t>VLOOKUP</t>
  </si>
  <si>
    <t>&gt;Data Extraction from a Vertical Table</t>
  </si>
  <si>
    <r>
      <t xml:space="preserve">Searches for a value in the </t>
    </r>
    <r>
      <rPr>
        <b/>
        <sz val="11"/>
        <color theme="1"/>
        <rFont val="Calibri"/>
        <family val="2"/>
        <scheme val="minor"/>
      </rPr>
      <t>first column(Left Most Column)</t>
    </r>
    <r>
      <rPr>
        <sz val="11"/>
        <color theme="1"/>
        <rFont val="Calibri"/>
        <family val="2"/>
        <scheme val="minor"/>
      </rPr>
      <t xml:space="preserve"> of a table.</t>
    </r>
  </si>
  <si>
    <t>Limitations</t>
  </si>
  <si>
    <r>
      <t xml:space="preserve">Only searches </t>
    </r>
    <r>
      <rPr>
        <b/>
        <sz val="11"/>
        <color theme="1"/>
        <rFont val="Calibri"/>
        <family val="2"/>
        <scheme val="minor"/>
      </rPr>
      <t>left to right</t>
    </r>
    <r>
      <rPr>
        <sz val="11"/>
        <color theme="1"/>
        <rFont val="Calibri"/>
        <family val="2"/>
        <scheme val="minor"/>
      </rPr>
      <t>.</t>
    </r>
  </si>
  <si>
    <t>=VLOOKUP(lookup_value, table_array, col_index_num, [range_lookup])</t>
  </si>
  <si>
    <t>Table_array    ---&gt;  Complete Table</t>
  </si>
  <si>
    <t>Col_index_num --&gt; Column number of (output to be found)</t>
  </si>
  <si>
    <t>Range_Lookup</t>
  </si>
  <si>
    <t>Approximate match</t>
  </si>
  <si>
    <t>Exact Match</t>
  </si>
  <si>
    <t>TRUE/1</t>
  </si>
  <si>
    <t>FALSE/0</t>
  </si>
  <si>
    <t>Always Preferred</t>
  </si>
  <si>
    <t>HLOOKUP</t>
  </si>
  <si>
    <t>&gt; Same as VLOOKUP---&gt; Just that it is used in Horizontal Table</t>
  </si>
  <si>
    <t>=HLOOKUP(lookup_value, table_array, row_index_num, [range_lookup])</t>
  </si>
  <si>
    <t>Gives Row Number/Column number of a value in Data</t>
  </si>
  <si>
    <t>=MATCH(lookup_value, lookup_array, [match_type])</t>
  </si>
  <si>
    <t>Lookup_value ---&gt; Given value in question to be searched</t>
  </si>
  <si>
    <t>Lookup_array ---&gt; Column of Lookup value</t>
  </si>
  <si>
    <t>Match_type   ----&gt; 0 --&gt; Exact match---&gt; always Preferred</t>
  </si>
  <si>
    <t>INDEX</t>
  </si>
  <si>
    <t>Returns Value using Row no and column no .</t>
  </si>
  <si>
    <t>=INDEX(array, row_num, [col_num])</t>
  </si>
  <si>
    <t>array      ----&gt; Complete Table</t>
  </si>
  <si>
    <t>row_num--&gt;  Row number of the value to be find out</t>
  </si>
  <si>
    <t>Col_num --&gt;  Column number of the value to be find out</t>
  </si>
  <si>
    <t xml:space="preserve">INDEX + MATCH </t>
  </si>
  <si>
    <t>Used together to overcome VLOOKUP/HLOOKUP limitations.</t>
  </si>
  <si>
    <r>
      <t xml:space="preserve">Advantage: Can look </t>
    </r>
    <r>
      <rPr>
        <b/>
        <sz val="11"/>
        <color theme="1"/>
        <rFont val="Calibri"/>
        <family val="2"/>
        <scheme val="minor"/>
      </rPr>
      <t>left, right, up, down</t>
    </r>
    <r>
      <rPr>
        <sz val="11"/>
        <color theme="1"/>
        <rFont val="Calibri"/>
        <family val="2"/>
        <scheme val="minor"/>
      </rPr>
      <t xml:space="preserve"> (flexible).</t>
    </r>
  </si>
  <si>
    <r>
      <t>MATCH</t>
    </r>
    <r>
      <rPr>
        <sz val="11"/>
        <color theme="1"/>
        <rFont val="Calibri"/>
        <family val="2"/>
        <scheme val="minor"/>
      </rPr>
      <t xml:space="preserve"> ---------&gt;finds the row/column number.</t>
    </r>
  </si>
  <si>
    <r>
      <t>INDEX</t>
    </r>
    <r>
      <rPr>
        <sz val="11"/>
        <color theme="1"/>
        <rFont val="Calibri"/>
        <family val="2"/>
        <scheme val="minor"/>
      </rPr>
      <t xml:space="preserve">  ---------&gt;returns the actual value.</t>
    </r>
  </si>
  <si>
    <t>=INDEX(array, MATCH(lookup_value, lookup_range, 0),MATCH())</t>
  </si>
  <si>
    <t>XLOOKUP</t>
  </si>
  <si>
    <t>Searches a range or array and returns a corresponding value.</t>
  </si>
  <si>
    <t>Replaces VLOOKUP and HLOOKUP.</t>
  </si>
  <si>
    <r>
      <t xml:space="preserve">Can look </t>
    </r>
    <r>
      <rPr>
        <b/>
        <sz val="11"/>
        <color theme="1"/>
        <rFont val="Calibri"/>
        <family val="2"/>
        <scheme val="minor"/>
      </rPr>
      <t>left or right</t>
    </r>
    <r>
      <rPr>
        <sz val="11"/>
        <color theme="1"/>
        <rFont val="Calibri"/>
        <family val="2"/>
        <scheme val="minor"/>
      </rPr>
      <t xml:space="preserve"> (no restriction).</t>
    </r>
  </si>
  <si>
    <r>
      <t xml:space="preserve">Returns </t>
    </r>
    <r>
      <rPr>
        <b/>
        <sz val="11"/>
        <color theme="1"/>
        <rFont val="Calibri"/>
        <family val="2"/>
        <scheme val="minor"/>
      </rPr>
      <t>multiple columns</t>
    </r>
    <r>
      <rPr>
        <sz val="11"/>
        <color theme="1"/>
        <rFont val="Calibri"/>
        <family val="2"/>
        <scheme val="minor"/>
      </rPr>
      <t>.</t>
    </r>
  </si>
  <si>
    <t>=XLOOKUP(lookup_value, lookup_array, return_array, [if_not_found]</t>
  </si>
  <si>
    <t>Return_array  ---&gt; Column of Output value to be found</t>
  </si>
  <si>
    <t xml:space="preserve">if_not_found ---&gt; optional ---&gt; If searched value not found then </t>
  </si>
  <si>
    <t>LOOKUP FUNCTIONS</t>
  </si>
  <si>
    <t>PRICE</t>
  </si>
  <si>
    <t>SALES</t>
  </si>
  <si>
    <t xml:space="preserve">   (-1 to 1)</t>
  </si>
  <si>
    <t>No-Correlation</t>
  </si>
  <si>
    <t>Negative</t>
  </si>
  <si>
    <t>Given logic in questic</t>
  </si>
  <si>
    <t>Value_if_true   ---&gt; answer if condition satisfies</t>
  </si>
  <si>
    <t>Value_if_False   ---&gt; answer if condition satisfies</t>
  </si>
  <si>
    <t>MEDIAN()</t>
  </si>
  <si>
    <r>
      <t xml:space="preserve">1. Returns the </t>
    </r>
    <r>
      <rPr>
        <b/>
        <sz val="11"/>
        <color theme="1"/>
        <rFont val="Calibri"/>
        <family val="2"/>
        <scheme val="minor"/>
      </rPr>
      <t>middle value</t>
    </r>
    <r>
      <rPr>
        <sz val="11"/>
        <color theme="1"/>
        <rFont val="Calibri"/>
        <family val="2"/>
        <scheme val="minor"/>
      </rPr>
      <t xml:space="preserve"> of a dataset when the numbers are sorted.</t>
    </r>
  </si>
  <si>
    <r>
      <t xml:space="preserve">2. If there is an </t>
    </r>
    <r>
      <rPr>
        <b/>
        <sz val="11"/>
        <color theme="1"/>
        <rFont val="Calibri"/>
        <family val="2"/>
        <scheme val="minor"/>
      </rPr>
      <t>odd number</t>
    </r>
    <r>
      <rPr>
        <sz val="11"/>
        <color theme="1"/>
        <rFont val="Calibri"/>
        <family val="2"/>
        <scheme val="minor"/>
      </rPr>
      <t xml:space="preserve"> of values → the middle one is returned.</t>
    </r>
  </si>
  <si>
    <r>
      <t xml:space="preserve">3. If there is an </t>
    </r>
    <r>
      <rPr>
        <b/>
        <sz val="11"/>
        <color theme="1"/>
        <rFont val="Calibri"/>
        <family val="2"/>
        <scheme val="minor"/>
      </rPr>
      <t>even number</t>
    </r>
    <r>
      <rPr>
        <sz val="11"/>
        <color theme="1"/>
        <rFont val="Calibri"/>
        <family val="2"/>
        <scheme val="minor"/>
      </rPr>
      <t xml:space="preserve"> of values → the average of the two middle numbers is returned.</t>
    </r>
  </si>
  <si>
    <t>=MEDIAN(number1, [number2], …)</t>
  </si>
  <si>
    <t>AVERAGE</t>
  </si>
  <si>
    <t>Average is nothing but Central Tendency of data</t>
  </si>
  <si>
    <r>
      <t xml:space="preserve">Returns the </t>
    </r>
    <r>
      <rPr>
        <b/>
        <sz val="11"/>
        <color theme="1"/>
        <rFont val="Calibri"/>
        <family val="2"/>
        <scheme val="minor"/>
      </rPr>
      <t>arithmetic mean</t>
    </r>
    <r>
      <rPr>
        <sz val="11"/>
        <color theme="1"/>
        <rFont val="Calibri"/>
        <family val="2"/>
        <scheme val="minor"/>
      </rPr>
      <t xml:space="preserve"> (sum of numbers ÷ count of numbers).</t>
    </r>
  </si>
  <si>
    <t>=AVERAGE(number1, [number2], …)</t>
  </si>
  <si>
    <t>MODE</t>
  </si>
  <si>
    <t>Returns the most frequently occurring number in a dataset.</t>
  </si>
  <si>
    <t>=MODE(number1, [number2], …)</t>
  </si>
  <si>
    <r>
      <t>=MODE(1,2,2,3,4,4,4,5)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4</t>
    </r>
  </si>
  <si>
    <t>Spread of data wrto Mean</t>
  </si>
  <si>
    <t xml:space="preserve">STANDARD </t>
  </si>
  <si>
    <t>DEVIATION</t>
  </si>
  <si>
    <r>
      <t>A low standard </t>
    </r>
    <r>
      <rPr>
        <sz val="10"/>
        <color rgb="FF3366CC"/>
        <rFont val="Arial"/>
        <family val="2"/>
      </rPr>
      <t>deviation</t>
    </r>
    <r>
      <rPr>
        <sz val="10"/>
        <color rgb="FF202122"/>
        <rFont val="Arial"/>
        <family val="2"/>
      </rPr>
      <t> indicates that the values tend to be close to the </t>
    </r>
    <r>
      <rPr>
        <sz val="10"/>
        <color rgb="FF3366CC"/>
        <rFont val="Arial"/>
        <family val="2"/>
      </rPr>
      <t>mean</t>
    </r>
    <r>
      <rPr>
        <sz val="10"/>
        <color rgb="FF202122"/>
        <rFont val="Arial"/>
        <family val="2"/>
      </rPr>
      <t> </t>
    </r>
  </si>
  <si>
    <t>a high standard deviation indicates that the values are spread out over a wider range.</t>
  </si>
  <si>
    <t>Company A and Company B — over 5 trading days.</t>
  </si>
  <si>
    <r>
      <t xml:space="preserve">You want to determine </t>
    </r>
    <r>
      <rPr>
        <b/>
        <sz val="11"/>
        <color theme="1"/>
        <rFont val="Calibri"/>
        <family val="2"/>
        <scheme val="minor"/>
      </rPr>
      <t>which stock is more stable</t>
    </r>
    <r>
      <rPr>
        <sz val="11"/>
        <color theme="1"/>
        <rFont val="Calibri"/>
        <family val="2"/>
        <scheme val="minor"/>
      </rPr>
      <t>.</t>
    </r>
  </si>
  <si>
    <t>Company A</t>
  </si>
  <si>
    <t>Company B</t>
  </si>
  <si>
    <t>Day 1</t>
  </si>
  <si>
    <t>Day 2</t>
  </si>
  <si>
    <t>Day 3</t>
  </si>
  <si>
    <t>Day 4</t>
  </si>
  <si>
    <t>Day 5</t>
  </si>
  <si>
    <r>
      <t>Company B Mean</t>
    </r>
    <r>
      <rPr>
        <sz val="11"/>
        <color theme="1"/>
        <rFont val="Calibri"/>
        <family val="2"/>
        <scheme val="minor"/>
      </rPr>
      <t xml:space="preserve"> = (150 + 170 + 200 + 230 + 270) / 5 = </t>
    </r>
    <r>
      <rPr>
        <b/>
        <sz val="11"/>
        <color theme="1"/>
        <rFont val="Calibri"/>
        <family val="2"/>
        <scheme val="minor"/>
      </rPr>
      <t>₹204</t>
    </r>
  </si>
  <si>
    <r>
      <t>Company A Mean</t>
    </r>
    <r>
      <rPr>
        <sz val="11"/>
        <color theme="1"/>
        <rFont val="Calibri"/>
        <family val="2"/>
        <scheme val="minor"/>
      </rPr>
      <t xml:space="preserve"> = (178 + 182 + 185 + 190 + 195) / 5 = </t>
    </r>
    <r>
      <rPr>
        <b/>
        <sz val="11"/>
        <color theme="1"/>
        <rFont val="Calibri"/>
        <family val="2"/>
        <scheme val="minor"/>
      </rPr>
      <t>₹186</t>
    </r>
  </si>
  <si>
    <r>
      <t>Company B Std Dev ≈ ₹42.71</t>
    </r>
    <r>
      <rPr>
        <sz val="11"/>
        <color theme="1"/>
        <rFont val="Calibri"/>
        <family val="2"/>
        <scheme val="minor"/>
      </rPr>
      <t xml:space="preserve"> → Price fluctuates widely → </t>
    </r>
    <r>
      <rPr>
        <b/>
        <sz val="11"/>
        <color theme="1"/>
        <rFont val="Calibri"/>
        <family val="2"/>
        <scheme val="minor"/>
      </rPr>
      <t>High volatility (riskier investment)</t>
    </r>
  </si>
  <si>
    <r>
      <t>Company A Std Dev ≈ ₹5.97</t>
    </r>
    <r>
      <rPr>
        <sz val="11"/>
        <color theme="1"/>
        <rFont val="Calibri"/>
        <family val="2"/>
        <scheme val="minor"/>
      </rPr>
      <t xml:space="preserve"> → Price fluctuates slightly → </t>
    </r>
    <r>
      <rPr>
        <b/>
        <sz val="11"/>
        <color theme="1"/>
        <rFont val="Calibri"/>
        <family val="2"/>
        <scheme val="minor"/>
      </rPr>
      <t>Low volatility (more stable)</t>
    </r>
  </si>
  <si>
    <t xml:space="preserve">Q) You are a financial analyst comparing the stock price volatility of two companies — </t>
  </si>
  <si>
    <t>=STDEV.P(num1,num2,num3….......)</t>
  </si>
  <si>
    <t>Population ---&gt; Complete data</t>
  </si>
  <si>
    <t>Sample --&gt; Part of data</t>
  </si>
  <si>
    <t>1. SUM()</t>
  </si>
  <si>
    <t>Adds all numbers in a range.</t>
  </si>
  <si>
    <t>2. MIN() and MAX()</t>
  </si>
  <si>
    <t>3. COUNT(), COUNTA(), COUNTBLANK()</t>
  </si>
  <si>
    <t>4. CEILING()</t>
  </si>
  <si>
    <t>5. FLOOR()</t>
  </si>
  <si>
    <t>7. ROUND()</t>
  </si>
  <si>
    <t>Rounds a number to specified digits.</t>
  </si>
  <si>
    <t>8. LARGE()</t>
  </si>
  <si>
    <t>9. SMALL()</t>
  </si>
  <si>
    <r>
      <t xml:space="preserve">Returns the </t>
    </r>
    <r>
      <rPr>
        <b/>
        <sz val="11"/>
        <color theme="1"/>
        <rFont val="Calibri"/>
        <family val="2"/>
        <scheme val="minor"/>
      </rPr>
      <t>k-th largest</t>
    </r>
    <r>
      <rPr>
        <sz val="11"/>
        <color theme="1"/>
        <rFont val="Calibri"/>
        <family val="2"/>
        <scheme val="minor"/>
      </rPr>
      <t xml:space="preserve"> value.</t>
    </r>
  </si>
  <si>
    <r>
      <t xml:space="preserve">Returns the </t>
    </r>
    <r>
      <rPr>
        <b/>
        <sz val="11"/>
        <color theme="1"/>
        <rFont val="Calibri"/>
        <family val="2"/>
        <scheme val="minor"/>
      </rPr>
      <t>k-th smallest</t>
    </r>
    <r>
      <rPr>
        <sz val="11"/>
        <color theme="1"/>
        <rFont val="Calibri"/>
        <family val="2"/>
        <scheme val="minor"/>
      </rPr>
      <t xml:space="preserve"> value.</t>
    </r>
  </si>
  <si>
    <t>Minimum integer of all the integer greater than that number</t>
  </si>
  <si>
    <t>=CEILING.MATH(B18)</t>
  </si>
  <si>
    <t>Maximum integer of all the integer smaller than that number</t>
  </si>
  <si>
    <t>=FLOOR.MATH(B21)</t>
  </si>
  <si>
    <r>
      <t>=SUM(A1:A10)</t>
    </r>
    <r>
      <rPr>
        <sz val="11"/>
        <color theme="5"/>
        <rFont val="Calibri"/>
        <family val="2"/>
        <scheme val="minor"/>
      </rPr>
      <t xml:space="preserve"> → Adds values from A1 to A10.</t>
    </r>
  </si>
  <si>
    <r>
      <t>=MIN(A1:A10)</t>
    </r>
    <r>
      <rPr>
        <sz val="11"/>
        <color theme="5"/>
        <rFont val="Calibri"/>
        <family val="2"/>
        <scheme val="minor"/>
      </rPr>
      <t xml:space="preserve"> → Smallest value in range.</t>
    </r>
  </si>
  <si>
    <r>
      <t>=MAX(A1:A10)</t>
    </r>
    <r>
      <rPr>
        <sz val="11"/>
        <color theme="5"/>
        <rFont val="Calibri"/>
        <family val="2"/>
        <scheme val="minor"/>
      </rPr>
      <t xml:space="preserve"> → Largest value in range.</t>
    </r>
  </si>
  <si>
    <r>
      <t>1. COUNT()</t>
    </r>
    <r>
      <rPr>
        <sz val="11"/>
        <color theme="5"/>
        <rFont val="Calibri"/>
        <family val="2"/>
        <scheme val="minor"/>
      </rPr>
      <t xml:space="preserve"> → Counts numeric values only.</t>
    </r>
  </si>
  <si>
    <r>
      <t>2. COUNTA()</t>
    </r>
    <r>
      <rPr>
        <sz val="11"/>
        <color theme="5"/>
        <rFont val="Calibri"/>
        <family val="2"/>
        <scheme val="minor"/>
      </rPr>
      <t xml:space="preserve"> → Counts all non-empty cells (numbers + text).</t>
    </r>
  </si>
  <si>
    <r>
      <t>3. COUNTBLANK()</t>
    </r>
    <r>
      <rPr>
        <sz val="11"/>
        <color theme="5"/>
        <rFont val="Calibri"/>
        <family val="2"/>
        <scheme val="minor"/>
      </rPr>
      <t xml:space="preserve"> → Counts blank/empty cells.</t>
    </r>
  </si>
  <si>
    <r>
      <t>=ROUND(3.14159, 2)</t>
    </r>
    <r>
      <rPr>
        <sz val="11"/>
        <color theme="5"/>
        <rFont val="Calibri"/>
        <family val="2"/>
        <scheme val="minor"/>
      </rPr>
      <t xml:space="preserve"> → 3.14</t>
    </r>
  </si>
  <si>
    <t>=ROUND(3.14159,0)       --&gt;  3</t>
  </si>
  <si>
    <r>
      <t>=LARGE(A1:A10, 2)</t>
    </r>
    <r>
      <rPr>
        <sz val="11"/>
        <color theme="5"/>
        <rFont val="Calibri"/>
        <family val="2"/>
        <scheme val="minor"/>
      </rPr>
      <t xml:space="preserve"> → 2nd largest value.</t>
    </r>
  </si>
  <si>
    <r>
      <t>=SMALL(A1:A10, 3)</t>
    </r>
    <r>
      <rPr>
        <sz val="11"/>
        <color theme="5"/>
        <rFont val="Calibri"/>
        <family val="2"/>
        <scheme val="minor"/>
      </rPr>
      <t xml:space="preserve"> → 3rd smallest value.</t>
    </r>
  </si>
  <si>
    <t>AGGREGATE/ARITHMATIC FUNCTION</t>
  </si>
  <si>
    <t>STATISTICAL Functions</t>
  </si>
  <si>
    <t>Gives Sum of Product OF two colums in a Table</t>
  </si>
  <si>
    <t>Loan</t>
  </si>
  <si>
    <t>rate</t>
  </si>
  <si>
    <t>years</t>
  </si>
  <si>
    <t>EMI</t>
  </si>
  <si>
    <t>=FV(D3/12,D4*12,D2)</t>
  </si>
  <si>
    <t>=PMT(B3/12,B4*12,B2)</t>
  </si>
  <si>
    <t>Investment</t>
  </si>
  <si>
    <t>Time-period</t>
  </si>
  <si>
    <t>PMT-&gt;per month transaction</t>
  </si>
  <si>
    <t>FV --&gt; Future Value</t>
  </si>
  <si>
    <t>convert rows ro cols and cols to rows</t>
  </si>
  <si>
    <t>Gives all the different values in a column(categories)</t>
  </si>
  <si>
    <t>replaces subtext in Text  by using position and number of chars</t>
  </si>
  <si>
    <t>Median</t>
  </si>
  <si>
    <t>Mode</t>
  </si>
  <si>
    <t>Gives Sum of Product of Two columns in a Table</t>
  </si>
  <si>
    <t>--&gt; Total Sales</t>
  </si>
  <si>
    <t xml:space="preserve">Q)Find all departments in your company and how many people work in it. </t>
  </si>
  <si>
    <t>And names of employees in those dept?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</si>
</sst>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[$-F800]dddd\,\ mmmm\ dd\,\ yyyy"/>
    <numFmt numFmtId="165" formatCode="[$-F400]h:mm:ss\ AM/PM"/>
    <numFmt numFmtId="166" formatCode="[$-10409]h\.mm\.ss\ AM/P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5"/>
      <name val="Arial Unicode MS"/>
    </font>
    <font>
      <b/>
      <sz val="10"/>
      <color theme="5"/>
      <name val="Arial Unicode MS"/>
    </font>
    <font>
      <sz val="10"/>
      <color rgb="FF202122"/>
      <name val="Arial"/>
      <family val="2"/>
    </font>
    <font>
      <sz val="10"/>
      <color rgb="FF3366CC"/>
      <name val="Arial"/>
      <family val="2"/>
    </font>
    <font>
      <sz val="11"/>
      <color theme="5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9" tint="-0.499984740745262"/>
      </left>
      <right style="thin">
        <color indexed="64"/>
      </right>
      <top style="medium">
        <color theme="9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 tint="-0.499984740745262"/>
      </top>
      <bottom style="thin">
        <color indexed="64"/>
      </bottom>
      <diagonal/>
    </border>
    <border>
      <left style="thin">
        <color indexed="64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 tint="-0.499984740745262"/>
      </right>
      <top/>
      <bottom/>
      <diagonal/>
    </border>
    <border>
      <left style="thin">
        <color indexed="64"/>
      </left>
      <right style="medium">
        <color theme="9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3" borderId="0" xfId="0" applyFill="1"/>
    <xf numFmtId="1" fontId="0" fillId="0" borderId="0" xfId="1" applyNumberFormat="1" applyFont="1"/>
    <xf numFmtId="0" fontId="3" fillId="0" borderId="0" xfId="0" applyFont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0" fillId="2" borderId="0" xfId="0" applyFill="1"/>
    <xf numFmtId="9" fontId="0" fillId="0" borderId="0" xfId="0" applyNumberFormat="1"/>
    <xf numFmtId="8" fontId="0" fillId="0" borderId="0" xfId="0" applyNumberFormat="1"/>
    <xf numFmtId="0" fontId="0" fillId="0" borderId="1" xfId="0" applyBorder="1"/>
    <xf numFmtId="0" fontId="6" fillId="0" borderId="1" xfId="2" applyBorder="1"/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3" fillId="7" borderId="0" xfId="0" applyFont="1" applyFill="1"/>
    <xf numFmtId="14" fontId="0" fillId="0" borderId="0" xfId="0" applyNumberFormat="1" applyAlignment="1">
      <alignment horizontal="left" vertical="top"/>
    </xf>
    <xf numFmtId="14" fontId="3" fillId="0" borderId="0" xfId="0" applyNumberFormat="1" applyFont="1"/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0" fillId="0" borderId="1" xfId="0" quotePrefix="1" applyBorder="1"/>
    <xf numFmtId="14" fontId="0" fillId="0" borderId="0" xfId="0" quotePrefix="1" applyNumberFormat="1"/>
    <xf numFmtId="0" fontId="0" fillId="0" borderId="17" xfId="0" quotePrefix="1" applyBorder="1"/>
    <xf numFmtId="14" fontId="8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/>
    <xf numFmtId="164" fontId="0" fillId="0" borderId="0" xfId="0" quotePrefix="1" applyNumberFormat="1"/>
    <xf numFmtId="165" fontId="0" fillId="0" borderId="0" xfId="0" quotePrefix="1" applyNumberFormat="1"/>
    <xf numFmtId="0" fontId="0" fillId="0" borderId="0" xfId="0" quotePrefix="1" applyAlignment="1">
      <alignment horizontal="left"/>
    </xf>
    <xf numFmtId="0" fontId="10" fillId="0" borderId="0" xfId="0" quotePrefix="1" applyFont="1"/>
    <xf numFmtId="0" fontId="11" fillId="0" borderId="0" xfId="0" quotePrefix="1" applyFont="1"/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2" quotePrefix="1" applyBorder="1" applyAlignment="1">
      <alignment horizontal="center"/>
    </xf>
    <xf numFmtId="0" fontId="6" fillId="0" borderId="0" xfId="2" applyBorder="1"/>
    <xf numFmtId="9" fontId="11" fillId="0" borderId="0" xfId="0" quotePrefix="1" applyNumberFormat="1" applyFont="1"/>
    <xf numFmtId="0" fontId="0" fillId="8" borderId="1" xfId="0" applyFill="1" applyBorder="1"/>
    <xf numFmtId="49" fontId="3" fillId="0" borderId="0" xfId="0" applyNumberFormat="1" applyFont="1"/>
    <xf numFmtId="0" fontId="0" fillId="0" borderId="0" xfId="0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14" fontId="0" fillId="0" borderId="0" xfId="0" applyNumberFormat="1" applyAlignment="1">
      <alignment horizontal="center"/>
    </xf>
    <xf numFmtId="0" fontId="13" fillId="0" borderId="0" xfId="0" applyFont="1"/>
    <xf numFmtId="14" fontId="13" fillId="0" borderId="0" xfId="0" applyNumberFormat="1" applyFont="1"/>
    <xf numFmtId="14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3" fillId="10" borderId="1" xfId="0" applyFont="1" applyFill="1" applyBorder="1"/>
    <xf numFmtId="0" fontId="2" fillId="0" borderId="0" xfId="0" applyFont="1"/>
    <xf numFmtId="0" fontId="0" fillId="10" borderId="0" xfId="0" applyFill="1"/>
    <xf numFmtId="0" fontId="0" fillId="10" borderId="0" xfId="0" quotePrefix="1" applyFill="1"/>
    <xf numFmtId="14" fontId="3" fillId="10" borderId="0" xfId="0" applyNumberFormat="1" applyFont="1" applyFill="1"/>
    <xf numFmtId="0" fontId="3" fillId="10" borderId="0" xfId="0" applyFont="1" applyFill="1"/>
    <xf numFmtId="14" fontId="0" fillId="10" borderId="0" xfId="0" applyNumberFormat="1" applyFill="1"/>
    <xf numFmtId="0" fontId="13" fillId="10" borderId="0" xfId="0" quotePrefix="1" applyFont="1" applyFill="1"/>
    <xf numFmtId="14" fontId="11" fillId="0" borderId="0" xfId="0" quotePrefix="1" applyNumberFormat="1" applyFont="1"/>
    <xf numFmtId="0" fontId="10" fillId="0" borderId="0" xfId="0" applyFont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1" fillId="0" borderId="0" xfId="0" applyFont="1"/>
    <xf numFmtId="0" fontId="0" fillId="4" borderId="0" xfId="0" applyFill="1"/>
    <xf numFmtId="0" fontId="0" fillId="11" borderId="0" xfId="0" applyFill="1"/>
    <xf numFmtId="14" fontId="0" fillId="11" borderId="0" xfId="0" applyNumberFormat="1" applyFill="1"/>
    <xf numFmtId="0" fontId="3" fillId="12" borderId="0" xfId="0" applyFont="1" applyFill="1"/>
    <xf numFmtId="0" fontId="4" fillId="0" borderId="0" xfId="0" applyFont="1"/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6" fillId="0" borderId="0" xfId="0" applyFont="1"/>
    <xf numFmtId="0" fontId="3" fillId="0" borderId="0" xfId="0" applyFont="1" applyAlignment="1">
      <alignment horizontal="left" vertical="center"/>
    </xf>
    <xf numFmtId="0" fontId="3" fillId="0" borderId="20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6" fontId="0" fillId="0" borderId="1" xfId="0" applyNumberForma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8" fontId="0" fillId="0" borderId="0" xfId="0" quotePrefix="1" applyNumberForma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20" xfId="0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coorelation!$A$25:$A$34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coorelation!$B$25:$B$34</c:f>
              <c:numCache>
                <c:formatCode>General</c:formatCode>
                <c:ptCount val="1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0-4D63-9860-B36117CF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4143"/>
        <c:axId val="22816543"/>
      </c:scatterChart>
      <c:valAx>
        <c:axId val="2281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6543"/>
        <c:crosses val="autoZero"/>
        <c:crossBetween val="midCat"/>
      </c:valAx>
      <c:valAx>
        <c:axId val="22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coorelation!$A$11:$A$20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coorelation!$B$11:$B$20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90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4-49B2-8A26-B0CFE197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69983"/>
        <c:axId val="2093885343"/>
      </c:scatterChart>
      <c:valAx>
        <c:axId val="20938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85343"/>
        <c:crosses val="autoZero"/>
        <c:crossBetween val="midCat"/>
      </c:valAx>
      <c:valAx>
        <c:axId val="20938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6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7621</xdr:colOff>
      <xdr:row>25</xdr:row>
      <xdr:rowOff>17021</xdr:rowOff>
    </xdr:from>
    <xdr:to>
      <xdr:col>6</xdr:col>
      <xdr:colOff>556260</xdr:colOff>
      <xdr:row>31</xdr:row>
      <xdr:rowOff>112385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65DCD0-9192-4A55-B958-A80918936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021" y="4954781"/>
          <a:ext cx="3093719" cy="1192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169984</xdr:colOff>
      <xdr:row>24</xdr:row>
      <xdr:rowOff>76199</xdr:rowOff>
    </xdr:from>
    <xdr:to>
      <xdr:col>9</xdr:col>
      <xdr:colOff>429409</xdr:colOff>
      <xdr:row>38</xdr:row>
      <xdr:rowOff>20618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BC3AB-F796-7126-65B5-05EC4E2DE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116306</xdr:colOff>
      <xdr:row>9</xdr:row>
      <xdr:rowOff>24064</xdr:rowOff>
    </xdr:from>
    <xdr:to>
      <xdr:col>11</xdr:col>
      <xdr:colOff>415090</xdr:colOff>
      <xdr:row>19</xdr:row>
      <xdr:rowOff>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A956AC-4CCC-6CF1-3EFD-740FCFC5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aghav@gmail.in" TargetMode="External"/><Relationship Id="rId2" Type="http://schemas.openxmlformats.org/officeDocument/2006/relationships/hyperlink" Target="mailto:rohan@gmail.com" TargetMode="External"/><Relationship Id="rId1" Type="http://schemas.openxmlformats.org/officeDocument/2006/relationships/hyperlink" Target="mailto:before@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aarohi@yahoo.network" TargetMode="External"/><Relationship Id="rId4" Type="http://schemas.openxmlformats.org/officeDocument/2006/relationships/hyperlink" Target="mailto:Priyansh@outlook.ne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mailto:Priyansh@outlook.com" TargetMode="External"/><Relationship Id="rId7" Type="http://schemas.openxmlformats.org/officeDocument/2006/relationships/hyperlink" Target="mailto:arigato@buzz.us" TargetMode="External"/><Relationship Id="rId2" Type="http://schemas.openxmlformats.org/officeDocument/2006/relationships/hyperlink" Target="mailto:raghav@gmail.com" TargetMode="External"/><Relationship Id="rId1" Type="http://schemas.openxmlformats.org/officeDocument/2006/relationships/hyperlink" Target="mailto:rohan@gmail.com" TargetMode="External"/><Relationship Id="rId6" Type="http://schemas.openxmlformats.org/officeDocument/2006/relationships/hyperlink" Target="mailto:menkatsu@temp.org" TargetMode="External"/><Relationship Id="rId5" Type="http://schemas.openxmlformats.org/officeDocument/2006/relationships/hyperlink" Target="mailto:himanshu@temp.in" TargetMode="External"/><Relationship Id="rId4" Type="http://schemas.openxmlformats.org/officeDocument/2006/relationships/hyperlink" Target="mailto:aarohi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5FDE-63B9-4BFF-A480-A94F1D828B54}">
  <sheetPr codeName="Sheet4">
    <pageSetUpPr fitToPage="1"/>
  </sheetPr>
  <dimension ref="A1:Q109"/>
  <sheetViews>
    <sheetView view="pageLayout" topLeftCell="A94" zoomScaleNormal="100" workbookViewId="0">
      <selection activeCell="E113" sqref="E113"/>
    </sheetView>
  </sheetViews>
  <sheetFormatPr defaultRowHeight="14.4"/>
  <cols>
    <col min="2" max="2" width="26.6640625" customWidth="1"/>
    <col min="5" max="5" width="15.33203125" customWidth="1"/>
    <col min="9" max="9" width="16.88671875" customWidth="1"/>
    <col min="10" max="10" width="8.88671875" customWidth="1"/>
    <col min="11" max="11" width="0.109375" customWidth="1"/>
    <col min="12" max="12" width="8.88671875" hidden="1" customWidth="1"/>
    <col min="13" max="13" width="4.88671875" hidden="1" customWidth="1"/>
    <col min="14" max="14" width="21" hidden="1" customWidth="1"/>
    <col min="15" max="17" width="10.33203125" bestFit="1" customWidth="1"/>
  </cols>
  <sheetData>
    <row r="1" spans="1:9">
      <c r="A1" s="105" t="s">
        <v>77</v>
      </c>
      <c r="B1" s="105"/>
      <c r="C1" s="105"/>
      <c r="D1" s="105"/>
      <c r="E1" s="105"/>
      <c r="F1" s="105"/>
      <c r="G1" s="105"/>
      <c r="H1" s="105"/>
      <c r="I1" s="105"/>
    </row>
    <row r="2" spans="1:9">
      <c r="A2" s="107" t="s">
        <v>76</v>
      </c>
      <c r="B2" s="107"/>
      <c r="C2" s="107"/>
      <c r="D2" s="107"/>
      <c r="E2" s="107"/>
      <c r="F2" s="107"/>
      <c r="G2" s="107"/>
      <c r="H2" s="107"/>
      <c r="I2" s="107"/>
    </row>
    <row r="3" spans="1:9">
      <c r="B3" t="s">
        <v>112</v>
      </c>
    </row>
    <row r="4" spans="1:9">
      <c r="A4">
        <v>1</v>
      </c>
      <c r="B4" t="s">
        <v>9</v>
      </c>
    </row>
    <row r="5" spans="1:9">
      <c r="A5">
        <v>2</v>
      </c>
      <c r="B5" t="s">
        <v>10</v>
      </c>
    </row>
    <row r="6" spans="1:9">
      <c r="B6" t="s">
        <v>533</v>
      </c>
    </row>
    <row r="7" spans="1:9">
      <c r="B7" t="s">
        <v>534</v>
      </c>
    </row>
    <row r="8" spans="1:9">
      <c r="A8">
        <v>3</v>
      </c>
      <c r="B8" t="s">
        <v>11</v>
      </c>
    </row>
    <row r="9" spans="1:9">
      <c r="A9">
        <v>4</v>
      </c>
      <c r="B9" t="s">
        <v>12</v>
      </c>
      <c r="C9" t="s">
        <v>66</v>
      </c>
    </row>
    <row r="10" spans="1:9">
      <c r="C10" t="s">
        <v>67</v>
      </c>
    </row>
    <row r="11" spans="1:9">
      <c r="A11">
        <v>5</v>
      </c>
      <c r="B11" t="s">
        <v>13</v>
      </c>
      <c r="C11" t="s">
        <v>51</v>
      </c>
      <c r="E11" t="s">
        <v>52</v>
      </c>
    </row>
    <row r="12" spans="1:9">
      <c r="A12">
        <v>6</v>
      </c>
      <c r="B12" t="s">
        <v>14</v>
      </c>
      <c r="C12" t="s">
        <v>68</v>
      </c>
      <c r="D12">
        <f>POWER(5,2)</f>
        <v>25</v>
      </c>
    </row>
    <row r="13" spans="1:9">
      <c r="A13">
        <v>7</v>
      </c>
      <c r="B13" t="s">
        <v>15</v>
      </c>
      <c r="C13">
        <v>5.25</v>
      </c>
      <c r="D13">
        <f>_xlfn.CEILING.MATH(C13)</f>
        <v>6</v>
      </c>
      <c r="F13" t="s">
        <v>69</v>
      </c>
    </row>
    <row r="14" spans="1:9">
      <c r="A14">
        <v>8</v>
      </c>
      <c r="B14" t="s">
        <v>16</v>
      </c>
      <c r="C14">
        <v>5.25</v>
      </c>
      <c r="D14">
        <f>_xlfn.FLOOR.MATH(C14)</f>
        <v>5</v>
      </c>
      <c r="F14" t="s">
        <v>70</v>
      </c>
    </row>
    <row r="15" spans="1:9">
      <c r="A15">
        <v>9</v>
      </c>
      <c r="B15" t="s">
        <v>78</v>
      </c>
      <c r="D15" t="s">
        <v>79</v>
      </c>
    </row>
    <row r="16" spans="1:9">
      <c r="A16">
        <v>10</v>
      </c>
      <c r="B16" t="s">
        <v>137</v>
      </c>
    </row>
    <row r="17" spans="1:17">
      <c r="A17">
        <v>11</v>
      </c>
      <c r="B17" t="s">
        <v>181</v>
      </c>
    </row>
    <row r="18" spans="1:17">
      <c r="A18">
        <v>12</v>
      </c>
      <c r="B18" t="s">
        <v>182</v>
      </c>
    </row>
    <row r="19" spans="1:17">
      <c r="A19" s="105" t="s">
        <v>32</v>
      </c>
      <c r="B19" s="105"/>
      <c r="C19" s="105"/>
      <c r="D19" s="105"/>
      <c r="E19" s="105"/>
      <c r="F19" s="105"/>
      <c r="G19" s="105"/>
      <c r="H19" s="105"/>
      <c r="I19" s="105"/>
    </row>
    <row r="20" spans="1:17">
      <c r="A20" s="106" t="s">
        <v>56</v>
      </c>
      <c r="B20" s="106"/>
      <c r="C20" s="106"/>
      <c r="D20" s="106"/>
      <c r="E20" s="106"/>
      <c r="F20" s="106"/>
      <c r="G20" s="106"/>
      <c r="H20" s="106"/>
      <c r="I20" s="106"/>
    </row>
    <row r="21" spans="1:17">
      <c r="A21">
        <v>9</v>
      </c>
      <c r="B21" t="s">
        <v>142</v>
      </c>
      <c r="C21" t="s">
        <v>60</v>
      </c>
    </row>
    <row r="22" spans="1:17">
      <c r="A22">
        <v>10</v>
      </c>
      <c r="B22" t="s">
        <v>17</v>
      </c>
      <c r="C22" t="s">
        <v>61</v>
      </c>
    </row>
    <row r="23" spans="1:17">
      <c r="A23">
        <v>11</v>
      </c>
      <c r="B23" t="s">
        <v>18</v>
      </c>
      <c r="C23" t="s">
        <v>532</v>
      </c>
    </row>
    <row r="24" spans="1:17">
      <c r="A24">
        <v>12</v>
      </c>
      <c r="B24" t="s">
        <v>19</v>
      </c>
      <c r="C24" t="s">
        <v>65</v>
      </c>
    </row>
    <row r="25" spans="1:17">
      <c r="A25">
        <v>13</v>
      </c>
      <c r="B25" t="s">
        <v>20</v>
      </c>
      <c r="C25" t="s">
        <v>59</v>
      </c>
    </row>
    <row r="26" spans="1:17">
      <c r="A26">
        <v>14</v>
      </c>
      <c r="B26" t="s">
        <v>21</v>
      </c>
      <c r="C26" t="s">
        <v>58</v>
      </c>
      <c r="M26" s="17"/>
    </row>
    <row r="27" spans="1:17">
      <c r="A27">
        <v>15</v>
      </c>
      <c r="B27" t="s">
        <v>22</v>
      </c>
      <c r="C27" t="s">
        <v>57</v>
      </c>
      <c r="M27" s="17"/>
    </row>
    <row r="28" spans="1:17">
      <c r="A28">
        <v>16</v>
      </c>
      <c r="B28" t="s">
        <v>23</v>
      </c>
      <c r="C28" t="s">
        <v>53</v>
      </c>
      <c r="M28" s="17"/>
      <c r="N28" s="18"/>
    </row>
    <row r="29" spans="1:17">
      <c r="A29">
        <v>17</v>
      </c>
      <c r="B29" t="s">
        <v>24</v>
      </c>
      <c r="C29" t="s">
        <v>54</v>
      </c>
      <c r="M29" s="17"/>
    </row>
    <row r="30" spans="1:17">
      <c r="A30">
        <v>18</v>
      </c>
      <c r="B30" t="s">
        <v>25</v>
      </c>
      <c r="C30" t="s">
        <v>55</v>
      </c>
      <c r="M30" s="17"/>
      <c r="P30" s="1"/>
      <c r="Q30" s="1"/>
    </row>
    <row r="31" spans="1:17">
      <c r="A31">
        <v>19</v>
      </c>
      <c r="B31" t="s">
        <v>109</v>
      </c>
      <c r="M31" s="17"/>
    </row>
    <row r="32" spans="1:17">
      <c r="B32" t="s">
        <v>178</v>
      </c>
      <c r="C32" t="s">
        <v>179</v>
      </c>
      <c r="M32" s="17"/>
    </row>
    <row r="33" spans="1:15">
      <c r="A33">
        <v>21</v>
      </c>
      <c r="B33" t="s">
        <v>111</v>
      </c>
      <c r="M33" s="17"/>
    </row>
    <row r="34" spans="1:15">
      <c r="A34">
        <v>20</v>
      </c>
      <c r="B34" t="s">
        <v>110</v>
      </c>
      <c r="M34" s="17"/>
    </row>
    <row r="35" spans="1:15">
      <c r="A35" s="105" t="s">
        <v>31</v>
      </c>
      <c r="B35" s="105"/>
      <c r="C35" s="105"/>
      <c r="D35" s="105"/>
      <c r="E35" s="105"/>
      <c r="F35" s="105"/>
      <c r="G35" s="105"/>
      <c r="H35" s="105"/>
      <c r="I35" s="105"/>
      <c r="M35" s="17"/>
    </row>
    <row r="36" spans="1:15">
      <c r="A36" s="106" t="s">
        <v>75</v>
      </c>
      <c r="B36" s="106"/>
      <c r="C36" s="106"/>
      <c r="D36" s="106"/>
      <c r="E36" s="106"/>
      <c r="F36" s="106"/>
      <c r="G36" s="106"/>
      <c r="H36" s="106"/>
      <c r="I36" s="106"/>
      <c r="M36" s="17"/>
      <c r="O36" s="1"/>
    </row>
    <row r="37" spans="1:15">
      <c r="A37">
        <v>19</v>
      </c>
      <c r="B37" t="s">
        <v>26</v>
      </c>
      <c r="C37" t="s">
        <v>28</v>
      </c>
      <c r="E37" t="s">
        <v>73</v>
      </c>
      <c r="F37" t="s">
        <v>74</v>
      </c>
      <c r="M37" s="17"/>
      <c r="N37" s="1"/>
    </row>
    <row r="38" spans="1:15">
      <c r="A38">
        <v>20</v>
      </c>
      <c r="B38" t="s">
        <v>27</v>
      </c>
      <c r="C38" t="s">
        <v>29</v>
      </c>
      <c r="E38" t="s">
        <v>71</v>
      </c>
      <c r="F38" t="s">
        <v>72</v>
      </c>
    </row>
    <row r="39" spans="1:15">
      <c r="B39" t="s">
        <v>0</v>
      </c>
      <c r="D39" t="s">
        <v>120</v>
      </c>
      <c r="E39" t="s">
        <v>71</v>
      </c>
      <c r="F39" t="s">
        <v>72</v>
      </c>
    </row>
    <row r="40" spans="1:15">
      <c r="B40" t="s">
        <v>136</v>
      </c>
    </row>
    <row r="41" spans="1:15">
      <c r="A41">
        <v>21</v>
      </c>
      <c r="B41" t="s">
        <v>30</v>
      </c>
      <c r="C41" t="s">
        <v>102</v>
      </c>
    </row>
    <row r="42" spans="1:15">
      <c r="B42" t="s">
        <v>206</v>
      </c>
      <c r="C42" t="s">
        <v>209</v>
      </c>
    </row>
    <row r="43" spans="1:15">
      <c r="B43" t="s">
        <v>207</v>
      </c>
      <c r="C43" t="s">
        <v>208</v>
      </c>
    </row>
    <row r="44" spans="1:15">
      <c r="A44" s="105" t="s">
        <v>33</v>
      </c>
      <c r="B44" s="105"/>
      <c r="C44" s="105"/>
      <c r="D44" s="105"/>
      <c r="E44" s="105"/>
      <c r="F44" s="105"/>
      <c r="G44" s="105"/>
      <c r="H44" s="105"/>
      <c r="I44" s="105"/>
    </row>
    <row r="45" spans="1:15" s="3" customFormat="1">
      <c r="A45" s="108" t="s">
        <v>76</v>
      </c>
      <c r="B45" s="108"/>
      <c r="C45" s="108"/>
      <c r="D45" s="108"/>
      <c r="E45" s="108"/>
      <c r="F45" s="108"/>
      <c r="G45" s="108"/>
      <c r="H45" s="108"/>
      <c r="I45" s="108"/>
    </row>
    <row r="46" spans="1:15">
      <c r="A46">
        <v>22</v>
      </c>
      <c r="B46" t="s">
        <v>34</v>
      </c>
    </row>
    <row r="47" spans="1:15">
      <c r="A47">
        <v>23</v>
      </c>
      <c r="B47" t="s">
        <v>35</v>
      </c>
    </row>
    <row r="48" spans="1:15">
      <c r="A48">
        <v>24</v>
      </c>
      <c r="B48" t="s">
        <v>36</v>
      </c>
    </row>
    <row r="49" spans="1:9">
      <c r="A49">
        <v>25</v>
      </c>
      <c r="B49" t="s">
        <v>37</v>
      </c>
    </row>
    <row r="50" spans="1:9">
      <c r="B50" t="s">
        <v>83</v>
      </c>
    </row>
    <row r="52" spans="1:9">
      <c r="A52" s="105" t="s">
        <v>38</v>
      </c>
      <c r="B52" s="105"/>
      <c r="C52" s="105"/>
      <c r="D52" s="105"/>
      <c r="E52" s="105"/>
      <c r="F52" s="105"/>
      <c r="G52" s="105"/>
      <c r="H52" s="105"/>
      <c r="I52" s="105"/>
    </row>
    <row r="54" spans="1:9">
      <c r="A54">
        <v>26</v>
      </c>
      <c r="B54" t="s">
        <v>39</v>
      </c>
    </row>
    <row r="55" spans="1:9">
      <c r="A55">
        <v>27</v>
      </c>
      <c r="B55" t="s">
        <v>40</v>
      </c>
    </row>
    <row r="56" spans="1:9">
      <c r="A56">
        <v>28</v>
      </c>
      <c r="B56" t="s">
        <v>41</v>
      </c>
    </row>
    <row r="57" spans="1:9">
      <c r="A57">
        <v>29</v>
      </c>
      <c r="B57" t="s">
        <v>42</v>
      </c>
    </row>
    <row r="58" spans="1:9">
      <c r="A58">
        <v>30</v>
      </c>
      <c r="B58" t="s">
        <v>43</v>
      </c>
    </row>
    <row r="59" spans="1:9">
      <c r="A59">
        <v>31</v>
      </c>
      <c r="B59" t="s">
        <v>44</v>
      </c>
    </row>
    <row r="63" spans="1:9">
      <c r="A63" s="105" t="s">
        <v>45</v>
      </c>
      <c r="B63" s="105"/>
      <c r="C63" s="105"/>
      <c r="D63" s="105"/>
      <c r="E63" s="105"/>
      <c r="F63" s="105"/>
      <c r="G63" s="105"/>
      <c r="H63" s="105"/>
      <c r="I63" s="105"/>
    </row>
    <row r="64" spans="1:9">
      <c r="C64" t="s">
        <v>101</v>
      </c>
    </row>
    <row r="65" spans="1:9">
      <c r="A65">
        <v>32</v>
      </c>
      <c r="B65" t="s">
        <v>46</v>
      </c>
      <c r="C65" t="s">
        <v>95</v>
      </c>
    </row>
    <row r="66" spans="1:9">
      <c r="C66" t="s">
        <v>96</v>
      </c>
    </row>
    <row r="67" spans="1:9">
      <c r="A67">
        <v>37</v>
      </c>
      <c r="B67" t="s">
        <v>143</v>
      </c>
    </row>
    <row r="68" spans="1:9">
      <c r="A68">
        <v>33</v>
      </c>
      <c r="B68" t="s">
        <v>48</v>
      </c>
    </row>
    <row r="69" spans="1:9">
      <c r="A69">
        <v>34</v>
      </c>
      <c r="B69" t="s">
        <v>49</v>
      </c>
    </row>
    <row r="70" spans="1:9">
      <c r="A70">
        <v>35</v>
      </c>
      <c r="B70" t="s">
        <v>50</v>
      </c>
    </row>
    <row r="71" spans="1:9">
      <c r="A71">
        <v>36</v>
      </c>
      <c r="B71" t="s">
        <v>47</v>
      </c>
    </row>
    <row r="73" spans="1:9">
      <c r="A73" s="104" t="s">
        <v>80</v>
      </c>
      <c r="B73" s="104"/>
      <c r="C73" s="104"/>
      <c r="D73" s="104"/>
      <c r="E73" s="104"/>
      <c r="F73" s="104"/>
      <c r="G73" s="104"/>
      <c r="H73" s="104"/>
      <c r="I73" s="104"/>
    </row>
    <row r="74" spans="1:9">
      <c r="B74" t="s">
        <v>81</v>
      </c>
      <c r="C74" t="s">
        <v>531</v>
      </c>
    </row>
    <row r="75" spans="1:9">
      <c r="B75" t="s">
        <v>175</v>
      </c>
      <c r="C75" t="s">
        <v>176</v>
      </c>
      <c r="H75" t="s">
        <v>174</v>
      </c>
    </row>
    <row r="76" spans="1:9">
      <c r="B76" t="s">
        <v>173</v>
      </c>
      <c r="C76" t="s">
        <v>530</v>
      </c>
    </row>
    <row r="78" spans="1:9">
      <c r="B78" t="s">
        <v>94</v>
      </c>
    </row>
    <row r="79" spans="1:9">
      <c r="C79" t="s">
        <v>90</v>
      </c>
    </row>
    <row r="80" spans="1:9">
      <c r="C80" t="s">
        <v>91</v>
      </c>
    </row>
    <row r="81" spans="2:9">
      <c r="C81" t="s">
        <v>92</v>
      </c>
    </row>
    <row r="83" spans="2:9">
      <c r="B83" t="s">
        <v>84</v>
      </c>
      <c r="D83" t="s">
        <v>87</v>
      </c>
    </row>
    <row r="84" spans="2:9">
      <c r="B84" t="s">
        <v>85</v>
      </c>
      <c r="D84" t="s">
        <v>86</v>
      </c>
    </row>
    <row r="86" spans="2:9">
      <c r="B86" t="s">
        <v>97</v>
      </c>
      <c r="C86" t="s">
        <v>98</v>
      </c>
    </row>
    <row r="87" spans="2:9">
      <c r="B87" t="s">
        <v>99</v>
      </c>
      <c r="C87" t="s">
        <v>100</v>
      </c>
    </row>
    <row r="88" spans="2:9">
      <c r="B88" t="s">
        <v>82</v>
      </c>
    </row>
    <row r="89" spans="2:9">
      <c r="C89" s="5" t="s">
        <v>537</v>
      </c>
    </row>
    <row r="90" spans="2:9">
      <c r="D90" t="s">
        <v>538</v>
      </c>
    </row>
    <row r="92" spans="2:9">
      <c r="C92" t="s">
        <v>88</v>
      </c>
      <c r="I92" t="s">
        <v>93</v>
      </c>
    </row>
    <row r="93" spans="2:9">
      <c r="E93" t="s">
        <v>89</v>
      </c>
      <c r="G93" s="4">
        <v>10</v>
      </c>
    </row>
    <row r="94" spans="2:9">
      <c r="G94" s="4">
        <v>20</v>
      </c>
    </row>
    <row r="95" spans="2:9">
      <c r="G95" s="4">
        <v>30</v>
      </c>
    </row>
    <row r="96" spans="2:9">
      <c r="B96" t="s">
        <v>103</v>
      </c>
      <c r="C96" t="s">
        <v>105</v>
      </c>
      <c r="F96" t="s">
        <v>107</v>
      </c>
    </row>
    <row r="97" spans="1:7">
      <c r="B97" t="s">
        <v>104</v>
      </c>
      <c r="C97" t="s">
        <v>106</v>
      </c>
      <c r="F97" t="s">
        <v>108</v>
      </c>
    </row>
    <row r="99" spans="1:7">
      <c r="B99" t="s">
        <v>223</v>
      </c>
      <c r="C99" t="s">
        <v>535</v>
      </c>
      <c r="G99" s="40" t="s">
        <v>536</v>
      </c>
    </row>
    <row r="100" spans="1:7">
      <c r="A100" s="9" t="s">
        <v>119</v>
      </c>
      <c r="B100" s="9"/>
      <c r="C100" s="9"/>
      <c r="D100" s="9"/>
      <c r="E100" s="9"/>
      <c r="F100" s="9"/>
    </row>
    <row r="101" spans="1:7">
      <c r="A101" s="9"/>
      <c r="B101" s="9"/>
      <c r="C101" s="9"/>
      <c r="D101" s="9"/>
      <c r="E101" s="9"/>
      <c r="F101" s="9"/>
    </row>
    <row r="102" spans="1:7">
      <c r="B102" t="s">
        <v>118</v>
      </c>
      <c r="C102" t="s">
        <v>114</v>
      </c>
      <c r="D102" t="s">
        <v>117</v>
      </c>
      <c r="F102" t="s">
        <v>116</v>
      </c>
    </row>
    <row r="103" spans="1:7">
      <c r="B103" t="s">
        <v>115</v>
      </c>
      <c r="C103" t="s">
        <v>114</v>
      </c>
      <c r="D103" t="s">
        <v>113</v>
      </c>
    </row>
    <row r="107" spans="1:7">
      <c r="B107" s="2"/>
      <c r="E107" s="2"/>
    </row>
    <row r="108" spans="1:7">
      <c r="B108" s="2"/>
    </row>
    <row r="109" spans="1:7">
      <c r="B109" s="2"/>
    </row>
  </sheetData>
  <sortState xmlns:xlrd2="http://schemas.microsoft.com/office/spreadsheetml/2017/richdata2" ref="M15:M23">
    <sortCondition ref="M15:M23"/>
  </sortState>
  <mergeCells count="11">
    <mergeCell ref="A73:I73"/>
    <mergeCell ref="A35:I35"/>
    <mergeCell ref="A19:I19"/>
    <mergeCell ref="A44:I44"/>
    <mergeCell ref="A1:I1"/>
    <mergeCell ref="A52:I52"/>
    <mergeCell ref="A63:I63"/>
    <mergeCell ref="A20:I20"/>
    <mergeCell ref="A36:I36"/>
    <mergeCell ref="A2:I2"/>
    <mergeCell ref="A45:I45"/>
  </mergeCells>
  <pageMargins left="0.7" right="0.7" top="0.75" bottom="0.75" header="0.3" footer="0.3"/>
  <pageSetup paperSize="9" scale="72" fitToHeight="0" orientation="portrait" r:id="rId1"/>
  <colBreaks count="1" manualBreakCount="1"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3F77-AD9B-4A25-814D-304020060342}">
  <dimension ref="A1:H43"/>
  <sheetViews>
    <sheetView zoomScaleNormal="100" workbookViewId="0">
      <selection activeCell="A17" sqref="A17:H17"/>
    </sheetView>
  </sheetViews>
  <sheetFormatPr defaultRowHeight="14.4"/>
  <cols>
    <col min="1" max="1" width="13.88671875" bestFit="1" customWidth="1"/>
    <col min="2" max="2" width="13.88671875" customWidth="1"/>
    <col min="4" max="4" width="11.33203125" customWidth="1"/>
    <col min="5" max="5" width="15.44140625" bestFit="1" customWidth="1"/>
    <col min="6" max="8" width="8.88671875" customWidth="1"/>
  </cols>
  <sheetData>
    <row r="1" spans="1:8">
      <c r="A1" s="121" t="s">
        <v>364</v>
      </c>
      <c r="B1" s="121"/>
      <c r="C1" s="121"/>
      <c r="D1" s="121"/>
      <c r="E1" s="121"/>
      <c r="F1" s="121"/>
      <c r="G1" s="121"/>
      <c r="H1" s="121"/>
    </row>
    <row r="3" spans="1:8">
      <c r="A3" s="64" t="s">
        <v>365</v>
      </c>
      <c r="B3" t="s">
        <v>367</v>
      </c>
      <c r="E3" s="40"/>
    </row>
    <row r="4" spans="1:8">
      <c r="A4" s="64"/>
      <c r="C4" s="52" t="s">
        <v>377</v>
      </c>
      <c r="D4" s="77"/>
      <c r="E4" s="77"/>
    </row>
    <row r="5" spans="1:8">
      <c r="A5" s="64"/>
      <c r="D5" t="s">
        <v>368</v>
      </c>
    </row>
    <row r="6" spans="1:8">
      <c r="A6" s="64"/>
      <c r="D6" t="s">
        <v>378</v>
      </c>
    </row>
    <row r="7" spans="1:8">
      <c r="A7" s="64"/>
    </row>
    <row r="8" spans="1:8">
      <c r="A8" s="64" t="s">
        <v>366</v>
      </c>
      <c r="B8" t="s">
        <v>369</v>
      </c>
    </row>
    <row r="9" spans="1:8">
      <c r="A9" s="64"/>
      <c r="C9" s="52" t="s">
        <v>370</v>
      </c>
    </row>
    <row r="10" spans="1:8">
      <c r="A10" s="64"/>
      <c r="D10" t="s">
        <v>371</v>
      </c>
      <c r="E10" t="s">
        <v>372</v>
      </c>
    </row>
    <row r="11" spans="1:8">
      <c r="A11" s="64"/>
      <c r="D11" t="s">
        <v>373</v>
      </c>
      <c r="E11" t="s">
        <v>374</v>
      </c>
    </row>
    <row r="12" spans="1:8">
      <c r="A12" s="64"/>
      <c r="D12" t="s">
        <v>375</v>
      </c>
      <c r="E12" t="s">
        <v>376</v>
      </c>
    </row>
    <row r="13" spans="1:8">
      <c r="A13" s="64"/>
    </row>
    <row r="14" spans="1:8">
      <c r="A14" s="64" t="s">
        <v>379</v>
      </c>
      <c r="B14" t="s">
        <v>380</v>
      </c>
    </row>
    <row r="15" spans="1:8">
      <c r="A15" s="64"/>
      <c r="C15" s="52" t="s">
        <v>381</v>
      </c>
    </row>
    <row r="16" spans="1:8">
      <c r="A16" s="64"/>
      <c r="C16" s="52"/>
    </row>
    <row r="17" spans="1:8">
      <c r="A17" s="121" t="str">
        <f>_xlfn.TEXTJOIN("--",TRUE,A19:A37)</f>
        <v>COUNTIFS--SUMIFS--AVERAGEIFS--MINIFS--MAXIFS</v>
      </c>
      <c r="B17" s="121"/>
      <c r="C17" s="121"/>
      <c r="D17" s="121"/>
      <c r="E17" s="121"/>
      <c r="F17" s="121"/>
      <c r="G17" s="121"/>
      <c r="H17" s="121"/>
    </row>
    <row r="18" spans="1:8">
      <c r="A18" s="64"/>
    </row>
    <row r="19" spans="1:8">
      <c r="A19" s="64" t="s">
        <v>382</v>
      </c>
      <c r="B19" t="s">
        <v>383</v>
      </c>
    </row>
    <row r="20" spans="1:8">
      <c r="A20" s="64"/>
      <c r="C20" s="77" t="s">
        <v>384</v>
      </c>
    </row>
    <row r="21" spans="1:8">
      <c r="A21" s="64"/>
      <c r="D21" t="s">
        <v>385</v>
      </c>
    </row>
    <row r="22" spans="1:8">
      <c r="A22" s="64"/>
      <c r="D22" t="s">
        <v>386</v>
      </c>
    </row>
    <row r="23" spans="1:8">
      <c r="A23" s="64"/>
      <c r="D23" t="s">
        <v>387</v>
      </c>
    </row>
    <row r="24" spans="1:8">
      <c r="A24" s="64"/>
      <c r="D24" t="s">
        <v>388</v>
      </c>
    </row>
    <row r="25" spans="1:8">
      <c r="A25" s="64"/>
    </row>
    <row r="26" spans="1:8">
      <c r="A26" s="64" t="s">
        <v>389</v>
      </c>
      <c r="B26" t="s">
        <v>390</v>
      </c>
    </row>
    <row r="27" spans="1:8">
      <c r="A27" s="64"/>
      <c r="C27" s="77" t="s">
        <v>391</v>
      </c>
    </row>
    <row r="28" spans="1:8">
      <c r="A28" s="64"/>
    </row>
    <row r="29" spans="1:8">
      <c r="A29" s="64" t="s">
        <v>404</v>
      </c>
      <c r="B29" t="s">
        <v>392</v>
      </c>
    </row>
    <row r="30" spans="1:8">
      <c r="A30" s="64"/>
      <c r="B30" s="77" t="s">
        <v>393</v>
      </c>
    </row>
    <row r="31" spans="1:8">
      <c r="A31" s="64"/>
    </row>
    <row r="32" spans="1:8">
      <c r="A32" s="64"/>
    </row>
    <row r="33" spans="1:7">
      <c r="A33" s="64" t="s">
        <v>394</v>
      </c>
      <c r="B33" t="s">
        <v>395</v>
      </c>
    </row>
    <row r="34" spans="1:7">
      <c r="A34" s="64"/>
      <c r="B34" s="52" t="s">
        <v>396</v>
      </c>
    </row>
    <row r="35" spans="1:7">
      <c r="A35" s="64"/>
      <c r="C35" t="s">
        <v>401</v>
      </c>
    </row>
    <row r="36" spans="1:7">
      <c r="A36" s="64" t="s">
        <v>397</v>
      </c>
      <c r="B36" t="s">
        <v>398</v>
      </c>
    </row>
    <row r="37" spans="1:7">
      <c r="A37" s="64"/>
      <c r="B37" s="52" t="s">
        <v>399</v>
      </c>
    </row>
    <row r="38" spans="1:7">
      <c r="A38" s="64"/>
    </row>
    <row r="39" spans="1:7">
      <c r="A39" s="64"/>
      <c r="B39" t="s">
        <v>400</v>
      </c>
    </row>
    <row r="40" spans="1:7">
      <c r="A40" s="64"/>
    </row>
    <row r="41" spans="1:7">
      <c r="A41" s="64"/>
    </row>
    <row r="42" spans="1:7">
      <c r="A42" s="81" t="s">
        <v>402</v>
      </c>
      <c r="B42" s="81"/>
      <c r="C42" s="81"/>
      <c r="D42" s="81"/>
      <c r="E42" s="81"/>
      <c r="F42" s="81"/>
      <c r="G42" s="81"/>
    </row>
    <row r="43" spans="1:7">
      <c r="A43" s="81" t="s">
        <v>403</v>
      </c>
      <c r="B43" s="81"/>
      <c r="C43" s="81"/>
      <c r="D43" s="81"/>
      <c r="E43" s="81"/>
      <c r="F43" s="81"/>
      <c r="G43" s="81"/>
    </row>
  </sheetData>
  <mergeCells count="2">
    <mergeCell ref="A1:H1"/>
    <mergeCell ref="A17:H17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8E50-6B18-4126-8C80-C76105433FCA}">
  <dimension ref="A1:L91"/>
  <sheetViews>
    <sheetView zoomScale="115" zoomScaleNormal="115" workbookViewId="0">
      <selection sqref="A1:G1"/>
    </sheetView>
  </sheetViews>
  <sheetFormatPr defaultRowHeight="14.4"/>
  <cols>
    <col min="1" max="1" width="12.44140625" customWidth="1"/>
    <col min="2" max="2" width="11.33203125" customWidth="1"/>
    <col min="3" max="3" width="9.6640625" customWidth="1"/>
    <col min="4" max="4" width="10.33203125" customWidth="1"/>
    <col min="5" max="5" width="12.33203125" style="1" customWidth="1"/>
    <col min="6" max="6" width="14.6640625" style="1" customWidth="1"/>
    <col min="7" max="7" width="17.77734375" customWidth="1"/>
    <col min="8" max="8" width="27" customWidth="1"/>
    <col min="9" max="9" width="20.77734375" bestFit="1" customWidth="1"/>
    <col min="10" max="10" width="26.88671875" customWidth="1"/>
    <col min="11" max="11" width="10.33203125" bestFit="1" customWidth="1"/>
  </cols>
  <sheetData>
    <row r="1" spans="1:12">
      <c r="A1" s="121" t="s">
        <v>447</v>
      </c>
      <c r="B1" s="121"/>
      <c r="C1" s="121"/>
      <c r="D1" s="121"/>
      <c r="E1" s="121"/>
      <c r="F1" s="121"/>
      <c r="G1" s="121"/>
      <c r="H1" s="45"/>
      <c r="I1" s="45"/>
    </row>
    <row r="2" spans="1:12">
      <c r="E2"/>
      <c r="F2"/>
      <c r="G2" s="45"/>
      <c r="H2" s="45"/>
      <c r="I2" s="45"/>
      <c r="K2" s="1"/>
      <c r="L2" s="1"/>
    </row>
    <row r="3" spans="1:12">
      <c r="A3" s="64" t="s">
        <v>405</v>
      </c>
      <c r="B3" t="s">
        <v>406</v>
      </c>
      <c r="E3"/>
      <c r="G3" s="45"/>
      <c r="H3" s="45"/>
      <c r="I3" s="45"/>
    </row>
    <row r="4" spans="1:12">
      <c r="B4" s="52" t="s">
        <v>410</v>
      </c>
      <c r="E4"/>
      <c r="H4" s="45"/>
      <c r="I4" s="45"/>
    </row>
    <row r="5" spans="1:12">
      <c r="C5" t="s">
        <v>424</v>
      </c>
      <c r="E5"/>
      <c r="H5" s="45"/>
      <c r="I5" s="45"/>
    </row>
    <row r="6" spans="1:12">
      <c r="C6" t="s">
        <v>411</v>
      </c>
      <c r="E6"/>
      <c r="H6" s="45"/>
      <c r="I6" s="45"/>
    </row>
    <row r="7" spans="1:12">
      <c r="C7" t="s">
        <v>412</v>
      </c>
      <c r="E7"/>
      <c r="H7" s="45"/>
      <c r="I7" s="45"/>
    </row>
    <row r="8" spans="1:12">
      <c r="C8" t="s">
        <v>413</v>
      </c>
      <c r="E8" t="s">
        <v>416</v>
      </c>
      <c r="F8" s="1" t="s">
        <v>414</v>
      </c>
      <c r="H8" s="45"/>
      <c r="I8" s="45"/>
    </row>
    <row r="9" spans="1:12">
      <c r="E9" s="82" t="s">
        <v>417</v>
      </c>
      <c r="F9" s="83" t="s">
        <v>415</v>
      </c>
      <c r="G9" s="82" t="s">
        <v>418</v>
      </c>
      <c r="H9" s="45"/>
      <c r="I9" s="45"/>
    </row>
    <row r="10" spans="1:12">
      <c r="B10" s="84" t="s">
        <v>408</v>
      </c>
      <c r="E10"/>
      <c r="H10" s="45"/>
      <c r="I10" s="45"/>
    </row>
    <row r="11" spans="1:12">
      <c r="B11" t="s">
        <v>407</v>
      </c>
      <c r="E11"/>
      <c r="H11" s="45"/>
      <c r="I11" s="45"/>
    </row>
    <row r="12" spans="1:12">
      <c r="B12" t="s">
        <v>409</v>
      </c>
      <c r="H12" s="45"/>
      <c r="I12" s="45"/>
    </row>
    <row r="13" spans="1:12">
      <c r="G13" s="5"/>
      <c r="H13" s="5"/>
      <c r="I13" s="5"/>
    </row>
    <row r="14" spans="1:12">
      <c r="A14" s="64" t="s">
        <v>419</v>
      </c>
      <c r="B14" t="s">
        <v>420</v>
      </c>
    </row>
    <row r="15" spans="1:12">
      <c r="B15" s="52" t="s">
        <v>421</v>
      </c>
      <c r="G15" s="40"/>
      <c r="H15" s="46"/>
      <c r="I15" s="46"/>
      <c r="J15" s="46"/>
      <c r="K15" s="46"/>
    </row>
    <row r="16" spans="1:12">
      <c r="G16" s="40"/>
      <c r="H16" s="51"/>
      <c r="I16" s="46"/>
      <c r="J16" s="46"/>
      <c r="K16" s="47"/>
    </row>
    <row r="18" spans="1:12">
      <c r="A18" s="64" t="s">
        <v>214</v>
      </c>
      <c r="B18" t="s">
        <v>422</v>
      </c>
      <c r="G18" s="40"/>
      <c r="H18" s="46"/>
      <c r="J18" s="46"/>
      <c r="K18" s="47"/>
    </row>
    <row r="19" spans="1:12">
      <c r="B19" s="52" t="s">
        <v>423</v>
      </c>
      <c r="G19" s="51"/>
      <c r="H19" s="46"/>
      <c r="I19" s="46"/>
      <c r="J19" s="46"/>
      <c r="K19" s="46"/>
    </row>
    <row r="20" spans="1:12">
      <c r="C20" t="s">
        <v>424</v>
      </c>
      <c r="K20" s="1"/>
    </row>
    <row r="21" spans="1:12">
      <c r="C21" t="s">
        <v>425</v>
      </c>
      <c r="K21" s="1"/>
      <c r="L21" s="1"/>
    </row>
    <row r="22" spans="1:12">
      <c r="C22" t="s">
        <v>426</v>
      </c>
      <c r="H22" s="40"/>
      <c r="K22" s="1"/>
    </row>
    <row r="23" spans="1:12">
      <c r="I23" s="40"/>
    </row>
    <row r="24" spans="1:12">
      <c r="A24" s="64" t="s">
        <v>427</v>
      </c>
      <c r="B24" t="s">
        <v>428</v>
      </c>
      <c r="K24" s="1"/>
    </row>
    <row r="25" spans="1:12">
      <c r="B25" s="52" t="s">
        <v>429</v>
      </c>
      <c r="G25" s="43"/>
      <c r="K25" s="1"/>
    </row>
    <row r="26" spans="1:12">
      <c r="C26" t="s">
        <v>430</v>
      </c>
      <c r="G26" s="1"/>
      <c r="K26" s="1"/>
    </row>
    <row r="27" spans="1:12">
      <c r="C27" t="s">
        <v>431</v>
      </c>
      <c r="G27" s="1"/>
      <c r="K27" s="1"/>
    </row>
    <row r="28" spans="1:12">
      <c r="C28" t="s">
        <v>432</v>
      </c>
      <c r="G28" s="1"/>
      <c r="K28" s="1"/>
    </row>
    <row r="29" spans="1:12">
      <c r="G29" s="1"/>
      <c r="K29" s="1"/>
    </row>
    <row r="30" spans="1:12">
      <c r="A30" s="64" t="s">
        <v>433</v>
      </c>
      <c r="G30" s="1"/>
    </row>
    <row r="31" spans="1:12">
      <c r="B31" t="s">
        <v>434</v>
      </c>
      <c r="G31" s="1"/>
      <c r="K31" s="1"/>
    </row>
    <row r="32" spans="1:12">
      <c r="B32" s="88" t="s">
        <v>438</v>
      </c>
      <c r="G32" s="1"/>
      <c r="K32" s="1"/>
    </row>
    <row r="33" spans="1:11">
      <c r="B33" s="86"/>
      <c r="G33" s="1"/>
      <c r="K33" s="1"/>
    </row>
    <row r="34" spans="1:11">
      <c r="B34" s="87" t="s">
        <v>436</v>
      </c>
      <c r="G34" s="1"/>
      <c r="K34" s="1"/>
    </row>
    <row r="35" spans="1:11">
      <c r="B35" s="87" t="s">
        <v>437</v>
      </c>
      <c r="G35" s="1"/>
      <c r="K35" s="1"/>
    </row>
    <row r="36" spans="1:11">
      <c r="B36" s="46" t="s">
        <v>435</v>
      </c>
      <c r="G36" s="1"/>
      <c r="K36" s="1"/>
    </row>
    <row r="37" spans="1:11">
      <c r="G37" s="1"/>
      <c r="K37" s="1"/>
    </row>
    <row r="38" spans="1:11">
      <c r="A38" s="64" t="s">
        <v>439</v>
      </c>
      <c r="B38" t="s">
        <v>440</v>
      </c>
      <c r="G38" s="1"/>
    </row>
    <row r="39" spans="1:11">
      <c r="B39" t="s">
        <v>441</v>
      </c>
      <c r="G39" s="1"/>
      <c r="K39" s="1"/>
    </row>
    <row r="40" spans="1:11">
      <c r="B40" t="s">
        <v>442</v>
      </c>
      <c r="G40" s="1"/>
      <c r="K40" s="1"/>
    </row>
    <row r="41" spans="1:11">
      <c r="B41" t="s">
        <v>443</v>
      </c>
      <c r="G41" s="1"/>
    </row>
    <row r="43" spans="1:11">
      <c r="B43" s="52" t="s">
        <v>444</v>
      </c>
    </row>
    <row r="44" spans="1:11">
      <c r="C44" t="s">
        <v>424</v>
      </c>
    </row>
    <row r="45" spans="1:11">
      <c r="A45" s="40"/>
      <c r="C45" t="s">
        <v>425</v>
      </c>
    </row>
    <row r="46" spans="1:11">
      <c r="A46" s="1"/>
      <c r="C46" t="s">
        <v>445</v>
      </c>
      <c r="D46" s="16"/>
      <c r="E46"/>
    </row>
    <row r="47" spans="1:11">
      <c r="A47" s="40"/>
      <c r="C47" t="s">
        <v>446</v>
      </c>
      <c r="D47" s="38"/>
    </row>
    <row r="48" spans="1:11">
      <c r="A48" s="5"/>
    </row>
    <row r="49" spans="1:4">
      <c r="A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</row>
    <row r="54" spans="1:4">
      <c r="A54" s="6"/>
    </row>
    <row r="55" spans="1:4">
      <c r="A55" s="6"/>
    </row>
    <row r="57" spans="1:4">
      <c r="A57" s="5"/>
    </row>
    <row r="58" spans="1:4">
      <c r="A58" s="6"/>
    </row>
    <row r="59" spans="1:4">
      <c r="A59" s="6"/>
    </row>
    <row r="61" spans="1:4">
      <c r="A61" s="5"/>
    </row>
    <row r="62" spans="1:4">
      <c r="A62" s="6"/>
    </row>
    <row r="63" spans="1:4">
      <c r="A63" s="6"/>
    </row>
    <row r="64" spans="1:4">
      <c r="A64" s="6"/>
    </row>
    <row r="65" spans="1:6">
      <c r="A65" s="41"/>
    </row>
    <row r="67" spans="1:6">
      <c r="A67" s="5"/>
    </row>
    <row r="68" spans="1:6">
      <c r="A68" s="6"/>
    </row>
    <row r="69" spans="1:6">
      <c r="A69" s="6"/>
    </row>
    <row r="71" spans="1:6">
      <c r="A71" s="5"/>
    </row>
    <row r="72" spans="1:6">
      <c r="A72" s="6"/>
    </row>
    <row r="73" spans="1:6">
      <c r="A73" s="6"/>
    </row>
    <row r="75" spans="1:6">
      <c r="A75" s="5"/>
      <c r="B75" s="5"/>
      <c r="C75" s="5"/>
      <c r="D75" s="5"/>
    </row>
    <row r="77" spans="1:6">
      <c r="A77" s="7"/>
    </row>
    <row r="79" spans="1:6">
      <c r="A79" s="5"/>
      <c r="B79" s="5"/>
      <c r="C79" s="5"/>
      <c r="D79" s="5"/>
      <c r="E79" s="39"/>
      <c r="F79" s="39"/>
    </row>
    <row r="80" spans="1:6">
      <c r="A80" s="5"/>
      <c r="B80" s="5"/>
      <c r="C80" s="5"/>
      <c r="D80" s="5"/>
      <c r="E80" s="39"/>
      <c r="F80" s="39"/>
    </row>
    <row r="81" spans="1:6">
      <c r="A81" s="5"/>
      <c r="B81" s="5"/>
      <c r="C81" s="5"/>
      <c r="D81" s="5"/>
      <c r="E81" s="39"/>
      <c r="F81" s="39"/>
    </row>
    <row r="82" spans="1:6">
      <c r="A82" s="5"/>
      <c r="B82" s="5"/>
      <c r="C82" s="5"/>
      <c r="D82" s="5"/>
      <c r="E82" s="39"/>
      <c r="F82" s="39"/>
    </row>
    <row r="83" spans="1:6">
      <c r="A83" s="5"/>
      <c r="B83" s="5"/>
      <c r="C83" s="5"/>
      <c r="D83" s="5"/>
      <c r="E83" s="39"/>
      <c r="F83" s="39"/>
    </row>
    <row r="84" spans="1:6">
      <c r="A84" s="5"/>
      <c r="B84" s="5"/>
      <c r="C84" s="5"/>
      <c r="D84" s="5"/>
      <c r="E84" s="39"/>
      <c r="F84" s="39"/>
    </row>
    <row r="85" spans="1:6">
      <c r="A85" s="5"/>
      <c r="B85" s="5"/>
      <c r="C85" s="5"/>
      <c r="D85" s="5"/>
      <c r="E85" s="39"/>
      <c r="F85" s="39"/>
    </row>
    <row r="86" spans="1:6">
      <c r="A86" s="5"/>
    </row>
    <row r="87" spans="1:6">
      <c r="A87" s="6"/>
    </row>
    <row r="88" spans="1:6">
      <c r="A88" s="8"/>
    </row>
    <row r="89" spans="1:6">
      <c r="A89" s="8"/>
    </row>
    <row r="90" spans="1:6">
      <c r="A90" s="8"/>
    </row>
    <row r="91" spans="1:6">
      <c r="A91" s="8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9A48-24F9-420D-9A56-97AA4FDFE9F9}">
  <dimension ref="A1:J34"/>
  <sheetViews>
    <sheetView zoomScale="175" zoomScaleNormal="175" workbookViewId="0">
      <selection activeCell="E10" sqref="E10"/>
    </sheetView>
  </sheetViews>
  <sheetFormatPr defaultRowHeight="14.4"/>
  <cols>
    <col min="1" max="1" width="10" bestFit="1" customWidth="1"/>
  </cols>
  <sheetData>
    <row r="1" spans="1:10">
      <c r="A1" s="122" t="s">
        <v>340</v>
      </c>
      <c r="B1" s="122"/>
      <c r="C1" s="122"/>
      <c r="D1" s="122"/>
      <c r="E1" s="122"/>
      <c r="F1" s="122"/>
      <c r="G1" s="122"/>
      <c r="H1" s="122"/>
      <c r="I1" s="122"/>
      <c r="J1" s="122"/>
    </row>
    <row r="3" spans="1:10">
      <c r="A3" t="s">
        <v>350</v>
      </c>
    </row>
    <row r="5" spans="1:10">
      <c r="A5" t="s">
        <v>450</v>
      </c>
    </row>
    <row r="6" spans="1:10">
      <c r="A6" t="s">
        <v>351</v>
      </c>
      <c r="B6" t="s">
        <v>352</v>
      </c>
      <c r="C6" t="s">
        <v>353</v>
      </c>
      <c r="F6" t="s">
        <v>357</v>
      </c>
      <c r="I6" t="s">
        <v>358</v>
      </c>
    </row>
    <row r="7" spans="1:10">
      <c r="A7" s="40" t="s">
        <v>354</v>
      </c>
      <c r="B7" t="s">
        <v>355</v>
      </c>
      <c r="C7" t="s">
        <v>356</v>
      </c>
      <c r="F7" t="s">
        <v>359</v>
      </c>
      <c r="I7" t="s">
        <v>360</v>
      </c>
    </row>
    <row r="8" spans="1:10">
      <c r="A8" s="46">
        <v>0</v>
      </c>
      <c r="B8" t="s">
        <v>451</v>
      </c>
      <c r="D8" s="40"/>
      <c r="F8" s="52" t="s">
        <v>361</v>
      </c>
      <c r="G8" s="77"/>
      <c r="H8" s="77"/>
    </row>
    <row r="9" spans="1:10">
      <c r="A9" s="46"/>
      <c r="D9" s="40"/>
      <c r="F9" s="52"/>
      <c r="G9" s="77"/>
      <c r="H9" s="77"/>
    </row>
    <row r="10" spans="1:10">
      <c r="A10" t="s">
        <v>448</v>
      </c>
      <c r="B10" t="s">
        <v>449</v>
      </c>
    </row>
    <row r="11" spans="1:10">
      <c r="A11">
        <v>50</v>
      </c>
      <c r="B11">
        <v>100</v>
      </c>
    </row>
    <row r="12" spans="1:10">
      <c r="A12">
        <v>100</v>
      </c>
      <c r="B12">
        <v>90</v>
      </c>
      <c r="D12">
        <f>CORREL(A11:A20,B11:B20)</f>
        <v>-0.95590423879848629</v>
      </c>
      <c r="F12">
        <f>CORREL(A11:A20,B11:B20)</f>
        <v>-0.95590423879848629</v>
      </c>
    </row>
    <row r="13" spans="1:10">
      <c r="A13">
        <v>150</v>
      </c>
      <c r="B13">
        <v>80</v>
      </c>
      <c r="D13" s="81" t="s">
        <v>452</v>
      </c>
    </row>
    <row r="14" spans="1:10">
      <c r="A14">
        <v>200</v>
      </c>
      <c r="B14">
        <v>70</v>
      </c>
    </row>
    <row r="15" spans="1:10">
      <c r="A15">
        <v>250</v>
      </c>
      <c r="B15">
        <v>90</v>
      </c>
      <c r="D15">
        <f>CORREL(A11:A20,B11:B20)</f>
        <v>-0.95590423879848629</v>
      </c>
    </row>
    <row r="16" spans="1:10">
      <c r="A16">
        <v>300</v>
      </c>
      <c r="B16">
        <v>50</v>
      </c>
    </row>
    <row r="17" spans="1:4">
      <c r="A17">
        <v>350</v>
      </c>
      <c r="B17">
        <v>40</v>
      </c>
    </row>
    <row r="18" spans="1:4">
      <c r="A18">
        <v>400</v>
      </c>
      <c r="B18">
        <v>30</v>
      </c>
    </row>
    <row r="19" spans="1:4">
      <c r="A19">
        <v>450</v>
      </c>
      <c r="B19">
        <v>20</v>
      </c>
    </row>
    <row r="20" spans="1:4">
      <c r="A20">
        <v>500</v>
      </c>
      <c r="B20">
        <v>10</v>
      </c>
    </row>
    <row r="24" spans="1:4">
      <c r="A24" t="s">
        <v>448</v>
      </c>
      <c r="B24" t="s">
        <v>449</v>
      </c>
    </row>
    <row r="25" spans="1:4">
      <c r="A25">
        <v>50</v>
      </c>
      <c r="B25">
        <v>100</v>
      </c>
      <c r="D25">
        <f>CORREL(A25:A34,B25:B34)</f>
        <v>1</v>
      </c>
    </row>
    <row r="26" spans="1:4">
      <c r="A26">
        <v>100</v>
      </c>
      <c r="B26">
        <v>110</v>
      </c>
      <c r="D26" s="81" t="s">
        <v>177</v>
      </c>
    </row>
    <row r="27" spans="1:4">
      <c r="A27">
        <v>150</v>
      </c>
      <c r="B27">
        <v>120</v>
      </c>
    </row>
    <row r="28" spans="1:4">
      <c r="A28">
        <v>200</v>
      </c>
      <c r="B28">
        <v>130</v>
      </c>
    </row>
    <row r="29" spans="1:4">
      <c r="A29">
        <v>250</v>
      </c>
      <c r="B29">
        <v>140</v>
      </c>
    </row>
    <row r="30" spans="1:4">
      <c r="A30">
        <v>300</v>
      </c>
      <c r="B30">
        <v>150</v>
      </c>
    </row>
    <row r="31" spans="1:4">
      <c r="A31">
        <v>350</v>
      </c>
      <c r="B31">
        <v>160</v>
      </c>
    </row>
    <row r="32" spans="1:4">
      <c r="A32">
        <v>400</v>
      </c>
      <c r="B32">
        <v>170</v>
      </c>
    </row>
    <row r="33" spans="1:2">
      <c r="A33">
        <v>450</v>
      </c>
      <c r="B33">
        <v>180</v>
      </c>
    </row>
    <row r="34" spans="1:2">
      <c r="A34">
        <v>500</v>
      </c>
      <c r="B34">
        <v>190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F27C-9A8F-45A2-929E-ACE9DF707562}">
  <dimension ref="A1:E8"/>
  <sheetViews>
    <sheetView zoomScale="220" zoomScaleNormal="220" workbookViewId="0">
      <selection activeCell="D11" sqref="D11"/>
    </sheetView>
  </sheetViews>
  <sheetFormatPr defaultRowHeight="14.4"/>
  <cols>
    <col min="2" max="2" width="11.21875" bestFit="1" customWidth="1"/>
    <col min="3" max="3" width="11.21875" customWidth="1"/>
    <col min="4" max="4" width="13.21875" bestFit="1" customWidth="1"/>
  </cols>
  <sheetData>
    <row r="1" spans="1:5">
      <c r="A1" s="9" t="s">
        <v>103</v>
      </c>
      <c r="D1" s="9" t="s">
        <v>104</v>
      </c>
    </row>
    <row r="2" spans="1:5">
      <c r="A2" t="s">
        <v>520</v>
      </c>
      <c r="B2">
        <v>5000000</v>
      </c>
      <c r="D2" t="s">
        <v>526</v>
      </c>
      <c r="E2">
        <v>-10000</v>
      </c>
    </row>
    <row r="3" spans="1:5">
      <c r="A3" t="s">
        <v>521</v>
      </c>
      <c r="B3" s="10">
        <v>0.1</v>
      </c>
      <c r="D3" t="s">
        <v>521</v>
      </c>
      <c r="E3" s="10">
        <v>7.0000000000000007E-2</v>
      </c>
    </row>
    <row r="4" spans="1:5">
      <c r="A4" t="s">
        <v>522</v>
      </c>
      <c r="B4">
        <v>20</v>
      </c>
      <c r="D4" t="s">
        <v>527</v>
      </c>
      <c r="E4">
        <v>15</v>
      </c>
    </row>
    <row r="6" spans="1:5">
      <c r="A6" t="s">
        <v>523</v>
      </c>
      <c r="B6" s="103" t="s">
        <v>525</v>
      </c>
      <c r="E6" s="103" t="s">
        <v>524</v>
      </c>
    </row>
    <row r="8" spans="1:5">
      <c r="A8" t="s">
        <v>528</v>
      </c>
      <c r="E8" t="s">
        <v>529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7F1-CF7B-4400-8F48-C0711DC9247A}">
  <dimension ref="A1:I36"/>
  <sheetViews>
    <sheetView zoomScaleNormal="100" workbookViewId="0">
      <selection activeCell="E3" sqref="E3"/>
    </sheetView>
  </sheetViews>
  <sheetFormatPr defaultRowHeight="14.4"/>
  <cols>
    <col min="1" max="1" width="11.44140625" customWidth="1"/>
  </cols>
  <sheetData>
    <row r="1" spans="1:9">
      <c r="A1" s="109" t="s">
        <v>517</v>
      </c>
      <c r="B1" s="109"/>
      <c r="C1" s="109"/>
      <c r="D1" s="109"/>
      <c r="E1" s="109"/>
      <c r="F1" s="109"/>
      <c r="G1" s="109"/>
      <c r="H1" s="109"/>
      <c r="I1" s="109"/>
    </row>
    <row r="3" spans="1:9">
      <c r="A3" s="97" t="s">
        <v>491</v>
      </c>
    </row>
    <row r="4" spans="1:9">
      <c r="B4" s="61" t="s">
        <v>492</v>
      </c>
    </row>
    <row r="5" spans="1:9">
      <c r="B5" s="102" t="s">
        <v>507</v>
      </c>
    </row>
    <row r="6" spans="1:9">
      <c r="B6" s="46"/>
    </row>
    <row r="7" spans="1:9">
      <c r="A7" s="97" t="s">
        <v>493</v>
      </c>
      <c r="B7" s="46"/>
    </row>
    <row r="8" spans="1:9">
      <c r="A8" s="6"/>
      <c r="B8" s="102" t="s">
        <v>508</v>
      </c>
    </row>
    <row r="9" spans="1:9">
      <c r="B9" s="102" t="s">
        <v>509</v>
      </c>
    </row>
    <row r="11" spans="1:9">
      <c r="A11" s="97" t="s">
        <v>494</v>
      </c>
    </row>
    <row r="12" spans="1:9">
      <c r="A12" s="6"/>
    </row>
    <row r="13" spans="1:9">
      <c r="B13" s="99" t="s">
        <v>510</v>
      </c>
    </row>
    <row r="14" spans="1:9">
      <c r="B14" s="99" t="s">
        <v>511</v>
      </c>
    </row>
    <row r="15" spans="1:9">
      <c r="B15" s="99" t="s">
        <v>512</v>
      </c>
    </row>
    <row r="16" spans="1:9">
      <c r="A16" s="6"/>
    </row>
    <row r="17" spans="1:3">
      <c r="A17" s="97" t="s">
        <v>495</v>
      </c>
      <c r="C17" t="s">
        <v>503</v>
      </c>
    </row>
    <row r="18" spans="1:3">
      <c r="A18" s="98"/>
      <c r="B18">
        <v>5.46</v>
      </c>
      <c r="C18" s="53" t="s">
        <v>504</v>
      </c>
    </row>
    <row r="20" spans="1:3">
      <c r="A20" s="97" t="s">
        <v>496</v>
      </c>
      <c r="C20" t="s">
        <v>505</v>
      </c>
    </row>
    <row r="21" spans="1:3">
      <c r="B21">
        <v>5.46</v>
      </c>
      <c r="C21" s="53" t="s">
        <v>506</v>
      </c>
    </row>
    <row r="23" spans="1:3">
      <c r="A23" s="6"/>
    </row>
    <row r="24" spans="1:3">
      <c r="A24" s="97" t="s">
        <v>497</v>
      </c>
    </row>
    <row r="25" spans="1:3">
      <c r="B25" s="100" t="s">
        <v>498</v>
      </c>
    </row>
    <row r="26" spans="1:3">
      <c r="B26" s="101" t="s">
        <v>513</v>
      </c>
    </row>
    <row r="27" spans="1:3">
      <c r="B27" s="40" t="s">
        <v>514</v>
      </c>
    </row>
    <row r="30" spans="1:3">
      <c r="A30" s="97" t="s">
        <v>499</v>
      </c>
    </row>
    <row r="31" spans="1:3">
      <c r="B31" s="100" t="s">
        <v>501</v>
      </c>
    </row>
    <row r="32" spans="1:3">
      <c r="B32" s="101" t="s">
        <v>515</v>
      </c>
    </row>
    <row r="34" spans="1:2">
      <c r="A34" s="97" t="s">
        <v>500</v>
      </c>
    </row>
    <row r="35" spans="1:2">
      <c r="B35" s="100" t="s">
        <v>502</v>
      </c>
    </row>
    <row r="36" spans="1:2">
      <c r="B36" s="101" t="s">
        <v>516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41CE-899B-44DE-AE27-830F67813F8E}">
  <dimension ref="A1:J46"/>
  <sheetViews>
    <sheetView tabSelected="1" zoomScaleNormal="100" workbookViewId="0">
      <selection activeCell="T7" sqref="T7"/>
    </sheetView>
  </sheetViews>
  <sheetFormatPr defaultRowHeight="14.4"/>
  <cols>
    <col min="1" max="1" width="7.21875" customWidth="1"/>
    <col min="2" max="2" width="10.5546875" customWidth="1"/>
    <col min="3" max="3" width="10.44140625" customWidth="1"/>
  </cols>
  <sheetData>
    <row r="1" spans="1:10">
      <c r="A1" s="109" t="s">
        <v>518</v>
      </c>
      <c r="B1" s="109"/>
      <c r="C1" s="109"/>
      <c r="D1" s="109"/>
      <c r="E1" s="109"/>
      <c r="F1" s="109"/>
      <c r="G1" s="109"/>
      <c r="H1" s="109"/>
      <c r="I1" s="109"/>
      <c r="J1" s="109"/>
    </row>
    <row r="3" spans="1:10">
      <c r="A3" s="90" t="s">
        <v>456</v>
      </c>
    </row>
    <row r="4" spans="1:10">
      <c r="A4" s="91"/>
    </row>
    <row r="5" spans="1:10">
      <c r="A5" s="69"/>
      <c r="B5" s="6" t="s">
        <v>457</v>
      </c>
    </row>
    <row r="6" spans="1:10">
      <c r="A6" s="69"/>
      <c r="B6" s="6" t="s">
        <v>458</v>
      </c>
    </row>
    <row r="7" spans="1:10">
      <c r="A7" s="69"/>
      <c r="B7" s="6" t="s">
        <v>459</v>
      </c>
    </row>
    <row r="8" spans="1:10">
      <c r="A8" s="69"/>
      <c r="C8" s="89" t="s">
        <v>460</v>
      </c>
    </row>
    <row r="9" spans="1:10">
      <c r="A9" s="69"/>
      <c r="B9" t="s">
        <v>185</v>
      </c>
      <c r="C9" t="s">
        <v>184</v>
      </c>
    </row>
    <row r="10" spans="1:10">
      <c r="A10" s="69"/>
      <c r="B10" t="s">
        <v>186</v>
      </c>
      <c r="C10" t="s">
        <v>187</v>
      </c>
    </row>
    <row r="11" spans="1:10">
      <c r="A11" s="69"/>
    </row>
    <row r="12" spans="1:10">
      <c r="A12" s="64" t="s">
        <v>461</v>
      </c>
    </row>
    <row r="13" spans="1:10">
      <c r="A13" s="69"/>
      <c r="B13" t="s">
        <v>462</v>
      </c>
    </row>
    <row r="14" spans="1:10">
      <c r="A14" s="69"/>
      <c r="B14" t="s">
        <v>463</v>
      </c>
    </row>
    <row r="15" spans="1:10">
      <c r="A15" s="69"/>
      <c r="C15" s="80" t="s">
        <v>464</v>
      </c>
    </row>
    <row r="16" spans="1:10">
      <c r="A16" s="69"/>
    </row>
    <row r="17" spans="1:8">
      <c r="A17" s="64" t="s">
        <v>465</v>
      </c>
    </row>
    <row r="18" spans="1:8">
      <c r="A18" s="69"/>
      <c r="B18" t="s">
        <v>466</v>
      </c>
    </row>
    <row r="19" spans="1:8">
      <c r="C19" s="80" t="s">
        <v>467</v>
      </c>
    </row>
    <row r="20" spans="1:8">
      <c r="C20" s="85" t="s">
        <v>468</v>
      </c>
    </row>
    <row r="22" spans="1:8">
      <c r="A22" s="64" t="s">
        <v>470</v>
      </c>
      <c r="C22" t="s">
        <v>469</v>
      </c>
    </row>
    <row r="23" spans="1:8">
      <c r="A23" s="64" t="s">
        <v>471</v>
      </c>
    </row>
    <row r="24" spans="1:8">
      <c r="C24" s="92" t="s">
        <v>472</v>
      </c>
    </row>
    <row r="25" spans="1:8">
      <c r="C25" s="92" t="s">
        <v>473</v>
      </c>
    </row>
    <row r="27" spans="1:8">
      <c r="H27" t="s">
        <v>489</v>
      </c>
    </row>
    <row r="28" spans="1:8">
      <c r="H28" t="s">
        <v>490</v>
      </c>
    </row>
    <row r="34" spans="1:6">
      <c r="A34" t="s">
        <v>487</v>
      </c>
    </row>
    <row r="35" spans="1:6">
      <c r="A35" t="s">
        <v>474</v>
      </c>
    </row>
    <row r="36" spans="1:6">
      <c r="A36" t="s">
        <v>475</v>
      </c>
    </row>
    <row r="38" spans="1:6">
      <c r="A38" s="95" t="s">
        <v>144</v>
      </c>
      <c r="B38" s="95" t="s">
        <v>476</v>
      </c>
      <c r="C38" s="95" t="s">
        <v>477</v>
      </c>
      <c r="E38" s="94"/>
      <c r="F38" s="53" t="s">
        <v>488</v>
      </c>
    </row>
    <row r="39" spans="1:6">
      <c r="A39" s="79" t="s">
        <v>478</v>
      </c>
      <c r="B39" s="96">
        <v>178</v>
      </c>
      <c r="C39" s="96">
        <v>150</v>
      </c>
      <c r="E39" s="93" t="s">
        <v>484</v>
      </c>
    </row>
    <row r="40" spans="1:6">
      <c r="A40" s="79" t="s">
        <v>479</v>
      </c>
      <c r="B40" s="96">
        <v>182</v>
      </c>
      <c r="C40" s="96">
        <v>170</v>
      </c>
      <c r="E40" s="93" t="s">
        <v>483</v>
      </c>
    </row>
    <row r="41" spans="1:6">
      <c r="A41" s="79" t="s">
        <v>480</v>
      </c>
      <c r="B41" s="96">
        <v>185</v>
      </c>
      <c r="C41" s="96">
        <v>200</v>
      </c>
      <c r="E41" s="46"/>
    </row>
    <row r="42" spans="1:6">
      <c r="A42" s="79" t="s">
        <v>481</v>
      </c>
      <c r="B42" s="96">
        <v>190</v>
      </c>
      <c r="C42" s="96">
        <v>230</v>
      </c>
    </row>
    <row r="43" spans="1:6">
      <c r="A43" s="79" t="s">
        <v>482</v>
      </c>
      <c r="B43" s="96">
        <v>195</v>
      </c>
      <c r="C43" s="96">
        <v>270</v>
      </c>
    </row>
    <row r="45" spans="1:6">
      <c r="A45" s="93" t="s">
        <v>486</v>
      </c>
    </row>
    <row r="46" spans="1:6">
      <c r="A46" s="93" t="s">
        <v>485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05E4-6351-4C63-A8B9-870537CFACD1}">
  <dimension ref="A1:E16"/>
  <sheetViews>
    <sheetView topLeftCell="A3" zoomScale="265" zoomScaleNormal="265" workbookViewId="0">
      <selection activeCell="D5" sqref="D5:D8"/>
    </sheetView>
  </sheetViews>
  <sheetFormatPr defaultColWidth="15.77734375" defaultRowHeight="15" customHeight="1"/>
  <sheetData>
    <row r="1" spans="1:5" ht="15" customHeight="1">
      <c r="A1" s="110" t="s">
        <v>223</v>
      </c>
      <c r="B1" s="110"/>
      <c r="C1" s="110"/>
      <c r="D1" s="110"/>
      <c r="E1" s="110"/>
    </row>
    <row r="5" spans="1:5" ht="15" customHeight="1">
      <c r="A5" s="78" t="s">
        <v>183</v>
      </c>
      <c r="B5" s="78" t="s">
        <v>341</v>
      </c>
      <c r="C5" s="78" t="s">
        <v>342</v>
      </c>
    </row>
    <row r="6" spans="1:5" ht="15" customHeight="1">
      <c r="A6" s="79" t="s">
        <v>343</v>
      </c>
      <c r="B6" s="79">
        <v>10</v>
      </c>
      <c r="C6" s="79">
        <v>5</v>
      </c>
      <c r="D6" s="40"/>
    </row>
    <row r="7" spans="1:5" ht="15" customHeight="1">
      <c r="A7" s="79" t="s">
        <v>344</v>
      </c>
      <c r="B7" s="79">
        <v>6</v>
      </c>
      <c r="C7" s="79">
        <v>20</v>
      </c>
      <c r="D7" s="40"/>
      <c r="E7" s="40"/>
    </row>
    <row r="8" spans="1:5" ht="15" customHeight="1">
      <c r="A8" s="79" t="s">
        <v>345</v>
      </c>
      <c r="B8" s="79">
        <v>2</v>
      </c>
      <c r="C8" s="79">
        <v>500</v>
      </c>
      <c r="D8" s="40"/>
      <c r="E8" s="40"/>
    </row>
    <row r="9" spans="1:5" ht="15" customHeight="1">
      <c r="D9" s="40"/>
      <c r="E9" s="40"/>
    </row>
    <row r="10" spans="1:5" ht="15" customHeight="1">
      <c r="D10" s="40"/>
      <c r="E10" s="40"/>
    </row>
    <row r="11" spans="1:5" ht="15" customHeight="1">
      <c r="A11" s="61" t="s">
        <v>346</v>
      </c>
    </row>
    <row r="12" spans="1:5" ht="15" customHeight="1">
      <c r="B12" t="s">
        <v>347</v>
      </c>
    </row>
    <row r="13" spans="1:5" ht="15" customHeight="1">
      <c r="B13" s="40" t="s">
        <v>348</v>
      </c>
    </row>
    <row r="15" spans="1:5" ht="15" customHeight="1">
      <c r="A15" s="64" t="s">
        <v>223</v>
      </c>
      <c r="B15" s="52" t="s">
        <v>349</v>
      </c>
    </row>
    <row r="16" spans="1:5" ht="15" customHeight="1">
      <c r="B16" t="s">
        <v>519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sheetPr codeName="Sheet3"/>
  <dimension ref="A1:G43"/>
  <sheetViews>
    <sheetView zoomScale="130" zoomScaleNormal="130" workbookViewId="0">
      <selection activeCell="C14" sqref="C14"/>
    </sheetView>
  </sheetViews>
  <sheetFormatPr defaultRowHeight="14.4"/>
  <cols>
    <col min="1" max="1" width="17.33203125" style="2" customWidth="1"/>
    <col min="2" max="2" width="13.44140625" customWidth="1"/>
    <col min="3" max="3" width="10.21875" customWidth="1"/>
    <col min="4" max="4" width="15.44140625" bestFit="1" customWidth="1"/>
    <col min="5" max="5" width="12.33203125" customWidth="1"/>
  </cols>
  <sheetData>
    <row r="1" spans="1:7">
      <c r="A1" s="111" t="s">
        <v>254</v>
      </c>
      <c r="B1" s="111"/>
      <c r="C1" s="111"/>
      <c r="D1" s="111"/>
      <c r="E1" s="111"/>
      <c r="F1" s="111"/>
      <c r="G1" s="111"/>
    </row>
    <row r="3" spans="1:7">
      <c r="A3" s="59" t="s">
        <v>1</v>
      </c>
      <c r="B3" s="59" t="s">
        <v>194</v>
      </c>
      <c r="C3" s="59" t="s">
        <v>195</v>
      </c>
      <c r="D3" s="59" t="s">
        <v>253</v>
      </c>
      <c r="E3" s="59" t="s">
        <v>252</v>
      </c>
    </row>
    <row r="4" spans="1:7">
      <c r="A4" s="12">
        <v>34</v>
      </c>
      <c r="B4" s="12" t="s">
        <v>2</v>
      </c>
      <c r="C4" s="12" t="s">
        <v>196</v>
      </c>
      <c r="D4" s="12"/>
      <c r="E4" s="12"/>
    </row>
    <row r="5" spans="1:7">
      <c r="A5" s="12">
        <v>29</v>
      </c>
      <c r="B5" s="12" t="s">
        <v>3</v>
      </c>
      <c r="C5" s="12" t="s">
        <v>197</v>
      </c>
      <c r="D5" s="12"/>
      <c r="E5" s="12"/>
    </row>
    <row r="6" spans="1:7">
      <c r="A6" s="12">
        <v>79</v>
      </c>
      <c r="B6" s="12" t="s">
        <v>4</v>
      </c>
      <c r="C6" s="12" t="s">
        <v>198</v>
      </c>
      <c r="D6" s="12"/>
      <c r="E6" s="12"/>
    </row>
    <row r="7" spans="1:7">
      <c r="A7" s="12">
        <v>14</v>
      </c>
      <c r="B7" s="12" t="s">
        <v>63</v>
      </c>
      <c r="C7" s="12" t="s">
        <v>199</v>
      </c>
      <c r="D7" s="12"/>
      <c r="E7" s="12"/>
    </row>
    <row r="8" spans="1:7">
      <c r="A8" s="12">
        <v>21</v>
      </c>
      <c r="B8" s="12" t="s">
        <v>5</v>
      </c>
      <c r="C8" s="12" t="s">
        <v>200</v>
      </c>
      <c r="D8" s="12"/>
      <c r="E8" s="12"/>
    </row>
    <row r="9" spans="1:7">
      <c r="A9" s="12">
        <v>19</v>
      </c>
      <c r="B9" s="12" t="s">
        <v>64</v>
      </c>
      <c r="C9" s="12" t="s">
        <v>201</v>
      </c>
      <c r="D9" s="12"/>
      <c r="E9" s="12"/>
    </row>
    <row r="10" spans="1:7">
      <c r="A10" s="12">
        <v>35</v>
      </c>
      <c r="B10" s="12" t="s">
        <v>6</v>
      </c>
      <c r="C10" s="12" t="s">
        <v>202</v>
      </c>
      <c r="D10" s="12"/>
      <c r="E10" s="12"/>
    </row>
    <row r="11" spans="1:7">
      <c r="A11" s="12">
        <v>50</v>
      </c>
      <c r="B11" s="12" t="s">
        <v>7</v>
      </c>
      <c r="C11" s="12" t="s">
        <v>203</v>
      </c>
      <c r="D11" s="12"/>
      <c r="E11" s="12"/>
    </row>
    <row r="12" spans="1:7">
      <c r="A12" s="12">
        <v>35</v>
      </c>
      <c r="B12" s="12" t="s">
        <v>8</v>
      </c>
      <c r="C12" s="12" t="s">
        <v>204</v>
      </c>
      <c r="D12" s="12"/>
      <c r="E12" s="12"/>
    </row>
    <row r="13" spans="1:7">
      <c r="A13" s="12">
        <v>11</v>
      </c>
      <c r="B13" s="12" t="s">
        <v>62</v>
      </c>
      <c r="C13" s="12" t="s">
        <v>205</v>
      </c>
      <c r="D13" s="12"/>
      <c r="E13" s="12"/>
    </row>
    <row r="15" spans="1:7">
      <c r="A15" s="60" t="s">
        <v>267</v>
      </c>
      <c r="B15" t="s">
        <v>266</v>
      </c>
    </row>
    <row r="16" spans="1:7">
      <c r="A16" s="60"/>
      <c r="C16" s="53" t="s">
        <v>256</v>
      </c>
    </row>
    <row r="17" spans="1:7">
      <c r="A17" s="60"/>
    </row>
    <row r="18" spans="1:7">
      <c r="A18" s="60" t="s">
        <v>23</v>
      </c>
      <c r="B18" t="s">
        <v>257</v>
      </c>
      <c r="E18" s="53" t="s">
        <v>260</v>
      </c>
      <c r="G18" t="s">
        <v>263</v>
      </c>
    </row>
    <row r="19" spans="1:7">
      <c r="A19" s="60" t="s">
        <v>24</v>
      </c>
      <c r="B19" t="s">
        <v>258</v>
      </c>
      <c r="E19" s="53" t="s">
        <v>261</v>
      </c>
      <c r="G19" t="s">
        <v>264</v>
      </c>
    </row>
    <row r="20" spans="1:7">
      <c r="A20" s="60" t="s">
        <v>25</v>
      </c>
      <c r="B20" t="s">
        <v>259</v>
      </c>
      <c r="G20" t="s">
        <v>265</v>
      </c>
    </row>
    <row r="21" spans="1:7">
      <c r="C21" s="53" t="s">
        <v>262</v>
      </c>
    </row>
    <row r="23" spans="1:7">
      <c r="A23" s="60" t="s">
        <v>268</v>
      </c>
      <c r="B23" t="s">
        <v>269</v>
      </c>
    </row>
    <row r="24" spans="1:7">
      <c r="C24" s="53" t="s">
        <v>270</v>
      </c>
    </row>
    <row r="25" spans="1:7">
      <c r="C25" s="53" t="s">
        <v>271</v>
      </c>
      <c r="E25" s="40" t="s">
        <v>276</v>
      </c>
    </row>
    <row r="27" spans="1:7">
      <c r="A27" s="60" t="s">
        <v>272</v>
      </c>
      <c r="B27" t="s">
        <v>273</v>
      </c>
    </row>
    <row r="28" spans="1:7">
      <c r="C28" s="53" t="s">
        <v>274</v>
      </c>
    </row>
    <row r="29" spans="1:7">
      <c r="C29" s="53" t="s">
        <v>275</v>
      </c>
      <c r="E29" s="40" t="s">
        <v>277</v>
      </c>
    </row>
    <row r="31" spans="1:7">
      <c r="A31" s="5" t="s">
        <v>278</v>
      </c>
      <c r="B31" t="s">
        <v>279</v>
      </c>
    </row>
    <row r="32" spans="1:7">
      <c r="B32" t="s">
        <v>280</v>
      </c>
    </row>
    <row r="33" spans="1:3">
      <c r="C33" s="53" t="s">
        <v>281</v>
      </c>
    </row>
    <row r="35" spans="1:3">
      <c r="A35" s="5" t="s">
        <v>282</v>
      </c>
      <c r="B35" t="s">
        <v>283</v>
      </c>
    </row>
    <row r="36" spans="1:3">
      <c r="B36" s="61" t="s">
        <v>284</v>
      </c>
    </row>
    <row r="37" spans="1:3">
      <c r="B37" s="61" t="s">
        <v>285</v>
      </c>
    </row>
    <row r="38" spans="1:3">
      <c r="C38" s="62" t="s">
        <v>286</v>
      </c>
    </row>
    <row r="40" spans="1:3">
      <c r="B40" s="5" t="s">
        <v>287</v>
      </c>
    </row>
    <row r="41" spans="1:3">
      <c r="B41" s="5" t="s">
        <v>288</v>
      </c>
    </row>
    <row r="43" spans="1:3">
      <c r="C43" s="40" t="s">
        <v>289</v>
      </c>
    </row>
  </sheetData>
  <mergeCells count="1">
    <mergeCell ref="A1:G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7A11-7E9E-430E-AF5F-CEB63CD995C8}">
  <dimension ref="A1:H30"/>
  <sheetViews>
    <sheetView zoomScale="130" zoomScaleNormal="130" workbookViewId="0">
      <selection activeCell="C13" sqref="C13"/>
    </sheetView>
  </sheetViews>
  <sheetFormatPr defaultRowHeight="14.4"/>
  <cols>
    <col min="1" max="1" width="20.44140625" customWidth="1"/>
    <col min="2" max="2" width="9.44140625" customWidth="1"/>
    <col min="3" max="3" width="11.5546875" customWidth="1"/>
    <col min="4" max="4" width="8.6640625" customWidth="1"/>
    <col min="5" max="5" width="7.6640625" customWidth="1"/>
  </cols>
  <sheetData>
    <row r="1" spans="1:8">
      <c r="A1" s="112" t="s">
        <v>188</v>
      </c>
      <c r="B1" s="109"/>
      <c r="C1" s="109"/>
      <c r="D1" s="109"/>
      <c r="E1" s="109"/>
      <c r="F1" s="109"/>
      <c r="G1" s="109"/>
      <c r="H1" s="109"/>
    </row>
    <row r="3" spans="1:8">
      <c r="A3" s="54" t="s">
        <v>255</v>
      </c>
      <c r="B3" s="54" t="s">
        <v>192</v>
      </c>
      <c r="C3" s="54" t="s">
        <v>193</v>
      </c>
      <c r="D3" s="55" t="s">
        <v>190</v>
      </c>
      <c r="E3" s="56" t="s">
        <v>191</v>
      </c>
    </row>
    <row r="4" spans="1:8">
      <c r="A4" s="13" t="s">
        <v>131</v>
      </c>
      <c r="B4" s="42"/>
      <c r="C4" s="42"/>
      <c r="D4" s="42"/>
      <c r="E4" s="42"/>
    </row>
    <row r="5" spans="1:8">
      <c r="A5" s="13" t="s">
        <v>217</v>
      </c>
      <c r="B5" s="12"/>
      <c r="C5" s="42"/>
      <c r="D5" s="42"/>
      <c r="E5" s="12"/>
    </row>
    <row r="6" spans="1:8">
      <c r="A6" s="13" t="s">
        <v>218</v>
      </c>
      <c r="B6" s="12"/>
      <c r="C6" s="42"/>
      <c r="D6" s="42"/>
      <c r="E6" s="12"/>
    </row>
    <row r="7" spans="1:8">
      <c r="A7" s="13" t="s">
        <v>219</v>
      </c>
      <c r="B7" s="12"/>
      <c r="C7" s="42"/>
      <c r="D7" s="42"/>
      <c r="E7" s="12"/>
    </row>
    <row r="8" spans="1:8">
      <c r="A8" s="13"/>
      <c r="B8" s="12"/>
      <c r="C8" s="12"/>
      <c r="D8" s="12"/>
      <c r="E8" s="12"/>
    </row>
    <row r="9" spans="1:8">
      <c r="A9" s="57"/>
    </row>
    <row r="10" spans="1:8">
      <c r="A10" s="57"/>
    </row>
    <row r="11" spans="1:8">
      <c r="A11" t="s">
        <v>249</v>
      </c>
    </row>
    <row r="12" spans="1:8">
      <c r="B12" s="53" t="s">
        <v>245</v>
      </c>
    </row>
    <row r="13" spans="1:8">
      <c r="B13" s="5" t="s">
        <v>246</v>
      </c>
    </row>
    <row r="14" spans="1:8">
      <c r="B14" s="5" t="s">
        <v>247</v>
      </c>
    </row>
    <row r="15" spans="1:8">
      <c r="B15" s="5" t="s">
        <v>248</v>
      </c>
    </row>
    <row r="16" spans="1:8">
      <c r="B16" s="5"/>
    </row>
    <row r="17" spans="1:2">
      <c r="A17" t="s">
        <v>240</v>
      </c>
    </row>
    <row r="18" spans="1:2">
      <c r="B18" s="53" t="s">
        <v>250</v>
      </c>
    </row>
    <row r="19" spans="1:2">
      <c r="B19" s="5" t="s">
        <v>244</v>
      </c>
    </row>
    <row r="20" spans="1:2">
      <c r="B20" s="5" t="s">
        <v>243</v>
      </c>
    </row>
    <row r="21" spans="1:2">
      <c r="B21" s="5" t="s">
        <v>241</v>
      </c>
    </row>
    <row r="22" spans="1:2">
      <c r="B22" s="5" t="s">
        <v>242</v>
      </c>
    </row>
    <row r="23" spans="1:2">
      <c r="B23" s="5"/>
    </row>
    <row r="24" spans="1:2">
      <c r="A24" t="s">
        <v>189</v>
      </c>
    </row>
    <row r="25" spans="1:2">
      <c r="B25" s="53" t="s">
        <v>251</v>
      </c>
    </row>
    <row r="26" spans="1:2">
      <c r="B26" s="5" t="s">
        <v>238</v>
      </c>
    </row>
    <row r="27" spans="1:2">
      <c r="B27" s="5" t="s">
        <v>239</v>
      </c>
    </row>
    <row r="29" spans="1:2">
      <c r="A29" t="s">
        <v>236</v>
      </c>
    </row>
    <row r="30" spans="1:2">
      <c r="B30" s="53" t="s">
        <v>237</v>
      </c>
    </row>
  </sheetData>
  <mergeCells count="1">
    <mergeCell ref="A1:H1"/>
  </mergeCells>
  <hyperlinks>
    <hyperlink ref="E3" r:id="rId1" xr:uid="{75C498A8-7F0E-487A-816A-79A18C544B00}"/>
    <hyperlink ref="A4" r:id="rId2" xr:uid="{03DD6B64-DFD5-48DC-A3ED-8F526E8E104D}"/>
    <hyperlink ref="A5" r:id="rId3" xr:uid="{A19684F0-9F28-45E1-B49F-1C4C1BFC84FF}"/>
    <hyperlink ref="A6" r:id="rId4" xr:uid="{F13E2FFA-9F34-4BAD-B3BD-0F0BC3C8B4D7}"/>
    <hyperlink ref="A7" r:id="rId5" xr:uid="{987C69EA-D1BA-4C8A-993C-05171DA9EE3B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F02-5A39-4C88-8AAD-85649CB23623}">
  <dimension ref="A1:G24"/>
  <sheetViews>
    <sheetView zoomScale="130" zoomScaleNormal="130" workbookViewId="0">
      <selection activeCell="D14" sqref="D14"/>
    </sheetView>
  </sheetViews>
  <sheetFormatPr defaultRowHeight="14.4"/>
  <cols>
    <col min="1" max="1" width="20.6640625" customWidth="1"/>
    <col min="2" max="2" width="9.21875" customWidth="1"/>
    <col min="3" max="3" width="12.21875" customWidth="1"/>
    <col min="7" max="7" width="17.88671875" customWidth="1"/>
  </cols>
  <sheetData>
    <row r="1" spans="1:7">
      <c r="A1" s="109" t="s">
        <v>225</v>
      </c>
      <c r="B1" s="109"/>
      <c r="C1" s="109"/>
      <c r="D1" s="109"/>
      <c r="E1" s="109"/>
      <c r="F1" s="109"/>
      <c r="G1" s="109"/>
    </row>
    <row r="3" spans="1:7">
      <c r="A3" s="14" t="s">
        <v>127</v>
      </c>
      <c r="B3" s="15" t="s">
        <v>128</v>
      </c>
      <c r="C3" s="15" t="s">
        <v>129</v>
      </c>
      <c r="D3" s="15" t="s">
        <v>132</v>
      </c>
    </row>
    <row r="4" spans="1:7">
      <c r="A4" s="13" t="s">
        <v>131</v>
      </c>
      <c r="B4" s="42"/>
      <c r="C4" s="42"/>
      <c r="D4" s="42"/>
      <c r="G4" s="40"/>
    </row>
    <row r="5" spans="1:7">
      <c r="A5" s="13" t="s">
        <v>215</v>
      </c>
      <c r="B5" s="42"/>
      <c r="C5" s="42"/>
      <c r="D5" s="42"/>
    </row>
    <row r="6" spans="1:7">
      <c r="A6" s="13" t="s">
        <v>216</v>
      </c>
      <c r="B6" s="42"/>
      <c r="C6" s="42"/>
      <c r="D6" s="42"/>
    </row>
    <row r="7" spans="1:7">
      <c r="A7" s="13" t="s">
        <v>130</v>
      </c>
      <c r="B7" s="42"/>
      <c r="C7" s="42"/>
      <c r="D7" s="42"/>
    </row>
    <row r="8" spans="1:7">
      <c r="A8" s="13" t="s">
        <v>133</v>
      </c>
      <c r="B8" s="42"/>
      <c r="C8" s="42"/>
      <c r="D8" s="42"/>
    </row>
    <row r="9" spans="1:7">
      <c r="A9" s="13" t="s">
        <v>134</v>
      </c>
      <c r="B9" s="42"/>
      <c r="C9" s="42"/>
      <c r="D9" s="42"/>
    </row>
    <row r="10" spans="1:7">
      <c r="A10" s="13" t="s">
        <v>135</v>
      </c>
      <c r="B10" s="42"/>
      <c r="C10" s="42"/>
      <c r="D10" s="42"/>
    </row>
    <row r="12" spans="1:7">
      <c r="A12" t="s">
        <v>226</v>
      </c>
    </row>
    <row r="13" spans="1:7">
      <c r="B13" s="53" t="s">
        <v>227</v>
      </c>
      <c r="G13" s="1"/>
    </row>
    <row r="14" spans="1:7">
      <c r="B14" s="5" t="s">
        <v>228</v>
      </c>
    </row>
    <row r="15" spans="1:7">
      <c r="B15" s="5" t="s">
        <v>229</v>
      </c>
      <c r="G15" s="1"/>
    </row>
    <row r="17" spans="1:7">
      <c r="A17" t="s">
        <v>230</v>
      </c>
    </row>
    <row r="18" spans="1:7">
      <c r="B18" s="58" t="s">
        <v>231</v>
      </c>
      <c r="G18" s="10"/>
    </row>
    <row r="20" spans="1:7">
      <c r="A20" t="s">
        <v>232</v>
      </c>
      <c r="B20" s="11"/>
    </row>
    <row r="21" spans="1:7">
      <c r="B21" s="53" t="s">
        <v>233</v>
      </c>
      <c r="G21" s="11"/>
    </row>
    <row r="22" spans="1:7">
      <c r="B22" s="5" t="s">
        <v>228</v>
      </c>
    </row>
    <row r="23" spans="1:7">
      <c r="B23" s="5" t="s">
        <v>234</v>
      </c>
    </row>
    <row r="24" spans="1:7">
      <c r="B24" s="5" t="s">
        <v>235</v>
      </c>
    </row>
  </sheetData>
  <mergeCells count="1">
    <mergeCell ref="A1:G1"/>
  </mergeCells>
  <hyperlinks>
    <hyperlink ref="A4" r:id="rId1" xr:uid="{4FE2B577-414F-490A-B89F-D52405E3307B}"/>
    <hyperlink ref="A5" r:id="rId2" xr:uid="{D856D569-4F70-49ED-9CE8-12CE1D7AD55E}"/>
    <hyperlink ref="A6" r:id="rId3" xr:uid="{16668ECE-4D8E-4A92-AEB4-15622E305B82}"/>
    <hyperlink ref="A7" r:id="rId4" xr:uid="{45A692E9-C16A-4586-BC50-1F64A1820A02}"/>
    <hyperlink ref="A8" r:id="rId5" xr:uid="{D459C794-AB8C-43D3-A43A-6830B983B80C}"/>
    <hyperlink ref="A9" r:id="rId6" xr:uid="{B0D6978C-5F0A-4FEE-914C-5E21A98818A3}"/>
    <hyperlink ref="A10" r:id="rId7" xr:uid="{29130367-E785-4B3A-A4AD-86D6727B9F1B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9433-EAB6-4C27-81D7-C155D5E74911}">
  <dimension ref="A1:H42"/>
  <sheetViews>
    <sheetView topLeftCell="A25" zoomScaleNormal="100" workbookViewId="0">
      <selection activeCell="E6" sqref="E6"/>
    </sheetView>
  </sheetViews>
  <sheetFormatPr defaultRowHeight="14.4"/>
  <cols>
    <col min="1" max="1" width="11.44140625" customWidth="1"/>
    <col min="2" max="2" width="33" customWidth="1"/>
    <col min="3" max="3" width="13.77734375" customWidth="1"/>
    <col min="4" max="4" width="10.33203125" customWidth="1"/>
    <col min="5" max="5" width="11.44140625" customWidth="1"/>
    <col min="6" max="6" width="10.44140625" bestFit="1" customWidth="1"/>
    <col min="7" max="7" width="10.33203125" bestFit="1" customWidth="1"/>
    <col min="8" max="8" width="10.44140625" bestFit="1" customWidth="1"/>
    <col min="10" max="10" width="15.6640625" bestFit="1" customWidth="1"/>
  </cols>
  <sheetData>
    <row r="1" spans="1:6">
      <c r="A1" s="113" t="s">
        <v>290</v>
      </c>
      <c r="B1" s="113"/>
      <c r="C1" s="113"/>
      <c r="D1" s="113"/>
      <c r="E1" s="113"/>
      <c r="F1" s="113"/>
    </row>
    <row r="3" spans="1:6">
      <c r="A3" s="64" t="s">
        <v>141</v>
      </c>
      <c r="B3" t="s">
        <v>298</v>
      </c>
    </row>
    <row r="5" spans="1:6">
      <c r="A5" s="46" t="s">
        <v>210</v>
      </c>
      <c r="B5" s="53" t="s">
        <v>294</v>
      </c>
      <c r="C5" t="s">
        <v>291</v>
      </c>
      <c r="D5" t="s">
        <v>292</v>
      </c>
      <c r="E5" t="s">
        <v>293</v>
      </c>
    </row>
    <row r="6" spans="1:6">
      <c r="A6" s="47">
        <v>45660</v>
      </c>
      <c r="B6" t="s">
        <v>295</v>
      </c>
      <c r="C6" s="40"/>
      <c r="D6" s="40"/>
    </row>
    <row r="7" spans="1:6">
      <c r="A7" s="47">
        <v>44562</v>
      </c>
      <c r="B7" s="40" t="s">
        <v>296</v>
      </c>
    </row>
    <row r="8" spans="1:6">
      <c r="A8" s="63"/>
      <c r="B8" s="40" t="s">
        <v>297</v>
      </c>
    </row>
    <row r="9" spans="1:6">
      <c r="B9" s="40"/>
    </row>
    <row r="10" spans="1:6">
      <c r="A10" s="73" t="s">
        <v>211</v>
      </c>
      <c r="B10" s="71"/>
    </row>
    <row r="12" spans="1:6">
      <c r="A12" s="65" t="s">
        <v>299</v>
      </c>
      <c r="B12" t="s">
        <v>301</v>
      </c>
      <c r="E12" s="53" t="s">
        <v>302</v>
      </c>
    </row>
    <row r="13" spans="1:6">
      <c r="A13" s="65"/>
      <c r="B13" s="43" t="s">
        <v>305</v>
      </c>
      <c r="C13" s="1">
        <f>DATE(2025,8,25)</f>
        <v>45894</v>
      </c>
      <c r="E13" s="53"/>
    </row>
    <row r="14" spans="1:6">
      <c r="A14" s="65" t="s">
        <v>300</v>
      </c>
      <c r="B14" t="s">
        <v>303</v>
      </c>
      <c r="E14" s="53" t="s">
        <v>222</v>
      </c>
    </row>
    <row r="15" spans="1:6">
      <c r="A15" s="1"/>
    </row>
    <row r="16" spans="1:6">
      <c r="A16" s="72" t="s">
        <v>304</v>
      </c>
      <c r="B16" s="73"/>
      <c r="C16" s="73"/>
      <c r="D16" s="70"/>
    </row>
    <row r="17" spans="1:8">
      <c r="A17" s="1"/>
    </row>
    <row r="18" spans="1:8">
      <c r="A18" s="68" t="s">
        <v>140</v>
      </c>
      <c r="B18" s="68" t="s">
        <v>308</v>
      </c>
      <c r="C18" s="68" t="s">
        <v>145</v>
      </c>
      <c r="D18" s="68" t="s">
        <v>146</v>
      </c>
      <c r="E18" s="68" t="s">
        <v>144</v>
      </c>
      <c r="F18" s="43"/>
    </row>
    <row r="19" spans="1:8">
      <c r="A19" s="66">
        <v>45957</v>
      </c>
      <c r="B19" s="67" t="s">
        <v>306</v>
      </c>
      <c r="C19" s="67" t="s">
        <v>309</v>
      </c>
      <c r="D19" s="67"/>
      <c r="E19" s="12"/>
      <c r="F19" s="43"/>
      <c r="G19" s="1"/>
      <c r="H19" s="1"/>
    </row>
    <row r="20" spans="1:8">
      <c r="A20" s="66">
        <v>45958</v>
      </c>
      <c r="B20" s="67" t="s">
        <v>307</v>
      </c>
      <c r="C20" s="42" t="s">
        <v>310</v>
      </c>
      <c r="D20" s="12"/>
      <c r="E20" s="12"/>
      <c r="G20" s="1"/>
    </row>
    <row r="21" spans="1:8">
      <c r="A21" s="1"/>
      <c r="E21" s="1"/>
      <c r="F21" s="43"/>
      <c r="G21" s="1"/>
    </row>
    <row r="22" spans="1:8">
      <c r="A22" s="65" t="s">
        <v>311</v>
      </c>
      <c r="C22" s="43"/>
      <c r="F22" s="1"/>
      <c r="G22" s="1"/>
    </row>
    <row r="23" spans="1:8">
      <c r="B23" s="69" t="s">
        <v>312</v>
      </c>
      <c r="C23" s="43"/>
      <c r="F23" s="1"/>
      <c r="G23" s="1"/>
    </row>
    <row r="24" spans="1:8">
      <c r="A24" s="1"/>
      <c r="C24" s="43"/>
      <c r="F24" s="1"/>
      <c r="G24" s="1"/>
    </row>
    <row r="25" spans="1:8">
      <c r="A25" s="74" t="s">
        <v>212</v>
      </c>
      <c r="B25" s="70"/>
      <c r="C25" s="70"/>
      <c r="G25" s="1"/>
    </row>
    <row r="26" spans="1:8">
      <c r="B26" s="1"/>
      <c r="G26" s="1"/>
    </row>
    <row r="27" spans="1:8">
      <c r="A27" s="1"/>
      <c r="G27" s="1"/>
    </row>
    <row r="28" spans="1:8">
      <c r="A28" s="75" t="s">
        <v>221</v>
      </c>
      <c r="B28" t="s">
        <v>313</v>
      </c>
      <c r="C28" s="70" t="s">
        <v>169</v>
      </c>
      <c r="D28" s="70" t="s">
        <v>74</v>
      </c>
      <c r="E28" s="70" t="s">
        <v>170</v>
      </c>
    </row>
    <row r="29" spans="1:8">
      <c r="A29" s="48"/>
      <c r="C29" s="40" t="s">
        <v>213</v>
      </c>
      <c r="D29">
        <f>MINUTE(A29)</f>
        <v>0</v>
      </c>
      <c r="E29">
        <f>SECOND(A29)</f>
        <v>0</v>
      </c>
    </row>
    <row r="30" spans="1:8">
      <c r="A30" s="50"/>
      <c r="C30" s="40" t="s">
        <v>220</v>
      </c>
    </row>
    <row r="31" spans="1:8">
      <c r="A31" s="18"/>
    </row>
    <row r="32" spans="1:8">
      <c r="A32" s="37" t="s">
        <v>171</v>
      </c>
      <c r="B32" s="36"/>
      <c r="C32" s="36"/>
      <c r="D32" s="36"/>
      <c r="E32" s="36"/>
      <c r="F32" s="36"/>
    </row>
    <row r="33" spans="1:5">
      <c r="B33" s="36" t="s">
        <v>320</v>
      </c>
    </row>
    <row r="34" spans="1:5">
      <c r="E34" s="40"/>
    </row>
    <row r="35" spans="1:5">
      <c r="A35" s="1" t="s">
        <v>224</v>
      </c>
      <c r="B35" s="40">
        <f>DAY(EOMONTH(DATE(2025,MATCH(A35,{"January","February","March","April"},0),1),0))</f>
        <v>28</v>
      </c>
    </row>
    <row r="36" spans="1:5">
      <c r="B36" s="43"/>
      <c r="C36" s="1"/>
      <c r="D36" s="40"/>
    </row>
    <row r="37" spans="1:5">
      <c r="A37" s="65" t="s">
        <v>214</v>
      </c>
      <c r="B37" s="40" t="s">
        <v>314</v>
      </c>
      <c r="C37" s="1"/>
    </row>
    <row r="38" spans="1:5">
      <c r="A38" s="65" t="s">
        <v>172</v>
      </c>
      <c r="B38" s="49" t="s">
        <v>315</v>
      </c>
      <c r="D38" s="1"/>
    </row>
    <row r="39" spans="1:5">
      <c r="A39" s="65"/>
      <c r="B39" s="76" t="s">
        <v>316</v>
      </c>
      <c r="C39" s="1"/>
    </row>
    <row r="40" spans="1:5">
      <c r="B40" t="s">
        <v>317</v>
      </c>
    </row>
    <row r="41" spans="1:5">
      <c r="A41" s="1"/>
      <c r="B41" s="46" t="s">
        <v>318</v>
      </c>
    </row>
    <row r="42" spans="1:5">
      <c r="B42" s="51" t="s">
        <v>319</v>
      </c>
    </row>
  </sheetData>
  <mergeCells count="1">
    <mergeCell ref="A1:F1"/>
  </mergeCells>
  <dataValidations count="2">
    <dataValidation type="list" allowBlank="1" showInputMessage="1" showErrorMessage="1" sqref="A35 D34" xr:uid="{CD40EEDE-6E65-40B3-8DB7-1E120499D572}">
      <formula1>"January,February,March,April"</formula1>
    </dataValidation>
    <dataValidation type="list" allowBlank="1" showInputMessage="1" showErrorMessage="1" sqref="A41" xr:uid="{F062E3B6-B390-45EB-ADBB-698E09F64F6F}">
      <formula1>$A$37:$A$39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9CF1-4756-4459-BD26-3375BA787B22}">
  <dimension ref="A1:F45"/>
  <sheetViews>
    <sheetView topLeftCell="A34" zoomScaleNormal="100" workbookViewId="0">
      <selection activeCell="F6" sqref="F6"/>
    </sheetView>
  </sheetViews>
  <sheetFormatPr defaultRowHeight="14.4"/>
  <cols>
    <col min="1" max="1" width="11.21875" customWidth="1"/>
    <col min="2" max="2" width="15.33203125" customWidth="1"/>
    <col min="3" max="3" width="11.109375" customWidth="1"/>
    <col min="4" max="4" width="18" customWidth="1"/>
    <col min="5" max="5" width="12.21875" customWidth="1"/>
    <col min="6" max="6" width="21.6640625" bestFit="1" customWidth="1"/>
  </cols>
  <sheetData>
    <row r="1" spans="1:6">
      <c r="A1" s="110" t="s">
        <v>321</v>
      </c>
      <c r="B1" s="110"/>
      <c r="C1" s="110"/>
      <c r="D1" s="110"/>
      <c r="E1" s="110"/>
      <c r="F1" s="110"/>
    </row>
    <row r="3" spans="1:6">
      <c r="A3" s="64" t="s">
        <v>323</v>
      </c>
      <c r="B3" t="s">
        <v>332</v>
      </c>
    </row>
    <row r="4" spans="1:6">
      <c r="A4" s="64"/>
      <c r="B4" s="77"/>
      <c r="C4" s="52" t="s">
        <v>322</v>
      </c>
      <c r="D4" s="40"/>
    </row>
    <row r="5" spans="1:6">
      <c r="A5" s="64"/>
      <c r="B5" s="77"/>
      <c r="C5" s="40" t="s">
        <v>374</v>
      </c>
      <c r="D5" s="40" t="s">
        <v>453</v>
      </c>
    </row>
    <row r="6" spans="1:6">
      <c r="A6" s="64"/>
      <c r="B6" s="77"/>
      <c r="C6" s="40" t="s">
        <v>454</v>
      </c>
      <c r="D6" s="40"/>
    </row>
    <row r="7" spans="1:6">
      <c r="A7" s="64"/>
      <c r="B7" s="77"/>
      <c r="C7" s="40" t="s">
        <v>455</v>
      </c>
      <c r="D7" s="40"/>
    </row>
    <row r="8" spans="1:6">
      <c r="A8" s="64"/>
      <c r="B8" s="77"/>
      <c r="C8" s="52"/>
      <c r="D8" s="40"/>
    </row>
    <row r="9" spans="1:6" ht="14.4" customHeight="1">
      <c r="A9" s="64" t="s">
        <v>324</v>
      </c>
      <c r="B9" t="s">
        <v>326</v>
      </c>
      <c r="E9" s="52" t="s">
        <v>328</v>
      </c>
    </row>
    <row r="10" spans="1:6" ht="14.4" customHeight="1">
      <c r="A10" s="64" t="s">
        <v>325</v>
      </c>
      <c r="B10" t="s">
        <v>327</v>
      </c>
      <c r="E10" s="52" t="s">
        <v>329</v>
      </c>
    </row>
    <row r="11" spans="1:6" ht="14.4" customHeight="1" thickBot="1"/>
    <row r="12" spans="1:6">
      <c r="A12" s="115" t="s">
        <v>150</v>
      </c>
      <c r="B12" s="116"/>
      <c r="C12" s="117" t="s">
        <v>149</v>
      </c>
      <c r="D12" s="118"/>
      <c r="E12" s="118"/>
      <c r="F12" s="119"/>
    </row>
    <row r="13" spans="1:6">
      <c r="A13" s="22" t="s">
        <v>152</v>
      </c>
      <c r="B13" s="19" t="s">
        <v>151</v>
      </c>
      <c r="C13" s="19" t="s">
        <v>148</v>
      </c>
      <c r="D13" s="19" t="s">
        <v>147</v>
      </c>
      <c r="E13" s="14" t="s">
        <v>153</v>
      </c>
      <c r="F13" s="23" t="s">
        <v>154</v>
      </c>
    </row>
    <row r="14" spans="1:6">
      <c r="A14" s="24" t="s">
        <v>138</v>
      </c>
      <c r="B14" s="20" t="s">
        <v>139</v>
      </c>
      <c r="C14" s="42"/>
      <c r="D14" s="42"/>
      <c r="E14" s="12"/>
      <c r="F14" s="25"/>
    </row>
    <row r="15" spans="1:6">
      <c r="A15" s="24" t="s">
        <v>122</v>
      </c>
      <c r="B15" s="20" t="s">
        <v>125</v>
      </c>
      <c r="C15" s="42"/>
      <c r="D15" s="42"/>
      <c r="E15" s="12"/>
      <c r="F15" s="25"/>
    </row>
    <row r="16" spans="1:6">
      <c r="A16" s="24" t="s">
        <v>123</v>
      </c>
      <c r="B16" s="20" t="s">
        <v>139</v>
      </c>
      <c r="C16" s="42"/>
      <c r="D16" s="42"/>
      <c r="E16" s="12"/>
      <c r="F16" s="25"/>
    </row>
    <row r="17" spans="1:6">
      <c r="A17" s="24" t="s">
        <v>121</v>
      </c>
      <c r="B17" s="20" t="s">
        <v>125</v>
      </c>
      <c r="C17" s="42"/>
      <c r="D17" s="42"/>
      <c r="E17" s="12"/>
      <c r="F17" s="25"/>
    </row>
    <row r="18" spans="1:6">
      <c r="A18" s="24" t="s">
        <v>138</v>
      </c>
      <c r="B18" s="20" t="s">
        <v>126</v>
      </c>
      <c r="C18" s="42"/>
      <c r="D18" s="42"/>
      <c r="E18" s="12"/>
      <c r="F18" s="25"/>
    </row>
    <row r="19" spans="1:6">
      <c r="A19" s="24" t="s">
        <v>124</v>
      </c>
      <c r="B19" s="20" t="s">
        <v>126</v>
      </c>
      <c r="C19" s="42"/>
      <c r="D19" s="42"/>
      <c r="E19" s="12"/>
      <c r="F19" s="25"/>
    </row>
    <row r="20" spans="1:6">
      <c r="A20" s="24" t="s">
        <v>121</v>
      </c>
      <c r="B20" s="20" t="s">
        <v>125</v>
      </c>
      <c r="C20" s="42"/>
      <c r="D20" s="42"/>
      <c r="E20" s="12"/>
      <c r="F20" s="25"/>
    </row>
    <row r="21" spans="1:6">
      <c r="A21" s="26" t="s">
        <v>121</v>
      </c>
      <c r="B21" s="27" t="s">
        <v>126</v>
      </c>
      <c r="C21" s="42"/>
      <c r="D21" s="42"/>
      <c r="E21" s="12"/>
      <c r="F21" s="25"/>
    </row>
    <row r="22" spans="1:6">
      <c r="A22" s="28" t="s">
        <v>121</v>
      </c>
      <c r="B22" s="29" t="str">
        <f>B14</f>
        <v>Gulmarg</v>
      </c>
      <c r="C22" s="42"/>
      <c r="D22" s="42"/>
      <c r="E22" s="12"/>
      <c r="F22" s="25"/>
    </row>
    <row r="23" spans="1:6">
      <c r="B23" s="21"/>
    </row>
    <row r="24" spans="1:6">
      <c r="A24" s="64" t="s">
        <v>330</v>
      </c>
      <c r="B24" t="s">
        <v>333</v>
      </c>
    </row>
    <row r="25" spans="1:6">
      <c r="B25" s="52" t="s">
        <v>331</v>
      </c>
    </row>
    <row r="26" spans="1:6" ht="15" thickBot="1"/>
    <row r="27" spans="1:6">
      <c r="A27" s="30" t="s">
        <v>155</v>
      </c>
      <c r="B27" s="31" t="s">
        <v>156</v>
      </c>
      <c r="C27" s="31" t="s">
        <v>165</v>
      </c>
      <c r="D27" s="32" t="s">
        <v>166</v>
      </c>
    </row>
    <row r="28" spans="1:6">
      <c r="A28" s="33" t="s">
        <v>157</v>
      </c>
      <c r="B28" s="12">
        <v>25</v>
      </c>
      <c r="C28" s="42"/>
      <c r="D28" s="44"/>
    </row>
    <row r="29" spans="1:6">
      <c r="A29" s="33" t="s">
        <v>158</v>
      </c>
      <c r="B29" s="12">
        <v>45</v>
      </c>
      <c r="C29" s="42"/>
      <c r="D29" s="44"/>
      <c r="E29" t="s">
        <v>167</v>
      </c>
    </row>
    <row r="30" spans="1:6">
      <c r="A30" s="33" t="s">
        <v>159</v>
      </c>
      <c r="B30" s="12">
        <v>65</v>
      </c>
      <c r="C30" s="42"/>
      <c r="D30" s="44"/>
      <c r="E30" t="s">
        <v>168</v>
      </c>
    </row>
    <row r="31" spans="1:6">
      <c r="A31" s="33" t="s">
        <v>160</v>
      </c>
      <c r="B31" s="12">
        <v>75</v>
      </c>
      <c r="C31" s="42"/>
      <c r="D31" s="44"/>
      <c r="E31" t="s">
        <v>180</v>
      </c>
    </row>
    <row r="32" spans="1:6">
      <c r="A32" s="33" t="s">
        <v>161</v>
      </c>
      <c r="B32" s="12">
        <v>99</v>
      </c>
      <c r="C32" s="42"/>
      <c r="D32" s="44"/>
    </row>
    <row r="33" spans="1:6">
      <c r="A33" s="33" t="s">
        <v>162</v>
      </c>
      <c r="B33" s="12">
        <v>10</v>
      </c>
      <c r="C33" s="42"/>
      <c r="D33" s="44"/>
    </row>
    <row r="34" spans="1:6">
      <c r="A34" s="33" t="s">
        <v>163</v>
      </c>
      <c r="B34" s="12">
        <v>54</v>
      </c>
      <c r="C34" s="42"/>
      <c r="D34" s="44"/>
    </row>
    <row r="35" spans="1:6" ht="15" thickBot="1">
      <c r="A35" s="34" t="s">
        <v>164</v>
      </c>
      <c r="B35" s="35">
        <v>39</v>
      </c>
      <c r="C35" s="42"/>
      <c r="D35" s="44"/>
    </row>
    <row r="37" spans="1:6">
      <c r="A37" s="64" t="s">
        <v>334</v>
      </c>
      <c r="B37" t="s">
        <v>363</v>
      </c>
    </row>
    <row r="38" spans="1:6">
      <c r="B38" s="52" t="s">
        <v>362</v>
      </c>
    </row>
    <row r="42" spans="1:6">
      <c r="A42" s="120" t="s">
        <v>323</v>
      </c>
      <c r="B42" s="120"/>
      <c r="C42" s="120" t="s">
        <v>330</v>
      </c>
      <c r="D42" s="120"/>
      <c r="E42" s="120" t="s">
        <v>334</v>
      </c>
      <c r="F42" s="120"/>
    </row>
    <row r="43" spans="1:6">
      <c r="A43" s="114" t="s">
        <v>335</v>
      </c>
      <c r="B43" s="114"/>
      <c r="C43" s="114" t="s">
        <v>336</v>
      </c>
      <c r="D43" s="114"/>
      <c r="E43" s="114" t="s">
        <v>336</v>
      </c>
      <c r="F43" s="114"/>
    </row>
    <row r="44" spans="1:6">
      <c r="A44" s="12" t="s">
        <v>337</v>
      </c>
      <c r="B44" s="12"/>
      <c r="C44" s="114"/>
      <c r="D44" s="114"/>
      <c r="E44" s="12" t="s">
        <v>338</v>
      </c>
      <c r="F44" s="12"/>
    </row>
    <row r="45" spans="1:6">
      <c r="E45" s="114" t="s">
        <v>339</v>
      </c>
      <c r="F45" s="114"/>
    </row>
  </sheetData>
  <mergeCells count="11">
    <mergeCell ref="A12:B12"/>
    <mergeCell ref="C12:F12"/>
    <mergeCell ref="A1:F1"/>
    <mergeCell ref="A42:B42"/>
    <mergeCell ref="C42:D42"/>
    <mergeCell ref="E42:F42"/>
    <mergeCell ref="A43:B43"/>
    <mergeCell ref="C43:D43"/>
    <mergeCell ref="E43:F43"/>
    <mergeCell ref="C44:D44"/>
    <mergeCell ref="E45:F4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Formulas</vt:lpstr>
      <vt:lpstr>Aggregate</vt:lpstr>
      <vt:lpstr>Statistics</vt:lpstr>
      <vt:lpstr>SUMPRODUCT</vt:lpstr>
      <vt:lpstr>TRIM-Concat</vt:lpstr>
      <vt:lpstr>Replace</vt:lpstr>
      <vt:lpstr>Left,Right,Mid</vt:lpstr>
      <vt:lpstr>DATE</vt:lpstr>
      <vt:lpstr>IF,IF AND,IF OR,IFS</vt:lpstr>
      <vt:lpstr>countif,averageif,sumif</vt:lpstr>
      <vt:lpstr>lookup practicde</vt:lpstr>
      <vt:lpstr>coorelation</vt:lpstr>
      <vt:lpstr>Financial</vt:lpstr>
      <vt:lpstr>household</vt:lpstr>
      <vt:lpstr>Formulas!Print_Area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pista.mista@outlook.com</cp:lastModifiedBy>
  <cp:revision/>
  <cp:lastPrinted>2025-08-27T14:17:58Z</cp:lastPrinted>
  <dcterms:created xsi:type="dcterms:W3CDTF">2023-03-21T06:16:01Z</dcterms:created>
  <dcterms:modified xsi:type="dcterms:W3CDTF">2025-08-27T14:18:11Z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