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21"/>
  <workbookPr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hr17576_essex_ac_uk/Documents/Teaching/CE880/2023-2024/Case Study/"/>
    </mc:Choice>
  </mc:AlternateContent>
  <xr:revisionPtr revIDLastSave="0" documentId="8_{CB37CAF9-210D-465B-A23E-AEEA989D11C8}" xr6:coauthVersionLast="47" xr6:coauthVersionMax="47" xr10:uidLastSave="{00000000-0000-0000-0000-000000000000}"/>
  <bookViews>
    <workbookView xWindow="0" yWindow="500" windowWidth="27720" windowHeight="15460" xr2:uid="{00000000-000D-0000-FFFF-FFFF00000000}"/>
  </bookViews>
  <sheets>
    <sheet name="Sheet1" sheetId="1" r:id="rId1"/>
  </sheets>
  <definedNames>
    <definedName name="_xlnm._FilterDatabase" localSheetId="0" hidden="1">Sheet1!$A$1:$P$339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5" i="1" l="1"/>
  <c r="O55" i="1"/>
  <c r="P54" i="1"/>
  <c r="O54" i="1"/>
  <c r="P53" i="1"/>
  <c r="O53" i="1"/>
  <c r="P52" i="1"/>
  <c r="O52" i="1"/>
  <c r="P51" i="1"/>
  <c r="O51" i="1"/>
  <c r="P50" i="1"/>
  <c r="O50" i="1"/>
  <c r="P49" i="1"/>
  <c r="P48" i="1"/>
  <c r="P47" i="1"/>
  <c r="P46" i="1"/>
  <c r="O45" i="1"/>
  <c r="O44" i="1"/>
  <c r="O43" i="1"/>
  <c r="O42" i="1"/>
  <c r="O41" i="1"/>
  <c r="N64" i="1"/>
  <c r="N62" i="1"/>
  <c r="N63" i="1"/>
  <c r="N58" i="1"/>
  <c r="N56" i="1"/>
  <c r="N60" i="1"/>
  <c r="N47" i="1"/>
  <c r="N49" i="1"/>
  <c r="N11" i="1"/>
  <c r="N9" i="1"/>
  <c r="N5" i="1"/>
  <c r="N57" i="1"/>
  <c r="N59" i="1"/>
  <c r="N48" i="1"/>
  <c r="N46" i="1"/>
  <c r="N12" i="1"/>
  <c r="N8" i="1"/>
  <c r="N6" i="1"/>
  <c r="N7" i="1"/>
  <c r="N4" i="1"/>
  <c r="N61" i="1"/>
  <c r="N10" i="1"/>
</calcChain>
</file>

<file path=xl/sharedStrings.xml><?xml version="1.0" encoding="utf-8"?>
<sst xmlns="http://schemas.openxmlformats.org/spreadsheetml/2006/main" count="16" uniqueCount="16">
  <si>
    <t>Number</t>
  </si>
  <si>
    <t>Cellulose</t>
  </si>
  <si>
    <t>Hemicellulose</t>
  </si>
  <si>
    <t>Lignin</t>
  </si>
  <si>
    <t>Temp</t>
  </si>
  <si>
    <t>Pressure</t>
  </si>
  <si>
    <t>Equivalance mass ratio</t>
  </si>
  <si>
    <t>Steam to biomass mass ratio</t>
  </si>
  <si>
    <t>Superficial gas velocity</t>
  </si>
  <si>
    <t>H2</t>
  </si>
  <si>
    <t>CO</t>
  </si>
  <si>
    <t>CO2</t>
  </si>
  <si>
    <t>CH4</t>
  </si>
  <si>
    <t>Lower heating value</t>
  </si>
  <si>
    <t>Char yield</t>
  </si>
  <si>
    <t>tar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</si>
</sst>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8"/>
  <sheetViews>
    <sheetView tabSelected="1" topLeftCell="C1" workbookViewId="0">
      <pane ySplit="3" topLeftCell="C8" activePane="bottomLeft" state="frozen"/>
      <selection pane="bottomLeft" activeCell="G1" sqref="G1"/>
      <selection activeCell="G1" sqref="G1"/>
    </sheetView>
  </sheetViews>
  <sheetFormatPr defaultColWidth="12.625" defaultRowHeight="15" customHeight="1"/>
  <cols>
    <col min="1" max="1" width="6.875" bestFit="1" customWidth="1"/>
    <col min="2" max="2" width="7.875" bestFit="1" customWidth="1"/>
    <col min="3" max="4" width="11.875" bestFit="1" customWidth="1"/>
    <col min="5" max="5" width="7.875" bestFit="1" customWidth="1"/>
    <col min="6" max="6" width="8.75" customWidth="1"/>
    <col min="7" max="7" width="17.875" bestFit="1" customWidth="1"/>
    <col min="8" max="8" width="22.125" bestFit="1" customWidth="1"/>
    <col min="9" max="9" width="17.625" bestFit="1" customWidth="1"/>
    <col min="10" max="10" width="6.5" customWidth="1"/>
    <col min="11" max="13" width="11.875" bestFit="1" customWidth="1"/>
    <col min="14" max="14" width="15.625" bestFit="1" customWidth="1"/>
    <col min="15" max="15" width="11.875" bestFit="1" customWidth="1"/>
    <col min="16" max="16" width="10.875" bestFit="1" customWidth="1"/>
    <col min="17" max="17" width="13.125" bestFit="1" customWidth="1"/>
  </cols>
  <sheetData>
    <row r="1" spans="1:16" ht="17.25" customHeight="1" thickBot="1">
      <c r="A1" s="1"/>
      <c r="B1" s="8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10"/>
    </row>
    <row r="2" spans="1:16" ht="17.25" customHeight="1">
      <c r="A2" s="1"/>
      <c r="B2" s="11"/>
      <c r="C2" s="12"/>
      <c r="D2" s="13"/>
      <c r="E2" s="2"/>
      <c r="F2" s="2"/>
      <c r="G2" s="2"/>
      <c r="H2" s="2"/>
      <c r="I2" s="2"/>
      <c r="J2" s="14"/>
      <c r="K2" s="15"/>
      <c r="L2" s="15"/>
      <c r="M2" s="16"/>
      <c r="N2" s="2"/>
      <c r="O2" s="2"/>
      <c r="P2" s="2"/>
    </row>
    <row r="3" spans="1:16" ht="17.25" customHeight="1" thickBot="1">
      <c r="A3" s="1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7.25" customHeight="1">
      <c r="A4" s="1">
        <v>1</v>
      </c>
      <c r="B4" s="6">
        <v>0.46002476950598598</v>
      </c>
      <c r="C4" s="6">
        <v>0.28883996146965735</v>
      </c>
      <c r="D4" s="6">
        <v>0.25113526902435668</v>
      </c>
      <c r="E4" s="6">
        <v>665</v>
      </c>
      <c r="F4" s="6">
        <v>1</v>
      </c>
      <c r="G4" s="6">
        <v>0.25</v>
      </c>
      <c r="H4" s="6">
        <v>0</v>
      </c>
      <c r="I4" s="6">
        <v>0.22</v>
      </c>
      <c r="J4" s="6">
        <v>9.696969696969699</v>
      </c>
      <c r="K4" s="6">
        <v>48.242424242424249</v>
      </c>
      <c r="L4" s="6">
        <v>35.030303030303031</v>
      </c>
      <c r="M4" s="6">
        <v>7.0303030303030312</v>
      </c>
      <c r="N4" s="6">
        <f t="shared" ref="N4:N12" si="0">(25.7*J4+30*K4+85.4*M4)*4.2/1000</f>
        <v>9.6468654545454555</v>
      </c>
      <c r="O4" s="6">
        <v>24</v>
      </c>
      <c r="P4" s="6">
        <v>0</v>
      </c>
    </row>
    <row r="5" spans="1:16" ht="17.25" customHeight="1">
      <c r="A5" s="1">
        <v>2</v>
      </c>
      <c r="B5" s="6">
        <v>0.46002476950598598</v>
      </c>
      <c r="C5" s="6">
        <v>0.28883996146965735</v>
      </c>
      <c r="D5" s="6">
        <v>0.25113526902435668</v>
      </c>
      <c r="E5" s="6">
        <v>744</v>
      </c>
      <c r="F5" s="6">
        <v>1</v>
      </c>
      <c r="G5" s="6">
        <v>0.3</v>
      </c>
      <c r="H5" s="6">
        <v>0</v>
      </c>
      <c r="I5" s="6">
        <v>0.22</v>
      </c>
      <c r="J5" s="6">
        <v>10.12590409858023</v>
      </c>
      <c r="K5" s="6">
        <v>40.048218590945623</v>
      </c>
      <c r="L5" s="6">
        <v>43.477096169300836</v>
      </c>
      <c r="M5" s="6">
        <v>6.348781141173319</v>
      </c>
      <c r="N5" s="6">
        <f t="shared" si="0"/>
        <v>8.4162464505759456</v>
      </c>
      <c r="O5" s="6">
        <v>21.700000000000003</v>
      </c>
      <c r="P5" s="6">
        <v>0</v>
      </c>
    </row>
    <row r="6" spans="1:16" ht="17.25" customHeight="1">
      <c r="A6" s="1">
        <v>3</v>
      </c>
      <c r="B6" s="6">
        <v>0.46002476950598598</v>
      </c>
      <c r="C6" s="6">
        <v>0.28883996146965735</v>
      </c>
      <c r="D6" s="6">
        <v>0.25113526902435668</v>
      </c>
      <c r="E6" s="6">
        <v>811</v>
      </c>
      <c r="F6" s="6">
        <v>1</v>
      </c>
      <c r="G6" s="6">
        <v>0.35</v>
      </c>
      <c r="H6" s="6">
        <v>0</v>
      </c>
      <c r="I6" s="6">
        <v>0.22</v>
      </c>
      <c r="J6" s="6">
        <v>9.6142938173567796</v>
      </c>
      <c r="K6" s="6">
        <v>36.15995462280204</v>
      </c>
      <c r="L6" s="6">
        <v>48.610323312535456</v>
      </c>
      <c r="M6" s="6">
        <v>5.6154282473057293</v>
      </c>
      <c r="N6" s="6">
        <f t="shared" si="0"/>
        <v>7.608062960862167</v>
      </c>
      <c r="O6" s="6">
        <v>19</v>
      </c>
      <c r="P6" s="6">
        <v>0</v>
      </c>
    </row>
    <row r="7" spans="1:16" ht="17.25" customHeight="1">
      <c r="A7" s="1">
        <v>4</v>
      </c>
      <c r="B7" s="6">
        <v>0.46002476950598598</v>
      </c>
      <c r="C7" s="6">
        <v>0.28883996146965735</v>
      </c>
      <c r="D7" s="6">
        <v>0.25113526902435668</v>
      </c>
      <c r="E7" s="6">
        <v>670</v>
      </c>
      <c r="F7" s="6">
        <v>1</v>
      </c>
      <c r="G7" s="6">
        <v>0.25</v>
      </c>
      <c r="H7" s="6">
        <v>0</v>
      </c>
      <c r="I7" s="6">
        <v>0.28000000000000003</v>
      </c>
      <c r="J7" s="6">
        <v>9.6865364850976352</v>
      </c>
      <c r="K7" s="6">
        <v>46.993833504624867</v>
      </c>
      <c r="L7" s="6">
        <v>37.255909558067827</v>
      </c>
      <c r="M7" s="6">
        <v>6.0637204522096599</v>
      </c>
      <c r="N7" s="6">
        <f t="shared" si="0"/>
        <v>9.1417230215827328</v>
      </c>
      <c r="O7" s="6">
        <v>29.599999999999994</v>
      </c>
      <c r="P7" s="6">
        <v>0</v>
      </c>
    </row>
    <row r="8" spans="1:16" ht="17.25" customHeight="1">
      <c r="A8" s="1">
        <v>5</v>
      </c>
      <c r="B8" s="6">
        <v>0.46002476950598598</v>
      </c>
      <c r="C8" s="6">
        <v>0.28883996146965735</v>
      </c>
      <c r="D8" s="6">
        <v>0.25113526902435668</v>
      </c>
      <c r="E8" s="6">
        <v>750</v>
      </c>
      <c r="F8" s="6">
        <v>1</v>
      </c>
      <c r="G8" s="6">
        <v>0.3</v>
      </c>
      <c r="H8" s="6">
        <v>0</v>
      </c>
      <c r="I8" s="6">
        <v>0.28000000000000003</v>
      </c>
      <c r="J8" s="6">
        <v>9.3689721686414984</v>
      </c>
      <c r="K8" s="6">
        <v>39.763020115734363</v>
      </c>
      <c r="L8" s="6">
        <v>45.356847616423259</v>
      </c>
      <c r="M8" s="6">
        <v>5.5111600992008816</v>
      </c>
      <c r="N8" s="6">
        <f t="shared" si="0"/>
        <v>7.9981702948470659</v>
      </c>
      <c r="O8" s="6">
        <v>27.400000000000006</v>
      </c>
      <c r="P8" s="6">
        <v>0</v>
      </c>
    </row>
    <row r="9" spans="1:16" ht="17.25" customHeight="1">
      <c r="A9" s="1">
        <v>6</v>
      </c>
      <c r="B9" s="6">
        <v>0.46002476950598598</v>
      </c>
      <c r="C9" s="6">
        <v>0.28883996146965735</v>
      </c>
      <c r="D9" s="6">
        <v>0.25113526902435668</v>
      </c>
      <c r="E9" s="6">
        <v>822</v>
      </c>
      <c r="F9" s="6">
        <v>1</v>
      </c>
      <c r="G9" s="6">
        <v>0.35</v>
      </c>
      <c r="H9" s="6">
        <v>0</v>
      </c>
      <c r="I9" s="6">
        <v>0.28000000000000003</v>
      </c>
      <c r="J9" s="6">
        <v>9.3570608495981613</v>
      </c>
      <c r="K9" s="6">
        <v>35.878300803673937</v>
      </c>
      <c r="L9" s="6">
        <v>49.454649827784152</v>
      </c>
      <c r="M9" s="6">
        <v>5.3099885189437419</v>
      </c>
      <c r="N9" s="6">
        <f t="shared" si="0"/>
        <v>7.435253731343284</v>
      </c>
      <c r="O9" s="6">
        <v>21.400000000000006</v>
      </c>
      <c r="P9" s="6">
        <v>0</v>
      </c>
    </row>
    <row r="10" spans="1:16" ht="17.25" customHeight="1">
      <c r="A10" s="1">
        <v>7</v>
      </c>
      <c r="B10" s="6">
        <v>0.46002476950598598</v>
      </c>
      <c r="C10" s="6">
        <v>0.28883996146965735</v>
      </c>
      <c r="D10" s="6">
        <v>0.25113526902435668</v>
      </c>
      <c r="E10" s="6">
        <v>700</v>
      </c>
      <c r="F10" s="6">
        <v>1</v>
      </c>
      <c r="G10" s="6">
        <v>0.25</v>
      </c>
      <c r="H10" s="6">
        <v>0</v>
      </c>
      <c r="I10" s="6">
        <v>0.33</v>
      </c>
      <c r="J10" s="6">
        <v>9.6436651583710411</v>
      </c>
      <c r="K10" s="6">
        <v>42.78846153846154</v>
      </c>
      <c r="L10" s="6">
        <v>41.911764705882355</v>
      </c>
      <c r="M10" s="6">
        <v>5.6561085972850682</v>
      </c>
      <c r="N10" s="6">
        <f t="shared" si="0"/>
        <v>8.4610164027149324</v>
      </c>
      <c r="O10" s="6">
        <v>45</v>
      </c>
      <c r="P10" s="6">
        <v>0</v>
      </c>
    </row>
    <row r="11" spans="1:16" ht="17.25" customHeight="1">
      <c r="A11" s="1">
        <v>8</v>
      </c>
      <c r="B11" s="6">
        <v>0.46002476950598598</v>
      </c>
      <c r="C11" s="6">
        <v>0.28883996146965735</v>
      </c>
      <c r="D11" s="6">
        <v>0.25113526902435668</v>
      </c>
      <c r="E11" s="6">
        <v>766</v>
      </c>
      <c r="F11" s="6">
        <v>1</v>
      </c>
      <c r="G11" s="6">
        <v>0.3</v>
      </c>
      <c r="H11" s="6">
        <v>0</v>
      </c>
      <c r="I11" s="6">
        <v>0.33</v>
      </c>
      <c r="J11" s="6">
        <v>9.5265423242467726</v>
      </c>
      <c r="K11" s="6">
        <v>37.302725968436164</v>
      </c>
      <c r="L11" s="6">
        <v>47.690100430416074</v>
      </c>
      <c r="M11" s="6">
        <v>5.480631276901005</v>
      </c>
      <c r="N11" s="6">
        <f t="shared" si="0"/>
        <v>7.6942312769010064</v>
      </c>
      <c r="O11" s="6">
        <v>40</v>
      </c>
      <c r="P11" s="6">
        <v>0</v>
      </c>
    </row>
    <row r="12" spans="1:16" ht="17.25" customHeight="1">
      <c r="A12" s="1">
        <v>9</v>
      </c>
      <c r="B12" s="6">
        <v>0.46002476950598598</v>
      </c>
      <c r="C12" s="6">
        <v>0.28883996146965735</v>
      </c>
      <c r="D12" s="6">
        <v>0.25113526902435668</v>
      </c>
      <c r="E12" s="6">
        <v>828</v>
      </c>
      <c r="F12" s="6">
        <v>1</v>
      </c>
      <c r="G12" s="6">
        <v>0.35</v>
      </c>
      <c r="H12" s="6">
        <v>0</v>
      </c>
      <c r="I12" s="6">
        <v>0.33</v>
      </c>
      <c r="J12" s="6">
        <v>9.3390804597701127</v>
      </c>
      <c r="K12" s="6">
        <v>35.31609195402298</v>
      </c>
      <c r="L12" s="6">
        <v>50.057471264367813</v>
      </c>
      <c r="M12" s="6">
        <v>5.2873563218390807</v>
      </c>
      <c r="N12" s="6">
        <f t="shared" si="0"/>
        <v>7.3543568965517228</v>
      </c>
      <c r="O12" s="6">
        <v>33</v>
      </c>
      <c r="P12" s="6">
        <v>0</v>
      </c>
    </row>
    <row r="13" spans="1:16" ht="17.25" customHeight="1">
      <c r="A13" s="1">
        <v>10</v>
      </c>
      <c r="B13" s="6">
        <v>0.4661274014155713</v>
      </c>
      <c r="C13" s="6">
        <v>0.18604651162790695</v>
      </c>
      <c r="D13" s="6">
        <v>0.34782608695652173</v>
      </c>
      <c r="E13" s="6">
        <v>740</v>
      </c>
      <c r="F13" s="6">
        <v>1.65</v>
      </c>
      <c r="G13" s="6">
        <v>0.53600000000000003</v>
      </c>
      <c r="H13" s="6">
        <v>0</v>
      </c>
      <c r="I13" s="6">
        <v>2.8852656504664247</v>
      </c>
      <c r="J13" s="6">
        <v>17.499999999999996</v>
      </c>
      <c r="K13" s="6">
        <v>21.562499999999996</v>
      </c>
      <c r="L13" s="6">
        <v>56.562499999999993</v>
      </c>
      <c r="M13" s="6">
        <v>4.3750000000000169</v>
      </c>
      <c r="N13" s="6">
        <v>1.9760160000000022</v>
      </c>
      <c r="O13" s="6">
        <v>2.2999999999999998</v>
      </c>
      <c r="P13" s="6">
        <v>0</v>
      </c>
    </row>
    <row r="14" spans="1:16" ht="17.25" customHeight="1">
      <c r="A14" s="1">
        <v>11</v>
      </c>
      <c r="B14" s="6">
        <v>0.4661274014155713</v>
      </c>
      <c r="C14" s="6">
        <v>0.18604651162790695</v>
      </c>
      <c r="D14" s="6">
        <v>0.34782608695652173</v>
      </c>
      <c r="E14" s="6">
        <v>718</v>
      </c>
      <c r="F14" s="6">
        <v>1.19</v>
      </c>
      <c r="G14" s="6">
        <v>0.44500000000000001</v>
      </c>
      <c r="H14" s="6">
        <v>0</v>
      </c>
      <c r="I14" s="6">
        <v>1.9909011004072954</v>
      </c>
      <c r="J14" s="6">
        <v>9.7178683385579916</v>
      </c>
      <c r="K14" s="6">
        <v>34.482758620689644</v>
      </c>
      <c r="L14" s="6">
        <v>49.843260188087768</v>
      </c>
      <c r="M14" s="6">
        <v>5.9561128526645932</v>
      </c>
      <c r="N14" s="6">
        <v>2.4021060000000025</v>
      </c>
      <c r="O14" s="6">
        <v>0</v>
      </c>
      <c r="P14" s="6">
        <v>0</v>
      </c>
    </row>
    <row r="15" spans="1:16" ht="17.25" customHeight="1">
      <c r="A15" s="1">
        <v>12</v>
      </c>
      <c r="B15" s="6">
        <v>0.4375</v>
      </c>
      <c r="C15" s="6">
        <v>0.26041666666666669</v>
      </c>
      <c r="D15" s="6">
        <v>0.30208333333333331</v>
      </c>
      <c r="E15" s="6">
        <v>815</v>
      </c>
      <c r="F15" s="6">
        <v>1.19</v>
      </c>
      <c r="G15" s="6">
        <v>0.52200000000000002</v>
      </c>
      <c r="H15" s="6">
        <v>0</v>
      </c>
      <c r="I15" s="6">
        <v>2.349490323776442</v>
      </c>
      <c r="J15" s="6">
        <v>9.493670886075952</v>
      </c>
      <c r="K15" s="6">
        <v>30.379746835443044</v>
      </c>
      <c r="L15" s="6">
        <v>54.113924050632924</v>
      </c>
      <c r="M15" s="6">
        <v>6.0126582278480747</v>
      </c>
      <c r="N15" s="6">
        <v>2.2149119999999969</v>
      </c>
      <c r="O15" s="6">
        <v>0.8</v>
      </c>
      <c r="P15" s="6">
        <v>0</v>
      </c>
    </row>
    <row r="16" spans="1:16" ht="17.25" customHeight="1">
      <c r="A16" s="1">
        <v>13</v>
      </c>
      <c r="B16" s="6">
        <v>0.4375</v>
      </c>
      <c r="C16" s="6">
        <v>0.26041666666666669</v>
      </c>
      <c r="D16" s="6">
        <v>0.30208333333333331</v>
      </c>
      <c r="E16" s="6">
        <v>772</v>
      </c>
      <c r="F16" s="6">
        <v>1.19</v>
      </c>
      <c r="G16" s="6">
        <v>0.376</v>
      </c>
      <c r="H16" s="6">
        <v>2.4114671163575043E-2</v>
      </c>
      <c r="I16" s="6">
        <v>1.9495406299138989</v>
      </c>
      <c r="J16" s="6">
        <v>10.471204188481673</v>
      </c>
      <c r="K16" s="6">
        <v>38.481675392670148</v>
      </c>
      <c r="L16" s="6">
        <v>43.193717277486911</v>
      </c>
      <c r="M16" s="6">
        <v>7.8534031413612562</v>
      </c>
      <c r="N16" s="6">
        <v>3.36</v>
      </c>
      <c r="O16" s="6">
        <v>1.4</v>
      </c>
      <c r="P16" s="6">
        <v>0</v>
      </c>
    </row>
    <row r="17" spans="1:16" ht="17.25" customHeight="1">
      <c r="A17" s="1">
        <v>14</v>
      </c>
      <c r="B17" s="6">
        <v>0.4375</v>
      </c>
      <c r="C17" s="6">
        <v>0.26041666666666669</v>
      </c>
      <c r="D17" s="6">
        <v>0.30208333333333331</v>
      </c>
      <c r="E17" s="6">
        <v>787</v>
      </c>
      <c r="F17" s="6">
        <v>1.19</v>
      </c>
      <c r="G17" s="6">
        <v>0.42699999999999999</v>
      </c>
      <c r="H17" s="6">
        <v>0.22338262476894641</v>
      </c>
      <c r="I17" s="6">
        <v>1.8636414075310062</v>
      </c>
      <c r="J17" s="6">
        <v>10.919540229885058</v>
      </c>
      <c r="K17" s="6">
        <v>36.206896551724135</v>
      </c>
      <c r="L17" s="6">
        <v>45.114942528735632</v>
      </c>
      <c r="M17" s="6">
        <v>7.7586206896551806</v>
      </c>
      <c r="N17" s="6">
        <v>2.9662080000000008</v>
      </c>
      <c r="O17" s="6">
        <v>7</v>
      </c>
      <c r="P17" s="6">
        <v>0</v>
      </c>
    </row>
    <row r="18" spans="1:16" ht="17.25" customHeight="1">
      <c r="A18" s="1">
        <v>15</v>
      </c>
      <c r="B18" s="6">
        <v>0.4375</v>
      </c>
      <c r="C18" s="6">
        <v>0.26041666666666669</v>
      </c>
      <c r="D18" s="6">
        <v>0.30208333333333331</v>
      </c>
      <c r="E18" s="6">
        <v>718</v>
      </c>
      <c r="F18" s="6">
        <v>1.19</v>
      </c>
      <c r="G18" s="6">
        <v>0.34</v>
      </c>
      <c r="H18" s="6">
        <v>0</v>
      </c>
      <c r="I18" s="6">
        <v>1.9168792723364718</v>
      </c>
      <c r="J18" s="6">
        <v>13.580246913580243</v>
      </c>
      <c r="K18" s="6">
        <v>40.987654320987652</v>
      </c>
      <c r="L18" s="6">
        <v>37.037037037037031</v>
      </c>
      <c r="M18" s="6">
        <v>8.3950617283950741</v>
      </c>
      <c r="N18" s="6">
        <v>3.9047820000000026</v>
      </c>
      <c r="O18" s="6">
        <v>8.1</v>
      </c>
      <c r="P18" s="6">
        <v>0</v>
      </c>
    </row>
    <row r="19" spans="1:16" ht="17.25" customHeight="1">
      <c r="A19" s="1">
        <v>16</v>
      </c>
      <c r="B19" s="6">
        <v>0.4375</v>
      </c>
      <c r="C19" s="6">
        <v>0.26041666666666669</v>
      </c>
      <c r="D19" s="6">
        <v>0.30208333333333331</v>
      </c>
      <c r="E19" s="6">
        <v>752</v>
      </c>
      <c r="F19" s="6">
        <v>1.19</v>
      </c>
      <c r="G19" s="6">
        <v>0.41099999999999998</v>
      </c>
      <c r="H19" s="6">
        <v>0</v>
      </c>
      <c r="I19" s="6">
        <v>2.0224112998190069</v>
      </c>
      <c r="J19" s="6">
        <v>9.9150141643059495</v>
      </c>
      <c r="K19" s="6">
        <v>37.960339943342781</v>
      </c>
      <c r="L19" s="6">
        <v>44.192634560906519</v>
      </c>
      <c r="M19" s="6">
        <v>7.9320113314447589</v>
      </c>
      <c r="N19" s="6">
        <v>3.0704939999999996</v>
      </c>
      <c r="O19" s="6">
        <v>12.3</v>
      </c>
      <c r="P19" s="6">
        <v>0</v>
      </c>
    </row>
    <row r="20" spans="1:16" ht="17.25" customHeight="1">
      <c r="A20" s="1">
        <v>17</v>
      </c>
      <c r="B20" s="6">
        <v>0.4375</v>
      </c>
      <c r="C20" s="6">
        <v>0.26041666666666669</v>
      </c>
      <c r="D20" s="6">
        <v>0.30208333333333331</v>
      </c>
      <c r="E20" s="6">
        <v>789</v>
      </c>
      <c r="F20" s="6">
        <v>1.19</v>
      </c>
      <c r="G20" s="6">
        <v>0.33700000000000002</v>
      </c>
      <c r="H20" s="6">
        <v>0</v>
      </c>
      <c r="I20" s="6">
        <v>1.731159390279855</v>
      </c>
      <c r="J20" s="6">
        <v>11.200000000000001</v>
      </c>
      <c r="K20" s="6">
        <v>38.93333333333333</v>
      </c>
      <c r="L20" s="6">
        <v>41.86666666666666</v>
      </c>
      <c r="M20" s="6">
        <v>8</v>
      </c>
      <c r="N20" s="6">
        <v>3.3689880000000008</v>
      </c>
      <c r="O20" s="6">
        <v>14.3</v>
      </c>
      <c r="P20" s="6">
        <v>1.39</v>
      </c>
    </row>
    <row r="21" spans="1:16" ht="17.25" customHeight="1">
      <c r="A21" s="1">
        <v>18</v>
      </c>
      <c r="B21" s="6">
        <v>0.45200000000000001</v>
      </c>
      <c r="C21" s="6">
        <v>0.32700000000000001</v>
      </c>
      <c r="D21" s="6">
        <v>0.221</v>
      </c>
      <c r="E21" s="6">
        <v>812</v>
      </c>
      <c r="F21" s="6">
        <v>1</v>
      </c>
      <c r="G21" s="6">
        <v>0.35</v>
      </c>
      <c r="H21" s="6">
        <v>0</v>
      </c>
      <c r="I21" s="6">
        <v>6.6805799999999999E-2</v>
      </c>
      <c r="J21" s="6">
        <v>19.5</v>
      </c>
      <c r="K21" s="6">
        <v>35.299999999999997</v>
      </c>
      <c r="L21" s="6">
        <v>33.799999999999997</v>
      </c>
      <c r="M21" s="6">
        <v>11.4</v>
      </c>
      <c r="N21" s="6">
        <v>4.76</v>
      </c>
      <c r="O21" s="6">
        <v>7</v>
      </c>
      <c r="P21" s="6">
        <v>0</v>
      </c>
    </row>
    <row r="22" spans="1:16" ht="17.25" customHeight="1">
      <c r="A22" s="1">
        <v>19</v>
      </c>
      <c r="B22" s="6">
        <v>0.45200000000000001</v>
      </c>
      <c r="C22" s="6">
        <v>0.32700000000000001</v>
      </c>
      <c r="D22" s="6">
        <v>0.221</v>
      </c>
      <c r="E22" s="6">
        <v>804</v>
      </c>
      <c r="F22" s="6">
        <v>1</v>
      </c>
      <c r="G22" s="6">
        <v>0.33</v>
      </c>
      <c r="H22" s="6">
        <v>0.22</v>
      </c>
      <c r="I22" s="6">
        <v>6.6805799999999999E-2</v>
      </c>
      <c r="J22" s="6">
        <v>24.8</v>
      </c>
      <c r="K22" s="6">
        <v>32.1</v>
      </c>
      <c r="L22" s="6">
        <v>33.1</v>
      </c>
      <c r="M22" s="6">
        <v>10</v>
      </c>
      <c r="N22" s="6">
        <v>4.95</v>
      </c>
      <c r="O22" s="6">
        <v>10</v>
      </c>
      <c r="P22" s="6">
        <v>0</v>
      </c>
    </row>
    <row r="23" spans="1:16" ht="17.25" customHeight="1">
      <c r="A23" s="1">
        <v>20</v>
      </c>
      <c r="B23" s="6">
        <v>0.45200000000000001</v>
      </c>
      <c r="C23" s="6">
        <v>0.32700000000000001</v>
      </c>
      <c r="D23" s="6">
        <v>0.221</v>
      </c>
      <c r="E23" s="6">
        <v>789</v>
      </c>
      <c r="F23" s="6">
        <v>1</v>
      </c>
      <c r="G23" s="6">
        <v>0.33</v>
      </c>
      <c r="H23" s="6">
        <v>0.45</v>
      </c>
      <c r="I23" s="6">
        <v>6.6805799999999999E-2</v>
      </c>
      <c r="J23" s="6">
        <v>27.3</v>
      </c>
      <c r="K23" s="6">
        <v>28.3</v>
      </c>
      <c r="L23" s="6">
        <v>34.9</v>
      </c>
      <c r="M23" s="6">
        <v>9.4</v>
      </c>
      <c r="N23" s="6">
        <v>4.83</v>
      </c>
      <c r="O23" s="6">
        <v>8</v>
      </c>
      <c r="P23" s="6">
        <v>0</v>
      </c>
    </row>
    <row r="24" spans="1:16" ht="17.25" customHeight="1">
      <c r="A24" s="1">
        <v>21</v>
      </c>
      <c r="B24" s="6">
        <v>0.45200000000000001</v>
      </c>
      <c r="C24" s="6">
        <v>0.32700000000000001</v>
      </c>
      <c r="D24" s="6">
        <v>0.221</v>
      </c>
      <c r="E24" s="6">
        <v>786</v>
      </c>
      <c r="F24" s="6">
        <v>1</v>
      </c>
      <c r="G24" s="6">
        <v>0.27</v>
      </c>
      <c r="H24" s="6">
        <v>0.23</v>
      </c>
      <c r="I24" s="6">
        <v>6.6805799999999999E-2</v>
      </c>
      <c r="J24" s="6">
        <v>28.1</v>
      </c>
      <c r="K24" s="6">
        <v>30.1</v>
      </c>
      <c r="L24" s="6">
        <v>32.5</v>
      </c>
      <c r="M24" s="6">
        <v>9.4</v>
      </c>
      <c r="N24" s="6">
        <v>5.09</v>
      </c>
      <c r="O24" s="6">
        <v>10</v>
      </c>
      <c r="P24" s="6">
        <v>0</v>
      </c>
    </row>
    <row r="25" spans="1:16" ht="17.25" customHeight="1">
      <c r="A25" s="1">
        <v>22</v>
      </c>
      <c r="B25" s="6">
        <v>0.45200000000000001</v>
      </c>
      <c r="C25" s="6">
        <v>0.32700000000000001</v>
      </c>
      <c r="D25" s="6">
        <v>0.221</v>
      </c>
      <c r="E25" s="6">
        <v>755</v>
      </c>
      <c r="F25" s="6">
        <v>1</v>
      </c>
      <c r="G25" s="6">
        <v>0.27</v>
      </c>
      <c r="H25" s="6">
        <v>0.43</v>
      </c>
      <c r="I25" s="6">
        <v>6.6805799999999999E-2</v>
      </c>
      <c r="J25" s="6">
        <v>31.2</v>
      </c>
      <c r="K25" s="6">
        <v>22.9</v>
      </c>
      <c r="L25" s="6">
        <v>35.799999999999997</v>
      </c>
      <c r="M25" s="6">
        <v>10.199999999999999</v>
      </c>
      <c r="N25" s="6">
        <v>5.15</v>
      </c>
      <c r="O25" s="6">
        <v>9</v>
      </c>
      <c r="P25" s="6">
        <v>0</v>
      </c>
    </row>
    <row r="26" spans="1:16" ht="17.25" customHeight="1">
      <c r="A26" s="1">
        <v>23</v>
      </c>
      <c r="B26" s="6">
        <v>0.45200000000000001</v>
      </c>
      <c r="C26" s="6">
        <v>0.32700000000000001</v>
      </c>
      <c r="D26" s="6">
        <v>0.221</v>
      </c>
      <c r="E26" s="6">
        <v>808</v>
      </c>
      <c r="F26" s="6">
        <v>1</v>
      </c>
      <c r="G26" s="6">
        <v>0.36</v>
      </c>
      <c r="H26" s="6">
        <v>0.32</v>
      </c>
      <c r="I26" s="6">
        <v>4.6764E-2</v>
      </c>
      <c r="J26" s="6">
        <v>28.1</v>
      </c>
      <c r="K26" s="6">
        <v>32.299999999999997</v>
      </c>
      <c r="L26" s="6">
        <v>30.2</v>
      </c>
      <c r="M26" s="6">
        <v>9.4</v>
      </c>
      <c r="N26" s="6">
        <v>6.12</v>
      </c>
      <c r="O26" s="6">
        <v>6</v>
      </c>
      <c r="P26" s="6">
        <v>0</v>
      </c>
    </row>
    <row r="27" spans="1:16" ht="17.25" customHeight="1">
      <c r="A27" s="1">
        <v>24</v>
      </c>
      <c r="B27" s="6">
        <v>0.45200000000000001</v>
      </c>
      <c r="C27" s="6">
        <v>0.32700000000000001</v>
      </c>
      <c r="D27" s="6">
        <v>0.221</v>
      </c>
      <c r="E27" s="6">
        <v>790</v>
      </c>
      <c r="F27" s="6">
        <v>1</v>
      </c>
      <c r="G27" s="6">
        <v>0.35</v>
      </c>
      <c r="H27" s="6">
        <v>0.6</v>
      </c>
      <c r="I27" s="6">
        <v>3.5760699999999999E-2</v>
      </c>
      <c r="J27" s="6">
        <v>31.2</v>
      </c>
      <c r="K27" s="6">
        <v>26.9</v>
      </c>
      <c r="L27" s="6">
        <v>32.200000000000003</v>
      </c>
      <c r="M27" s="6">
        <v>9.6999999999999993</v>
      </c>
      <c r="N27" s="6">
        <v>6</v>
      </c>
      <c r="O27" s="6">
        <v>5</v>
      </c>
      <c r="P27" s="6">
        <v>0</v>
      </c>
    </row>
    <row r="28" spans="1:16" ht="17.25" customHeight="1">
      <c r="A28" s="1">
        <v>25</v>
      </c>
      <c r="B28" s="6">
        <v>0.45200000000000001</v>
      </c>
      <c r="C28" s="6">
        <v>0.32700000000000001</v>
      </c>
      <c r="D28" s="6">
        <v>0.221</v>
      </c>
      <c r="E28" s="6">
        <v>781</v>
      </c>
      <c r="F28" s="6">
        <v>1</v>
      </c>
      <c r="G28" s="6">
        <v>0.25</v>
      </c>
      <c r="H28" s="6">
        <v>0.31</v>
      </c>
      <c r="I28" s="6">
        <v>4.1655400000000002E-2</v>
      </c>
      <c r="J28" s="6">
        <v>31.6</v>
      </c>
      <c r="K28" s="6">
        <v>32.9</v>
      </c>
      <c r="L28" s="6">
        <v>24.9</v>
      </c>
      <c r="M28" s="6">
        <v>10.6</v>
      </c>
      <c r="N28" s="6">
        <v>7.19</v>
      </c>
      <c r="O28" s="6">
        <v>4</v>
      </c>
      <c r="P28" s="6">
        <v>0</v>
      </c>
    </row>
    <row r="29" spans="1:16" ht="17.25" customHeight="1">
      <c r="A29" s="1">
        <v>26</v>
      </c>
      <c r="B29" s="6">
        <v>0.45200000000000001</v>
      </c>
      <c r="C29" s="6">
        <v>0.32700000000000001</v>
      </c>
      <c r="D29" s="6">
        <v>0.221</v>
      </c>
      <c r="E29" s="6">
        <v>765</v>
      </c>
      <c r="F29" s="6">
        <v>1</v>
      </c>
      <c r="G29" s="6">
        <v>0.24</v>
      </c>
      <c r="H29" s="6">
        <v>0.57999999999999996</v>
      </c>
      <c r="I29" s="6">
        <v>3.0259100000000001E-2</v>
      </c>
      <c r="J29" s="6">
        <v>34.299999999999997</v>
      </c>
      <c r="K29" s="6">
        <v>23.5</v>
      </c>
      <c r="L29" s="6">
        <v>31.3</v>
      </c>
      <c r="M29" s="6">
        <v>10.9</v>
      </c>
      <c r="N29" s="6">
        <v>6.88</v>
      </c>
      <c r="O29" s="6">
        <v>4</v>
      </c>
      <c r="P29" s="6">
        <v>0</v>
      </c>
    </row>
    <row r="30" spans="1:16" ht="17.25" customHeight="1">
      <c r="A30" s="1">
        <v>27</v>
      </c>
      <c r="B30" s="6">
        <v>0.45200000000000001</v>
      </c>
      <c r="C30" s="6">
        <v>0.32700000000000001</v>
      </c>
      <c r="D30" s="6">
        <v>0.221</v>
      </c>
      <c r="E30" s="6">
        <v>820</v>
      </c>
      <c r="F30" s="6">
        <v>1</v>
      </c>
      <c r="G30" s="6">
        <v>0.38</v>
      </c>
      <c r="H30" s="6">
        <v>0.33</v>
      </c>
      <c r="I30" s="6">
        <v>4.558512E-2</v>
      </c>
      <c r="J30" s="6">
        <v>29.2</v>
      </c>
      <c r="K30" s="6">
        <v>33.4</v>
      </c>
      <c r="L30" s="6">
        <v>28</v>
      </c>
      <c r="M30" s="6">
        <v>9.4</v>
      </c>
      <c r="N30" s="6">
        <v>6.41</v>
      </c>
      <c r="O30" s="6">
        <v>5</v>
      </c>
      <c r="P30" s="6">
        <v>0</v>
      </c>
    </row>
    <row r="31" spans="1:16" ht="17.25" customHeight="1">
      <c r="A31" s="1">
        <v>28</v>
      </c>
      <c r="B31" s="6">
        <v>0.45200000000000001</v>
      </c>
      <c r="C31" s="6">
        <v>0.32700000000000001</v>
      </c>
      <c r="D31" s="6">
        <v>0.221</v>
      </c>
      <c r="E31" s="6">
        <v>795</v>
      </c>
      <c r="F31" s="6">
        <v>1</v>
      </c>
      <c r="G31" s="6">
        <v>0.34</v>
      </c>
      <c r="H31" s="6">
        <v>0.56000000000000005</v>
      </c>
      <c r="I31" s="6">
        <v>3.2616939999999997E-2</v>
      </c>
      <c r="J31" s="6">
        <v>34.4</v>
      </c>
      <c r="K31" s="6">
        <v>27.6</v>
      </c>
      <c r="L31" s="6">
        <v>28.4</v>
      </c>
      <c r="M31" s="6">
        <v>9.6</v>
      </c>
      <c r="N31" s="6">
        <v>6.75</v>
      </c>
      <c r="O31" s="6">
        <v>5</v>
      </c>
      <c r="P31" s="6">
        <v>0</v>
      </c>
    </row>
    <row r="32" spans="1:16" ht="17.25" customHeight="1">
      <c r="A32" s="1">
        <v>29</v>
      </c>
      <c r="B32" s="6">
        <v>0.45200000000000001</v>
      </c>
      <c r="C32" s="6">
        <v>0.32700000000000001</v>
      </c>
      <c r="D32" s="6">
        <v>0.221</v>
      </c>
      <c r="E32" s="6">
        <v>800</v>
      </c>
      <c r="F32" s="6">
        <v>1</v>
      </c>
      <c r="G32" s="6">
        <v>0.27</v>
      </c>
      <c r="H32" s="6">
        <v>0.31</v>
      </c>
      <c r="I32" s="6">
        <v>3.73333E-2</v>
      </c>
      <c r="J32" s="6">
        <v>33.9</v>
      </c>
      <c r="K32" s="6">
        <v>36.1</v>
      </c>
      <c r="L32" s="6">
        <v>19</v>
      </c>
      <c r="M32" s="6">
        <v>11</v>
      </c>
      <c r="N32" s="6">
        <v>8.06</v>
      </c>
      <c r="O32" s="6">
        <v>4</v>
      </c>
      <c r="P32" s="6">
        <v>0</v>
      </c>
    </row>
    <row r="33" spans="1:16" ht="17.25" customHeight="1">
      <c r="A33" s="1">
        <v>30</v>
      </c>
      <c r="B33" s="6">
        <v>0.45200000000000001</v>
      </c>
      <c r="C33" s="6">
        <v>0.32700000000000001</v>
      </c>
      <c r="D33" s="6">
        <v>0.221</v>
      </c>
      <c r="E33" s="6">
        <v>757</v>
      </c>
      <c r="F33" s="6">
        <v>1</v>
      </c>
      <c r="G33" s="6">
        <v>0.26</v>
      </c>
      <c r="H33" s="6">
        <v>0.63</v>
      </c>
      <c r="I33" s="6">
        <v>2.751E-2</v>
      </c>
      <c r="J33" s="6">
        <v>36.9</v>
      </c>
      <c r="K33" s="6">
        <v>28.4</v>
      </c>
      <c r="L33" s="6">
        <v>23.8</v>
      </c>
      <c r="M33" s="6">
        <v>10.9</v>
      </c>
      <c r="N33" s="6">
        <v>7.81</v>
      </c>
      <c r="O33" s="6">
        <v>4</v>
      </c>
      <c r="P33" s="6">
        <v>0</v>
      </c>
    </row>
    <row r="34" spans="1:16" ht="17.25" customHeight="1">
      <c r="A34" s="1">
        <v>31</v>
      </c>
      <c r="B34" s="6">
        <v>0.45200000000000001</v>
      </c>
      <c r="C34" s="6">
        <v>0.32700000000000001</v>
      </c>
      <c r="D34" s="6">
        <v>0.221</v>
      </c>
      <c r="E34" s="6">
        <v>840</v>
      </c>
      <c r="F34" s="6">
        <v>1</v>
      </c>
      <c r="G34" s="6">
        <v>0.32</v>
      </c>
      <c r="H34" s="6">
        <v>0.1</v>
      </c>
      <c r="I34" s="6">
        <v>4.5192139999999999E-2</v>
      </c>
      <c r="J34" s="6">
        <v>26.5</v>
      </c>
      <c r="K34" s="6">
        <v>39.6</v>
      </c>
      <c r="L34" s="6">
        <v>23.4</v>
      </c>
      <c r="M34" s="6">
        <v>10.5</v>
      </c>
      <c r="N34" s="6">
        <v>8.06</v>
      </c>
      <c r="O34" s="6">
        <v>3</v>
      </c>
      <c r="P34" s="6">
        <v>0</v>
      </c>
    </row>
    <row r="35" spans="1:16" ht="17.25" customHeight="1">
      <c r="A35" s="1">
        <v>32</v>
      </c>
      <c r="B35" s="6">
        <v>0.45200000000000001</v>
      </c>
      <c r="C35" s="6">
        <v>0.32700000000000001</v>
      </c>
      <c r="D35" s="6">
        <v>0.221</v>
      </c>
      <c r="E35" s="6">
        <v>829</v>
      </c>
      <c r="F35" s="6">
        <v>1</v>
      </c>
      <c r="G35" s="6">
        <v>0.33</v>
      </c>
      <c r="H35" s="6">
        <v>0.28999999999999998</v>
      </c>
      <c r="I35" s="6">
        <v>3.654669E-2</v>
      </c>
      <c r="J35" s="6">
        <v>33.799999999999997</v>
      </c>
      <c r="K35" s="6">
        <v>36.700000000000003</v>
      </c>
      <c r="L35" s="6">
        <v>20</v>
      </c>
      <c r="M35" s="6">
        <v>9.5</v>
      </c>
      <c r="N35" s="6">
        <v>8</v>
      </c>
      <c r="O35" s="6">
        <v>4</v>
      </c>
      <c r="P35" s="6">
        <v>0</v>
      </c>
    </row>
    <row r="36" spans="1:16" ht="17.25" customHeight="1">
      <c r="A36" s="1">
        <v>33</v>
      </c>
      <c r="B36" s="6">
        <v>0.45200000000000001</v>
      </c>
      <c r="C36" s="6">
        <v>0.32700000000000001</v>
      </c>
      <c r="D36" s="6">
        <v>0.221</v>
      </c>
      <c r="E36" s="6">
        <v>830</v>
      </c>
      <c r="F36" s="6">
        <v>1</v>
      </c>
      <c r="G36" s="6">
        <v>0.35</v>
      </c>
      <c r="H36" s="6">
        <v>0.36</v>
      </c>
      <c r="I36" s="6">
        <v>3.49748E-2</v>
      </c>
      <c r="J36" s="6">
        <v>33</v>
      </c>
      <c r="K36" s="6">
        <v>35.4</v>
      </c>
      <c r="L36" s="6">
        <v>21.6</v>
      </c>
      <c r="M36" s="6">
        <v>9.9</v>
      </c>
      <c r="N36" s="6">
        <v>7.83</v>
      </c>
      <c r="O36" s="6">
        <v>4</v>
      </c>
      <c r="P36" s="6">
        <v>0</v>
      </c>
    </row>
    <row r="37" spans="1:16" ht="17.25" customHeight="1">
      <c r="A37" s="1">
        <v>34</v>
      </c>
      <c r="B37" s="6">
        <v>0.45200000000000001</v>
      </c>
      <c r="C37" s="6">
        <v>0.32700000000000001</v>
      </c>
      <c r="D37" s="6">
        <v>0.221</v>
      </c>
      <c r="E37" s="6">
        <v>813</v>
      </c>
      <c r="F37" s="6">
        <v>1</v>
      </c>
      <c r="G37" s="6">
        <v>0.32</v>
      </c>
      <c r="H37" s="6">
        <v>0.54</v>
      </c>
      <c r="I37" s="6">
        <v>2.86872E-2</v>
      </c>
      <c r="J37" s="6">
        <v>35.9</v>
      </c>
      <c r="K37" s="6">
        <v>29.6</v>
      </c>
      <c r="L37" s="6">
        <v>24.4</v>
      </c>
      <c r="M37" s="6">
        <v>10.1</v>
      </c>
      <c r="N37" s="6">
        <v>7.67</v>
      </c>
      <c r="O37" s="6">
        <v>3</v>
      </c>
      <c r="P37" s="6">
        <v>0</v>
      </c>
    </row>
    <row r="38" spans="1:16" ht="17.25" customHeight="1">
      <c r="A38" s="1">
        <v>35</v>
      </c>
      <c r="B38" s="6">
        <v>0.45200000000000001</v>
      </c>
      <c r="C38" s="6">
        <v>0.32700000000000001</v>
      </c>
      <c r="D38" s="6">
        <v>0.221</v>
      </c>
      <c r="E38" s="6">
        <v>806</v>
      </c>
      <c r="F38" s="6">
        <v>1</v>
      </c>
      <c r="G38" s="6">
        <v>0.33</v>
      </c>
      <c r="H38" s="6">
        <v>0.56999999999999995</v>
      </c>
      <c r="I38" s="6">
        <v>2.6722309999999999E-2</v>
      </c>
      <c r="J38" s="6">
        <v>37.4</v>
      </c>
      <c r="K38" s="6">
        <v>28.1</v>
      </c>
      <c r="L38" s="6">
        <v>24.8</v>
      </c>
      <c r="M38" s="6">
        <v>9.6999999999999993</v>
      </c>
      <c r="N38" s="6">
        <v>7.62</v>
      </c>
      <c r="O38" s="6">
        <v>4</v>
      </c>
      <c r="P38" s="6">
        <v>0</v>
      </c>
    </row>
    <row r="39" spans="1:16" ht="17.25" customHeight="1">
      <c r="A39" s="1">
        <v>36</v>
      </c>
      <c r="B39" s="6">
        <v>0.45200000000000001</v>
      </c>
      <c r="C39" s="6">
        <v>0.32700000000000001</v>
      </c>
      <c r="D39" s="6">
        <v>0.221</v>
      </c>
      <c r="E39" s="6">
        <v>803</v>
      </c>
      <c r="F39" s="6">
        <v>1</v>
      </c>
      <c r="G39" s="6">
        <v>0.26</v>
      </c>
      <c r="H39" s="6">
        <v>0.3</v>
      </c>
      <c r="I39" s="6">
        <v>3.1830999999999998E-2</v>
      </c>
      <c r="J39" s="6">
        <v>36</v>
      </c>
      <c r="K39" s="6">
        <v>39.799999999999997</v>
      </c>
      <c r="L39" s="6">
        <v>12.9</v>
      </c>
      <c r="M39" s="6">
        <v>11.3</v>
      </c>
      <c r="N39" s="6">
        <v>9.2799999999999994</v>
      </c>
      <c r="O39" s="6">
        <v>3</v>
      </c>
      <c r="P39" s="6">
        <v>0</v>
      </c>
    </row>
    <row r="40" spans="1:16" ht="17.25" customHeight="1">
      <c r="A40" s="1">
        <v>37</v>
      </c>
      <c r="B40" s="6">
        <v>0.45200000000000001</v>
      </c>
      <c r="C40" s="6">
        <v>0.32700000000000001</v>
      </c>
      <c r="D40" s="6">
        <v>0.221</v>
      </c>
      <c r="E40" s="6">
        <v>766</v>
      </c>
      <c r="F40" s="6">
        <v>1</v>
      </c>
      <c r="G40" s="6">
        <v>0.24</v>
      </c>
      <c r="H40" s="6">
        <v>0.56000000000000005</v>
      </c>
      <c r="I40" s="6">
        <v>2.1999999999999999E-2</v>
      </c>
      <c r="J40" s="6">
        <v>37.5</v>
      </c>
      <c r="K40" s="6">
        <v>32.1</v>
      </c>
      <c r="L40" s="6">
        <v>19.899999999999999</v>
      </c>
      <c r="M40" s="6">
        <v>10.5</v>
      </c>
      <c r="N40" s="6">
        <v>8.6999999999999993</v>
      </c>
      <c r="O40" s="6">
        <v>3</v>
      </c>
      <c r="P40" s="6">
        <v>0</v>
      </c>
    </row>
    <row r="41" spans="1:16" ht="17.25" customHeight="1">
      <c r="A41" s="1">
        <v>38</v>
      </c>
      <c r="B41" s="6">
        <v>0.45200000000000001</v>
      </c>
      <c r="C41" s="6">
        <v>0.32700000000000001</v>
      </c>
      <c r="D41" s="6">
        <v>0.221</v>
      </c>
      <c r="E41" s="6">
        <v>780</v>
      </c>
      <c r="F41" s="6">
        <v>1</v>
      </c>
      <c r="G41" s="6">
        <v>0.19</v>
      </c>
      <c r="H41" s="6">
        <v>0</v>
      </c>
      <c r="I41" s="6">
        <v>6.6809999999999994E-2</v>
      </c>
      <c r="J41" s="6">
        <v>25.581395348837212</v>
      </c>
      <c r="K41" s="6">
        <v>35.271317829457367</v>
      </c>
      <c r="L41" s="6">
        <v>27.519379844961239</v>
      </c>
      <c r="M41" s="6">
        <v>11.627906976744187</v>
      </c>
      <c r="N41" s="6">
        <v>5.9</v>
      </c>
      <c r="O41" s="6">
        <f>100-87</f>
        <v>13</v>
      </c>
      <c r="P41" s="6">
        <v>25.8</v>
      </c>
    </row>
    <row r="42" spans="1:16" ht="17.25" customHeight="1">
      <c r="A42" s="1">
        <v>39</v>
      </c>
      <c r="B42" s="6">
        <v>0.45200000000000001</v>
      </c>
      <c r="C42" s="6">
        <v>0.32700000000000001</v>
      </c>
      <c r="D42" s="6">
        <v>0.221</v>
      </c>
      <c r="E42" s="6">
        <v>805</v>
      </c>
      <c r="F42" s="6">
        <v>1</v>
      </c>
      <c r="G42" s="6">
        <v>0.27</v>
      </c>
      <c r="H42" s="6">
        <v>0</v>
      </c>
      <c r="I42" s="6">
        <v>6.6805778581783284E-2</v>
      </c>
      <c r="J42" s="6">
        <v>25.049701789264411</v>
      </c>
      <c r="K42" s="6">
        <v>34.990059642147116</v>
      </c>
      <c r="L42" s="6">
        <v>29.622266401590458</v>
      </c>
      <c r="M42" s="6">
        <v>10.337972166998012</v>
      </c>
      <c r="N42" s="6">
        <v>5.4</v>
      </c>
      <c r="O42" s="6">
        <f>100-88</f>
        <v>12</v>
      </c>
      <c r="P42" s="6">
        <v>23.8</v>
      </c>
    </row>
    <row r="43" spans="1:16" ht="17.25" customHeight="1">
      <c r="A43" s="1">
        <v>40</v>
      </c>
      <c r="B43" s="6">
        <v>0.45200000000000001</v>
      </c>
      <c r="C43" s="6">
        <v>0.32700000000000001</v>
      </c>
      <c r="D43" s="6">
        <v>0.221</v>
      </c>
      <c r="E43" s="6">
        <v>812</v>
      </c>
      <c r="F43" s="6">
        <v>1</v>
      </c>
      <c r="G43" s="6">
        <v>0.35</v>
      </c>
      <c r="H43" s="6">
        <v>0</v>
      </c>
      <c r="I43" s="6">
        <v>6.6805778581783284E-2</v>
      </c>
      <c r="J43" s="6">
        <v>19.463087248322143</v>
      </c>
      <c r="K43" s="6">
        <v>35.34675615212528</v>
      </c>
      <c r="L43" s="6">
        <v>33.780760626398212</v>
      </c>
      <c r="M43" s="6">
        <v>11.409395973154361</v>
      </c>
      <c r="N43" s="6">
        <v>4.8</v>
      </c>
      <c r="O43" s="6">
        <f>100-89</f>
        <v>11</v>
      </c>
      <c r="P43" s="6">
        <v>17.600000000000001</v>
      </c>
    </row>
    <row r="44" spans="1:16" ht="17.25" customHeight="1">
      <c r="A44" s="1">
        <v>41</v>
      </c>
      <c r="B44" s="6">
        <v>0.45200000000000001</v>
      </c>
      <c r="C44" s="6">
        <v>0.32700000000000001</v>
      </c>
      <c r="D44" s="6">
        <v>0.221</v>
      </c>
      <c r="E44" s="6">
        <v>804</v>
      </c>
      <c r="F44" s="6">
        <v>1</v>
      </c>
      <c r="G44" s="6">
        <v>0.33</v>
      </c>
      <c r="H44" s="6">
        <v>0.22</v>
      </c>
      <c r="I44" s="6">
        <v>6.6805778581783284E-2</v>
      </c>
      <c r="J44" s="6">
        <v>24.791666666666668</v>
      </c>
      <c r="K44" s="6">
        <v>32.083333333333336</v>
      </c>
      <c r="L44" s="6">
        <v>33.125</v>
      </c>
      <c r="M44" s="6">
        <v>10</v>
      </c>
      <c r="N44" s="6">
        <v>4.9000000000000004</v>
      </c>
      <c r="O44" s="6">
        <f>100-90</f>
        <v>10</v>
      </c>
      <c r="P44" s="6">
        <v>16.7</v>
      </c>
    </row>
    <row r="45" spans="1:16" ht="17.25" customHeight="1">
      <c r="A45" s="1">
        <v>42</v>
      </c>
      <c r="B45" s="6">
        <v>0.45200000000000001</v>
      </c>
      <c r="C45" s="6">
        <v>0.32700000000000001</v>
      </c>
      <c r="D45" s="6">
        <v>0.221</v>
      </c>
      <c r="E45" s="6">
        <v>789</v>
      </c>
      <c r="F45" s="6">
        <v>1</v>
      </c>
      <c r="G45" s="6">
        <v>0.33</v>
      </c>
      <c r="H45" s="6">
        <v>0.45</v>
      </c>
      <c r="I45" s="6">
        <v>6.6805778581783284E-2</v>
      </c>
      <c r="J45" s="6">
        <v>27.310061601642708</v>
      </c>
      <c r="K45" s="6">
        <v>28.336755646817245</v>
      </c>
      <c r="L45" s="6">
        <v>34.907597535934286</v>
      </c>
      <c r="M45" s="6">
        <v>9.4455852156057478</v>
      </c>
      <c r="N45" s="6">
        <v>4.8</v>
      </c>
      <c r="O45" s="6">
        <f>100-92</f>
        <v>8</v>
      </c>
      <c r="P45" s="6">
        <v>15.4</v>
      </c>
    </row>
    <row r="46" spans="1:16" ht="17.25" customHeight="1">
      <c r="A46" s="1">
        <v>43</v>
      </c>
      <c r="B46" s="6">
        <v>0.47</v>
      </c>
      <c r="C46" s="6">
        <v>0.253</v>
      </c>
      <c r="D46" s="6">
        <v>0.27700000000000002</v>
      </c>
      <c r="E46" s="6">
        <v>780</v>
      </c>
      <c r="F46" s="6">
        <v>1</v>
      </c>
      <c r="G46" s="6">
        <v>0.17</v>
      </c>
      <c r="H46" s="6">
        <v>0.65</v>
      </c>
      <c r="I46" s="6">
        <v>0.3</v>
      </c>
      <c r="J46" s="6">
        <v>36.642599277978341</v>
      </c>
      <c r="K46" s="6">
        <v>24.909747292418775</v>
      </c>
      <c r="L46" s="6">
        <v>30.505415162454874</v>
      </c>
      <c r="M46" s="6">
        <v>7.9422382671480145</v>
      </c>
      <c r="N46" s="6">
        <f t="shared" ref="N46:N49" si="1">(25.7*J46+30*K46+85.4*M46)*4.2/1000</f>
        <v>9.9425523465703964</v>
      </c>
      <c r="O46" s="6">
        <v>33</v>
      </c>
      <c r="P46" s="6">
        <f>10.5+2.7</f>
        <v>13.2</v>
      </c>
    </row>
    <row r="47" spans="1:16" ht="17.25" customHeight="1">
      <c r="A47" s="1">
        <v>44</v>
      </c>
      <c r="B47" s="6">
        <v>0.47</v>
      </c>
      <c r="C47" s="6">
        <v>0.253</v>
      </c>
      <c r="D47" s="6">
        <v>0.27700000000000002</v>
      </c>
      <c r="E47" s="6">
        <v>780</v>
      </c>
      <c r="F47" s="6">
        <v>1</v>
      </c>
      <c r="G47" s="6">
        <v>0.17</v>
      </c>
      <c r="H47" s="6">
        <v>0.65</v>
      </c>
      <c r="I47" s="6">
        <v>0.3</v>
      </c>
      <c r="J47" s="6">
        <v>40.497335701598573</v>
      </c>
      <c r="K47" s="6">
        <v>20.78152753108348</v>
      </c>
      <c r="L47" s="6">
        <v>31.438721136767317</v>
      </c>
      <c r="M47" s="6">
        <v>7.28241563055062</v>
      </c>
      <c r="N47" s="6">
        <f t="shared" si="1"/>
        <v>9.6018117229129665</v>
      </c>
      <c r="O47" s="6">
        <v>30</v>
      </c>
      <c r="P47" s="6">
        <f>8.9+2.5</f>
        <v>11.4</v>
      </c>
    </row>
    <row r="48" spans="1:16" ht="17.25" customHeight="1">
      <c r="A48" s="1">
        <v>45</v>
      </c>
      <c r="B48" s="6">
        <v>0.47</v>
      </c>
      <c r="C48" s="6">
        <v>0.253</v>
      </c>
      <c r="D48" s="6">
        <v>0.27700000000000002</v>
      </c>
      <c r="E48" s="6">
        <v>780</v>
      </c>
      <c r="F48" s="6">
        <v>1</v>
      </c>
      <c r="G48" s="6">
        <v>0.17</v>
      </c>
      <c r="H48" s="6">
        <v>0.65</v>
      </c>
      <c r="I48" s="6">
        <v>0.3</v>
      </c>
      <c r="J48" s="6">
        <v>46.350129198966407</v>
      </c>
      <c r="K48" s="6">
        <v>26.970284237726094</v>
      </c>
      <c r="L48" s="6">
        <v>23.417312661498705</v>
      </c>
      <c r="M48" s="6">
        <v>3.2622739018087854</v>
      </c>
      <c r="N48" s="6">
        <f t="shared" si="1"/>
        <v>9.5714011627906981</v>
      </c>
      <c r="O48" s="6">
        <v>0</v>
      </c>
      <c r="P48" s="6">
        <f>8.4+0.6</f>
        <v>9</v>
      </c>
    </row>
    <row r="49" spans="1:22" ht="17.25" customHeight="1">
      <c r="A49" s="1">
        <v>46</v>
      </c>
      <c r="B49" s="6">
        <v>0.47</v>
      </c>
      <c r="C49" s="6">
        <v>0.253</v>
      </c>
      <c r="D49" s="6">
        <v>0.27700000000000002</v>
      </c>
      <c r="E49" s="6">
        <v>780</v>
      </c>
      <c r="F49" s="6">
        <v>1</v>
      </c>
      <c r="G49" s="6">
        <v>0.17</v>
      </c>
      <c r="H49" s="6">
        <v>0.65</v>
      </c>
      <c r="I49" s="6">
        <v>0.3</v>
      </c>
      <c r="J49" s="6">
        <v>47.574187470560524</v>
      </c>
      <c r="K49" s="6">
        <v>27.633851468048359</v>
      </c>
      <c r="L49" s="6">
        <v>22.452504317789291</v>
      </c>
      <c r="M49" s="6">
        <v>2.3394567436018212</v>
      </c>
      <c r="N49" s="6">
        <f t="shared" si="1"/>
        <v>9.4561394253414974</v>
      </c>
      <c r="O49" s="6">
        <v>38</v>
      </c>
      <c r="P49" s="6">
        <f>7.6+1</f>
        <v>8.6</v>
      </c>
    </row>
    <row r="50" spans="1:22" ht="17.25" customHeight="1">
      <c r="A50" s="1">
        <v>47</v>
      </c>
      <c r="B50" s="6">
        <v>0.50385074303069755</v>
      </c>
      <c r="C50" s="6">
        <v>0.25317279531402537</v>
      </c>
      <c r="D50" s="6">
        <v>0.24297646165527717</v>
      </c>
      <c r="E50" s="6">
        <v>650</v>
      </c>
      <c r="F50" s="6">
        <v>1</v>
      </c>
      <c r="G50" s="6">
        <v>0</v>
      </c>
      <c r="H50" s="6">
        <v>7.9806458894727612</v>
      </c>
      <c r="I50" s="6">
        <v>9.9699999999999997E-2</v>
      </c>
      <c r="J50" s="6">
        <v>66.033992652846848</v>
      </c>
      <c r="K50" s="6">
        <v>5.0126577776431711</v>
      </c>
      <c r="L50" s="6">
        <v>16.448295231326558</v>
      </c>
      <c r="M50" s="6">
        <v>12.505054338183413</v>
      </c>
      <c r="N50" s="6">
        <v>10.309859154929578</v>
      </c>
      <c r="O50" s="6">
        <f>100-79.15</f>
        <v>20.849999999999994</v>
      </c>
      <c r="P50" s="6">
        <f>2.16+1.16</f>
        <v>3.3200000000000003</v>
      </c>
    </row>
    <row r="51" spans="1:22" ht="17.25" customHeight="1">
      <c r="A51" s="1">
        <v>48</v>
      </c>
      <c r="B51" s="6">
        <v>0.50385074303069755</v>
      </c>
      <c r="C51" s="6">
        <v>0.25317279531402537</v>
      </c>
      <c r="D51" s="6">
        <v>0.24297646165527717</v>
      </c>
      <c r="E51" s="6">
        <v>650</v>
      </c>
      <c r="F51" s="6">
        <v>1</v>
      </c>
      <c r="G51" s="6">
        <v>0</v>
      </c>
      <c r="H51" s="6">
        <v>8.0286738486872427</v>
      </c>
      <c r="I51" s="6">
        <v>0.1003</v>
      </c>
      <c r="J51" s="6">
        <v>49.260850416649994</v>
      </c>
      <c r="K51" s="6">
        <v>14.822049006347543</v>
      </c>
      <c r="L51" s="6">
        <v>20.533481952880464</v>
      </c>
      <c r="M51" s="6">
        <v>15.383618624121995</v>
      </c>
      <c r="N51" s="6">
        <v>10.309555854643339</v>
      </c>
      <c r="O51" s="6">
        <f>100-76.13</f>
        <v>23.870000000000005</v>
      </c>
      <c r="P51" s="6">
        <f>2.57+1.19</f>
        <v>3.76</v>
      </c>
      <c r="R51" s="5"/>
      <c r="S51" s="5"/>
      <c r="T51" s="5"/>
    </row>
    <row r="52" spans="1:22" ht="17.25" customHeight="1">
      <c r="A52" s="1">
        <v>49</v>
      </c>
      <c r="B52" s="6">
        <v>0.50385074303069755</v>
      </c>
      <c r="C52" s="6">
        <v>0.25317279531402537</v>
      </c>
      <c r="D52" s="6">
        <v>0.24297646165527717</v>
      </c>
      <c r="E52" s="6">
        <v>750</v>
      </c>
      <c r="F52" s="6">
        <v>1</v>
      </c>
      <c r="G52" s="6">
        <v>0</v>
      </c>
      <c r="H52" s="6">
        <v>0</v>
      </c>
      <c r="I52" s="6">
        <v>9.4700000000000006E-2</v>
      </c>
      <c r="J52" s="6">
        <v>37.571818143577254</v>
      </c>
      <c r="K52" s="6">
        <v>35.808547178458106</v>
      </c>
      <c r="L52" s="6">
        <v>12.251883333991294</v>
      </c>
      <c r="M52" s="6">
        <v>14.367751343973339</v>
      </c>
      <c r="N52" s="6">
        <v>14.956647398843931</v>
      </c>
      <c r="O52" s="6">
        <f>100-79.39</f>
        <v>20.61</v>
      </c>
      <c r="P52" s="6">
        <f>0.33+0.38</f>
        <v>0.71</v>
      </c>
      <c r="Q52" s="5"/>
      <c r="R52" s="5"/>
      <c r="S52" s="5"/>
    </row>
    <row r="53" spans="1:22" ht="17.25" customHeight="1">
      <c r="A53" s="1">
        <v>50</v>
      </c>
      <c r="B53" s="6">
        <v>0.50385074303069755</v>
      </c>
      <c r="C53" s="6">
        <v>0.25317279531402537</v>
      </c>
      <c r="D53" s="6">
        <v>0.24297646165527717</v>
      </c>
      <c r="E53" s="6">
        <v>750</v>
      </c>
      <c r="F53" s="6">
        <v>1</v>
      </c>
      <c r="G53" s="6">
        <v>0</v>
      </c>
      <c r="H53" s="6">
        <v>7.0696453648278155</v>
      </c>
      <c r="I53" s="6">
        <v>9.7900000000000001E-2</v>
      </c>
      <c r="J53" s="6">
        <v>55.551016673116123</v>
      </c>
      <c r="K53" s="6">
        <v>7.7815999421043278</v>
      </c>
      <c r="L53" s="6">
        <v>29.501448288937677</v>
      </c>
      <c r="M53" s="6">
        <v>7.1659350958418564</v>
      </c>
      <c r="N53" s="6">
        <v>9.9935442220787607</v>
      </c>
      <c r="O53" s="6">
        <f>100-96.95</f>
        <v>3.0499999999999972</v>
      </c>
      <c r="P53" s="6">
        <f>0.35+0.34</f>
        <v>0.69</v>
      </c>
      <c r="R53" s="5"/>
      <c r="S53" s="5"/>
      <c r="T53" s="5"/>
    </row>
    <row r="54" spans="1:22" ht="17.25" customHeight="1">
      <c r="A54" s="1">
        <v>51</v>
      </c>
      <c r="B54" s="6">
        <v>0.50385074303069755</v>
      </c>
      <c r="C54" s="6">
        <v>0.25317279531402537</v>
      </c>
      <c r="D54" s="6">
        <v>0.24297646165527717</v>
      </c>
      <c r="E54" s="6">
        <v>750</v>
      </c>
      <c r="F54" s="6">
        <v>1</v>
      </c>
      <c r="G54" s="6">
        <v>0</v>
      </c>
      <c r="H54" s="6">
        <v>7.1057518273652418</v>
      </c>
      <c r="I54" s="6">
        <v>9.8400000000000001E-2</v>
      </c>
      <c r="J54" s="6">
        <v>47.756146872639668</v>
      </c>
      <c r="K54" s="6">
        <v>15.314768153469688</v>
      </c>
      <c r="L54" s="6">
        <v>27.39899852901565</v>
      </c>
      <c r="M54" s="6">
        <v>9.5300864448750069</v>
      </c>
      <c r="N54" s="6">
        <v>11.155778894472363</v>
      </c>
      <c r="O54" s="6">
        <f>100-97.68</f>
        <v>2.3199999999999932</v>
      </c>
      <c r="P54" s="6">
        <f>2.83+2.07</f>
        <v>4.9000000000000004</v>
      </c>
      <c r="T54" s="5"/>
    </row>
    <row r="55" spans="1:22" ht="17.25" customHeight="1">
      <c r="A55" s="1">
        <v>52</v>
      </c>
      <c r="B55" s="6">
        <v>0.50385074303069755</v>
      </c>
      <c r="C55" s="6">
        <v>0.25317279531402537</v>
      </c>
      <c r="D55" s="6">
        <v>0.24297646165527717</v>
      </c>
      <c r="E55" s="6">
        <v>750</v>
      </c>
      <c r="F55" s="6">
        <v>1</v>
      </c>
      <c r="G55" s="6">
        <v>0</v>
      </c>
      <c r="H55" s="6">
        <v>7.084087949842786</v>
      </c>
      <c r="I55" s="6">
        <v>9.8100000000000007E-2</v>
      </c>
      <c r="J55" s="6">
        <v>55.209089683394971</v>
      </c>
      <c r="K55" s="6">
        <v>7.4769396874098195</v>
      </c>
      <c r="L55" s="6">
        <v>29.877446831987616</v>
      </c>
      <c r="M55" s="6">
        <v>7.4365237972076015</v>
      </c>
      <c r="N55" s="6">
        <v>10.040816326530612</v>
      </c>
      <c r="O55" s="6">
        <f>100-96.49</f>
        <v>3.5100000000000051</v>
      </c>
      <c r="P55" s="6">
        <f>0.93+0.86</f>
        <v>1.79</v>
      </c>
      <c r="T55" s="5"/>
    </row>
    <row r="56" spans="1:22" ht="17.25" customHeight="1">
      <c r="A56" s="1">
        <v>53</v>
      </c>
      <c r="B56" s="6">
        <v>0.28985507246376813</v>
      </c>
      <c r="C56" s="6">
        <v>0.28985507246376813</v>
      </c>
      <c r="D56" s="6">
        <v>0.42028985507246375</v>
      </c>
      <c r="E56" s="6">
        <v>750</v>
      </c>
      <c r="F56" s="6">
        <v>1</v>
      </c>
      <c r="G56" s="6">
        <v>0.2</v>
      </c>
      <c r="H56" s="6">
        <v>0</v>
      </c>
      <c r="I56" s="6">
        <v>0.3</v>
      </c>
      <c r="J56" s="6">
        <v>38.995878752885496</v>
      </c>
      <c r="K56" s="6">
        <v>23.225900368331018</v>
      </c>
      <c r="L56" s="6">
        <v>31.682510246031171</v>
      </c>
      <c r="M56" s="6">
        <v>6.0957106327523203</v>
      </c>
      <c r="N56" s="6">
        <f t="shared" ref="N56:N64" si="2">(10.79*J56+12.62*K56+35.81*M56)/100</f>
        <v>9.3216379215083247</v>
      </c>
      <c r="O56" s="6">
        <v>38.9</v>
      </c>
      <c r="P56" s="6">
        <v>0</v>
      </c>
      <c r="T56" s="5"/>
      <c r="U56" s="5"/>
      <c r="V56" s="5"/>
    </row>
    <row r="57" spans="1:22" ht="17.25" customHeight="1">
      <c r="A57" s="1">
        <v>54</v>
      </c>
      <c r="B57" s="6">
        <v>0.28985507246376813</v>
      </c>
      <c r="C57" s="6">
        <v>0.28985507246376813</v>
      </c>
      <c r="D57" s="6">
        <v>0.42028985507246375</v>
      </c>
      <c r="E57" s="6">
        <v>750</v>
      </c>
      <c r="F57" s="6">
        <v>1</v>
      </c>
      <c r="G57" s="6">
        <v>0.3</v>
      </c>
      <c r="H57" s="6">
        <v>0</v>
      </c>
      <c r="I57" s="6">
        <v>0.3</v>
      </c>
      <c r="J57" s="6">
        <v>40.0015325368012</v>
      </c>
      <c r="K57" s="6">
        <v>29.246781382464341</v>
      </c>
      <c r="L57" s="6">
        <v>25.748650032450275</v>
      </c>
      <c r="M57" s="6">
        <v>5.003036048284196</v>
      </c>
      <c r="N57" s="6">
        <f t="shared" si="2"/>
        <v>9.7986963800784199</v>
      </c>
      <c r="O57" s="6">
        <v>34.020000000000003</v>
      </c>
      <c r="P57" s="6">
        <v>0</v>
      </c>
      <c r="T57" s="5"/>
      <c r="U57" s="5"/>
      <c r="V57" s="5"/>
    </row>
    <row r="58" spans="1:22" ht="17.25" customHeight="1">
      <c r="A58" s="1">
        <v>55</v>
      </c>
      <c r="B58" s="6">
        <v>0.28985507246376813</v>
      </c>
      <c r="C58" s="6">
        <v>0.28985507246376813</v>
      </c>
      <c r="D58" s="6">
        <v>0.42028985507246375</v>
      </c>
      <c r="E58" s="6">
        <v>750</v>
      </c>
      <c r="F58" s="6">
        <v>1</v>
      </c>
      <c r="G58" s="6">
        <v>0.4</v>
      </c>
      <c r="H58" s="6">
        <v>0</v>
      </c>
      <c r="I58" s="6">
        <v>0.3</v>
      </c>
      <c r="J58" s="6">
        <v>42.559940786169335</v>
      </c>
      <c r="K58" s="6">
        <v>26.858925594023052</v>
      </c>
      <c r="L58" s="6">
        <v>25.606897706345173</v>
      </c>
      <c r="M58" s="6">
        <v>4.9742359134624357</v>
      </c>
      <c r="N58" s="6">
        <f t="shared" si="2"/>
        <v>9.763087901404278</v>
      </c>
      <c r="O58" s="6">
        <v>29.16</v>
      </c>
      <c r="P58" s="6">
        <v>0</v>
      </c>
      <c r="T58" s="5"/>
      <c r="U58" s="5"/>
      <c r="V58" s="5"/>
    </row>
    <row r="59" spans="1:22" ht="17.25" customHeight="1">
      <c r="A59" s="1">
        <v>56</v>
      </c>
      <c r="B59" s="6">
        <v>0.28985507246376813</v>
      </c>
      <c r="C59" s="6">
        <v>0.28985507246376813</v>
      </c>
      <c r="D59" s="6">
        <v>0.42028985507246375</v>
      </c>
      <c r="E59" s="6">
        <v>800</v>
      </c>
      <c r="F59" s="6">
        <v>1</v>
      </c>
      <c r="G59" s="6">
        <v>0.2</v>
      </c>
      <c r="H59" s="6">
        <v>0</v>
      </c>
      <c r="I59" s="6">
        <v>0.3</v>
      </c>
      <c r="J59" s="6">
        <v>33.513046831051049</v>
      </c>
      <c r="K59" s="6">
        <v>26.326629465079733</v>
      </c>
      <c r="L59" s="6">
        <v>32.777739474420294</v>
      </c>
      <c r="M59" s="6">
        <v>7.3825842294489146</v>
      </c>
      <c r="N59" s="6">
        <f t="shared" si="2"/>
        <v>9.5821818041291262</v>
      </c>
      <c r="O59" s="6">
        <v>38.9</v>
      </c>
      <c r="P59" s="6">
        <v>0</v>
      </c>
      <c r="T59" s="5"/>
      <c r="U59" s="5"/>
      <c r="V59" s="5"/>
    </row>
    <row r="60" spans="1:22" ht="17.25" customHeight="1">
      <c r="A60" s="1">
        <v>57</v>
      </c>
      <c r="B60" s="6">
        <v>0.28985507246376813</v>
      </c>
      <c r="C60" s="6">
        <v>0.28985507246376813</v>
      </c>
      <c r="D60" s="6">
        <v>0.42028985507246375</v>
      </c>
      <c r="E60" s="6">
        <v>800</v>
      </c>
      <c r="F60" s="6">
        <v>1</v>
      </c>
      <c r="G60" s="6">
        <v>0.3</v>
      </c>
      <c r="H60" s="6">
        <v>0</v>
      </c>
      <c r="I60" s="6">
        <v>0.3</v>
      </c>
      <c r="J60" s="6">
        <v>30.181071768931805</v>
      </c>
      <c r="K60" s="6">
        <v>29.042958727366024</v>
      </c>
      <c r="L60" s="6">
        <v>34.758815336119142</v>
      </c>
      <c r="M60" s="6">
        <v>6.0171541675830307</v>
      </c>
      <c r="N60" s="6">
        <f t="shared" si="2"/>
        <v>9.0765019426728166</v>
      </c>
      <c r="O60" s="6">
        <v>34.020000000000003</v>
      </c>
      <c r="P60" s="6">
        <v>0</v>
      </c>
      <c r="T60" s="5"/>
      <c r="U60" s="5"/>
      <c r="V60" s="5"/>
    </row>
    <row r="61" spans="1:22" ht="17.25" customHeight="1">
      <c r="A61" s="1">
        <v>58</v>
      </c>
      <c r="B61" s="6">
        <v>0.28985507246376813</v>
      </c>
      <c r="C61" s="6">
        <v>0.28985507246376813</v>
      </c>
      <c r="D61" s="6">
        <v>0.42028985507246375</v>
      </c>
      <c r="E61" s="6">
        <v>800</v>
      </c>
      <c r="F61" s="6">
        <v>1</v>
      </c>
      <c r="G61" s="6">
        <v>0.4</v>
      </c>
      <c r="H61" s="6">
        <v>0</v>
      </c>
      <c r="I61" s="6">
        <v>0.3</v>
      </c>
      <c r="J61" s="6">
        <v>31.721032999776721</v>
      </c>
      <c r="K61" s="6">
        <v>31.941726643096281</v>
      </c>
      <c r="L61" s="6">
        <v>32.287480017629811</v>
      </c>
      <c r="M61" s="6">
        <v>4.0497603394971886</v>
      </c>
      <c r="N61" s="6">
        <f t="shared" si="2"/>
        <v>8.9039645406086034</v>
      </c>
      <c r="O61" s="6">
        <v>29.16</v>
      </c>
      <c r="P61" s="6">
        <v>0</v>
      </c>
      <c r="T61" s="5"/>
      <c r="U61" s="5"/>
      <c r="V61" s="5"/>
    </row>
    <row r="62" spans="1:22" ht="17.25" customHeight="1">
      <c r="A62" s="1">
        <v>59</v>
      </c>
      <c r="B62" s="6">
        <v>0.28985507246376813</v>
      </c>
      <c r="C62" s="6">
        <v>0.28985507246376813</v>
      </c>
      <c r="D62" s="6">
        <v>0.42028985507246375</v>
      </c>
      <c r="E62" s="6">
        <v>850</v>
      </c>
      <c r="F62" s="6">
        <v>1</v>
      </c>
      <c r="G62" s="6">
        <v>0.2</v>
      </c>
      <c r="H62" s="6">
        <v>0</v>
      </c>
      <c r="I62" s="6">
        <v>0.3</v>
      </c>
      <c r="J62" s="6">
        <v>32.60148380481337</v>
      </c>
      <c r="K62" s="6">
        <v>32.688189878762316</v>
      </c>
      <c r="L62" s="6">
        <v>28.665028047529923</v>
      </c>
      <c r="M62" s="6">
        <v>6.0452982688943875</v>
      </c>
      <c r="N62" s="6">
        <f t="shared" si="2"/>
        <v>9.8077709753302464</v>
      </c>
      <c r="O62" s="6">
        <v>38.9</v>
      </c>
      <c r="P62" s="6">
        <v>0</v>
      </c>
      <c r="T62" s="5"/>
      <c r="U62" s="5"/>
      <c r="V62" s="5"/>
    </row>
    <row r="63" spans="1:22" ht="17.25" customHeight="1">
      <c r="A63" s="1">
        <v>60</v>
      </c>
      <c r="B63" s="6">
        <v>0.28985507246376813</v>
      </c>
      <c r="C63" s="6">
        <v>0.28985507246376813</v>
      </c>
      <c r="D63" s="6">
        <v>0.42028985507246375</v>
      </c>
      <c r="E63" s="6">
        <v>850</v>
      </c>
      <c r="F63" s="6">
        <v>1</v>
      </c>
      <c r="G63" s="6">
        <v>0.3</v>
      </c>
      <c r="H63" s="6">
        <v>0</v>
      </c>
      <c r="I63" s="6">
        <v>0.3</v>
      </c>
      <c r="J63" s="6">
        <v>29.595860256068544</v>
      </c>
      <c r="K63" s="6">
        <v>28.168916993722348</v>
      </c>
      <c r="L63" s="6">
        <v>35.145084054081387</v>
      </c>
      <c r="M63" s="6">
        <v>7.0901386961277222</v>
      </c>
      <c r="N63" s="6">
        <f t="shared" si="2"/>
        <v>9.2872893133208922</v>
      </c>
      <c r="O63" s="6">
        <v>34.020000000000003</v>
      </c>
      <c r="P63" s="6">
        <v>0</v>
      </c>
      <c r="T63" s="5"/>
      <c r="U63" s="5"/>
      <c r="V63" s="5"/>
    </row>
    <row r="64" spans="1:22" ht="17.25" customHeight="1">
      <c r="A64" s="1">
        <v>61</v>
      </c>
      <c r="B64" s="6">
        <v>0.28985507246376813</v>
      </c>
      <c r="C64" s="6">
        <v>0.28985507246376813</v>
      </c>
      <c r="D64" s="6">
        <v>0.42028985507246375</v>
      </c>
      <c r="E64" s="6">
        <v>850</v>
      </c>
      <c r="F64" s="6">
        <v>1</v>
      </c>
      <c r="G64" s="6">
        <v>0.4</v>
      </c>
      <c r="H64" s="6">
        <v>0</v>
      </c>
      <c r="I64" s="6">
        <v>0.3</v>
      </c>
      <c r="J64" s="6">
        <v>28.151671516959674</v>
      </c>
      <c r="K64" s="6">
        <v>27.329057738866823</v>
      </c>
      <c r="L64" s="6">
        <v>37.591340392751412</v>
      </c>
      <c r="M64" s="6">
        <v>6.9279303514220754</v>
      </c>
      <c r="N64" s="6">
        <f t="shared" si="2"/>
        <v>8.9673843021691866</v>
      </c>
      <c r="O64" s="6">
        <v>29.16</v>
      </c>
      <c r="P64" s="6">
        <v>0</v>
      </c>
      <c r="T64" s="5"/>
      <c r="U64" s="5"/>
      <c r="V64" s="5"/>
    </row>
    <row r="65" spans="1:16" ht="17.25" customHeight="1">
      <c r="A65" s="1">
        <v>62</v>
      </c>
      <c r="B65" s="6">
        <v>0.4661274014155713</v>
      </c>
      <c r="C65" s="6">
        <v>0.18604651162790695</v>
      </c>
      <c r="D65" s="6">
        <v>0.34782608695652173</v>
      </c>
      <c r="E65" s="6">
        <v>740</v>
      </c>
      <c r="F65" s="6">
        <v>1.65</v>
      </c>
      <c r="G65" s="6">
        <v>0.53600000000000003</v>
      </c>
      <c r="H65" s="6">
        <v>0</v>
      </c>
      <c r="I65" s="6">
        <v>0.72131687182128446</v>
      </c>
      <c r="J65" s="6">
        <v>17.445482866043612</v>
      </c>
      <c r="K65" s="6">
        <v>21.495327102803738</v>
      </c>
      <c r="L65" s="6">
        <v>56.697819314641741</v>
      </c>
      <c r="M65" s="6">
        <v>4.361370716510903</v>
      </c>
      <c r="N65" s="6">
        <v>1.9760159999999998</v>
      </c>
      <c r="O65" s="6">
        <v>2.2999999999999972</v>
      </c>
      <c r="P65" s="6">
        <v>0</v>
      </c>
    </row>
    <row r="66" spans="1:16" ht="17.25" customHeight="1">
      <c r="A66" s="1">
        <v>63</v>
      </c>
      <c r="B66" s="6">
        <v>0.44728655375043214</v>
      </c>
      <c r="C66" s="6">
        <v>0.20221223643276875</v>
      </c>
      <c r="D66" s="6">
        <v>0.35050120981679922</v>
      </c>
      <c r="E66" s="6">
        <v>730</v>
      </c>
      <c r="F66" s="6">
        <v>1.19</v>
      </c>
      <c r="G66" s="6">
        <v>0.40200000000000002</v>
      </c>
      <c r="H66" s="6">
        <v>0</v>
      </c>
      <c r="I66" s="6">
        <v>0.52167497633010318</v>
      </c>
      <c r="J66" s="6">
        <v>9.7264437689969618</v>
      </c>
      <c r="K66" s="6">
        <v>32.52279635258359</v>
      </c>
      <c r="L66" s="6">
        <v>51.975683890577514</v>
      </c>
      <c r="M66" s="6">
        <v>5.7750759878419453</v>
      </c>
      <c r="N66" s="6">
        <v>2.3750999999999998</v>
      </c>
      <c r="O66" s="6">
        <v>7.0999999999999943</v>
      </c>
      <c r="P66" s="6">
        <v>0</v>
      </c>
    </row>
    <row r="67" spans="1:16" ht="17.25" customHeight="1">
      <c r="A67" s="1">
        <v>64</v>
      </c>
      <c r="B67" s="6">
        <v>0.4375</v>
      </c>
      <c r="C67" s="6">
        <v>0.26041666666666669</v>
      </c>
      <c r="D67" s="6">
        <v>0.30208333333333331</v>
      </c>
      <c r="E67" s="6">
        <v>815</v>
      </c>
      <c r="F67" s="6">
        <v>1.19</v>
      </c>
      <c r="G67" s="6">
        <v>0.52200000000000002</v>
      </c>
      <c r="H67" s="6">
        <v>0</v>
      </c>
      <c r="I67" s="6">
        <v>0.58737295487742514</v>
      </c>
      <c r="J67" s="6">
        <v>9.4936708860759484</v>
      </c>
      <c r="K67" s="6">
        <v>30.379746835443033</v>
      </c>
      <c r="L67" s="6">
        <v>54.11392405063291</v>
      </c>
      <c r="M67" s="6">
        <v>6.0126582278481004</v>
      </c>
      <c r="N67" s="6">
        <v>2.2149120000000004</v>
      </c>
      <c r="O67" s="6">
        <v>0.79999999999999716</v>
      </c>
      <c r="P67" s="6">
        <v>0</v>
      </c>
    </row>
    <row r="68" spans="1:16" ht="17.25" customHeight="1">
      <c r="A68" s="1">
        <v>65</v>
      </c>
      <c r="B68" s="6">
        <v>0.4375</v>
      </c>
      <c r="C68" s="6">
        <v>0.26041666666666669</v>
      </c>
      <c r="D68" s="6">
        <v>0.30208333333333331</v>
      </c>
      <c r="E68" s="6">
        <v>772</v>
      </c>
      <c r="F68" s="6">
        <v>1.19</v>
      </c>
      <c r="G68" s="6">
        <v>0.376</v>
      </c>
      <c r="H68" s="6">
        <v>2.4114671163575043E-2</v>
      </c>
      <c r="I68" s="6">
        <v>0.48738546775776487</v>
      </c>
      <c r="J68" s="6">
        <v>10.498687664041995</v>
      </c>
      <c r="K68" s="6">
        <v>38.582677165354326</v>
      </c>
      <c r="L68" s="6">
        <v>43.30708661417323</v>
      </c>
      <c r="M68" s="6">
        <v>7.6115485564304457</v>
      </c>
      <c r="N68" s="6">
        <v>3.3241319999999996</v>
      </c>
      <c r="O68" s="6">
        <v>1.4000000000000057</v>
      </c>
      <c r="P68" s="6">
        <v>0</v>
      </c>
    </row>
    <row r="69" spans="1:16" ht="17.25" customHeight="1">
      <c r="A69" s="1">
        <v>66</v>
      </c>
      <c r="B69" s="6">
        <v>0.4375</v>
      </c>
      <c r="C69" s="6">
        <v>0.26041666666666669</v>
      </c>
      <c r="D69" s="6">
        <v>0.30208333333333331</v>
      </c>
      <c r="E69" s="6">
        <v>787</v>
      </c>
      <c r="F69" s="6">
        <v>1.19</v>
      </c>
      <c r="G69" s="6">
        <v>0.42699999999999999</v>
      </c>
      <c r="H69" s="6">
        <v>0.22338262476894641</v>
      </c>
      <c r="I69" s="6">
        <v>0.46591064849074432</v>
      </c>
      <c r="J69" s="6">
        <v>10.919540229885058</v>
      </c>
      <c r="K69" s="6">
        <v>36.206896551724135</v>
      </c>
      <c r="L69" s="6">
        <v>45.114942528735632</v>
      </c>
      <c r="M69" s="6">
        <v>7.7586206896551744</v>
      </c>
      <c r="N69" s="6">
        <v>2.966208</v>
      </c>
      <c r="O69" s="6">
        <v>7</v>
      </c>
      <c r="P69" s="6">
        <v>0</v>
      </c>
    </row>
    <row r="70" spans="1:16" ht="17.25" customHeight="1">
      <c r="A70" s="1">
        <v>67</v>
      </c>
      <c r="B70" s="6">
        <v>0.4375</v>
      </c>
      <c r="C70" s="6">
        <v>0.26041666666666669</v>
      </c>
      <c r="D70" s="6">
        <v>0.30208333333333331</v>
      </c>
      <c r="E70" s="6">
        <v>718</v>
      </c>
      <c r="F70" s="6">
        <v>1.19</v>
      </c>
      <c r="G70" s="6">
        <v>0.34</v>
      </c>
      <c r="H70" s="6">
        <v>0</v>
      </c>
      <c r="I70" s="6">
        <v>0.47922012316518725</v>
      </c>
      <c r="J70" s="6">
        <v>13.580246913580247</v>
      </c>
      <c r="K70" s="6">
        <v>40.987654320987659</v>
      </c>
      <c r="L70" s="6">
        <v>37.037037037037038</v>
      </c>
      <c r="M70" s="6">
        <v>8.3950617283950617</v>
      </c>
      <c r="N70" s="6">
        <v>3.904782</v>
      </c>
      <c r="O70" s="6">
        <v>8.0999999999999943</v>
      </c>
      <c r="P70" s="6">
        <v>0</v>
      </c>
    </row>
    <row r="71" spans="1:16" ht="17.25" customHeight="1">
      <c r="A71" s="1">
        <v>68</v>
      </c>
      <c r="B71" s="6">
        <v>0.45687802549579393</v>
      </c>
      <c r="C71" s="6">
        <v>0.1939826124017853</v>
      </c>
      <c r="D71" s="6">
        <v>0.34913936210242069</v>
      </c>
      <c r="E71" s="6">
        <v>730</v>
      </c>
      <c r="F71" s="6">
        <v>1.19</v>
      </c>
      <c r="G71" s="6">
        <v>0.35</v>
      </c>
      <c r="H71" s="6">
        <v>0</v>
      </c>
      <c r="I71" s="6">
        <v>0.51268442339805032</v>
      </c>
      <c r="J71" s="6">
        <v>10.427807486631016</v>
      </c>
      <c r="K71" s="6">
        <v>40.37433155080214</v>
      </c>
      <c r="L71" s="6">
        <v>41.711229946524064</v>
      </c>
      <c r="M71" s="6">
        <v>7.4866310160427805</v>
      </c>
      <c r="N71" s="6">
        <v>3.3278700000000003</v>
      </c>
      <c r="O71" s="6">
        <v>14.200000000000003</v>
      </c>
      <c r="P71" s="6">
        <v>0</v>
      </c>
    </row>
    <row r="72" spans="1:16" ht="17.25" customHeight="1">
      <c r="A72" s="1">
        <v>69</v>
      </c>
      <c r="B72" s="6">
        <v>0.4375</v>
      </c>
      <c r="C72" s="6">
        <v>0.26041666666666669</v>
      </c>
      <c r="D72" s="6">
        <v>0.30208333333333331</v>
      </c>
      <c r="E72" s="6">
        <v>752</v>
      </c>
      <c r="F72" s="6">
        <v>1.19</v>
      </c>
      <c r="G72" s="6">
        <v>0.41099999999999998</v>
      </c>
      <c r="H72" s="6">
        <v>0</v>
      </c>
      <c r="I72" s="6">
        <v>0.50560314683177898</v>
      </c>
      <c r="J72" s="6">
        <v>9.9150141643059495</v>
      </c>
      <c r="K72" s="6">
        <v>37.960339943342781</v>
      </c>
      <c r="L72" s="6">
        <v>44.192634560906519</v>
      </c>
      <c r="M72" s="6">
        <v>7.9320113314447589</v>
      </c>
      <c r="N72" s="6">
        <v>3.0704939999999996</v>
      </c>
      <c r="O72" s="6">
        <v>8.9000000000000057</v>
      </c>
      <c r="P72" s="6">
        <v>0</v>
      </c>
    </row>
    <row r="73" spans="1:16" ht="17.25" customHeight="1">
      <c r="A73" s="1">
        <v>70</v>
      </c>
      <c r="B73" s="6">
        <v>0.45641580942068216</v>
      </c>
      <c r="C73" s="6">
        <v>0.18678938819707636</v>
      </c>
      <c r="D73" s="6">
        <v>0.35679480238224148</v>
      </c>
      <c r="E73" s="6">
        <v>815</v>
      </c>
      <c r="F73" s="6">
        <v>1.19</v>
      </c>
      <c r="G73" s="6">
        <v>0.39900000000000002</v>
      </c>
      <c r="H73" s="6">
        <v>0</v>
      </c>
      <c r="I73" s="6">
        <v>0.442097437567884</v>
      </c>
      <c r="J73" s="6">
        <v>11.581920903954803</v>
      </c>
      <c r="K73" s="6">
        <v>34.745762711864408</v>
      </c>
      <c r="L73" s="6">
        <v>46.610169491525426</v>
      </c>
      <c r="M73" s="6">
        <v>7.0621468926553677</v>
      </c>
      <c r="N73" s="6">
        <v>2.8890540000000002</v>
      </c>
      <c r="O73" s="6">
        <v>12.400000000000006</v>
      </c>
      <c r="P73" s="6">
        <v>0.41</v>
      </c>
    </row>
    <row r="74" spans="1:16" ht="17.25" customHeight="1">
      <c r="A74" s="1">
        <v>71</v>
      </c>
      <c r="B74" s="6">
        <v>0.4375</v>
      </c>
      <c r="C74" s="6">
        <v>0.26041666666666669</v>
      </c>
      <c r="D74" s="6">
        <v>0.30208333333333331</v>
      </c>
      <c r="E74" s="6">
        <v>789</v>
      </c>
      <c r="F74" s="6">
        <v>1.19</v>
      </c>
      <c r="G74" s="6">
        <v>0.33700000000000002</v>
      </c>
      <c r="H74" s="6">
        <v>0</v>
      </c>
      <c r="I74" s="6">
        <v>0.43279012309277076</v>
      </c>
      <c r="J74" s="6">
        <v>11.200000000000001</v>
      </c>
      <c r="K74" s="6">
        <v>38.93333333333333</v>
      </c>
      <c r="L74" s="6">
        <v>41.86666666666666</v>
      </c>
      <c r="M74" s="6">
        <v>8</v>
      </c>
      <c r="N74" s="6">
        <v>3.3689880000000008</v>
      </c>
      <c r="O74" s="6">
        <v>18.099999999999994</v>
      </c>
      <c r="P74" s="6">
        <v>1.39</v>
      </c>
    </row>
    <row r="75" spans="1:16" ht="17.25" customHeight="1">
      <c r="A75" s="1">
        <v>72</v>
      </c>
      <c r="B75" s="6">
        <v>0.5082051282051282</v>
      </c>
      <c r="C75" s="6">
        <v>0.20871794871794871</v>
      </c>
      <c r="D75" s="6">
        <v>0.28307692307692306</v>
      </c>
      <c r="E75" s="6">
        <v>701</v>
      </c>
      <c r="F75" s="6">
        <v>1.19</v>
      </c>
      <c r="G75" s="6">
        <v>0.218</v>
      </c>
      <c r="H75" s="6">
        <v>0</v>
      </c>
      <c r="I75" s="6">
        <v>0.45671222889244217</v>
      </c>
      <c r="J75" s="6">
        <v>11.713665943600867</v>
      </c>
      <c r="K75" s="6">
        <v>46.420824295010846</v>
      </c>
      <c r="L75" s="6">
        <v>31.887201735357916</v>
      </c>
      <c r="M75" s="6">
        <v>9.9783080260303674</v>
      </c>
      <c r="N75" s="6">
        <v>4.9292039999999995</v>
      </c>
      <c r="O75" s="6">
        <v>18.400000000000006</v>
      </c>
      <c r="P75" s="6">
        <v>15.13</v>
      </c>
    </row>
    <row r="76" spans="1:16" ht="17.25" customHeight="1">
      <c r="A76" s="1">
        <v>73</v>
      </c>
      <c r="B76" s="6">
        <v>0.32131495227995754</v>
      </c>
      <c r="C76" s="6">
        <v>0.18875927889713678</v>
      </c>
      <c r="D76" s="6">
        <v>0.48992576882290562</v>
      </c>
      <c r="E76" s="6">
        <v>749.2</v>
      </c>
      <c r="F76" s="6">
        <v>2</v>
      </c>
      <c r="G76" s="6">
        <v>0</v>
      </c>
      <c r="H76" s="6">
        <v>5.0084603721287646</v>
      </c>
      <c r="I76" s="6">
        <v>6.2E-2</v>
      </c>
      <c r="J76" s="6">
        <v>5.3880335775119228</v>
      </c>
      <c r="K76" s="6">
        <v>27.538892646632522</v>
      </c>
      <c r="L76" s="6">
        <v>60.242474353909323</v>
      </c>
      <c r="M76" s="6">
        <v>6.8305994219462303</v>
      </c>
      <c r="N76" s="6">
        <v>8.08</v>
      </c>
      <c r="O76" s="6">
        <v>17.900000000000006</v>
      </c>
      <c r="P76" s="6">
        <v>10.91</v>
      </c>
    </row>
    <row r="77" spans="1:16" ht="17.25" customHeight="1">
      <c r="A77" s="1">
        <v>74</v>
      </c>
      <c r="B77" s="6">
        <v>0.32131495227995754</v>
      </c>
      <c r="C77" s="6">
        <v>0.18875927889713678</v>
      </c>
      <c r="D77" s="6">
        <v>0.48992576882290562</v>
      </c>
      <c r="E77" s="6">
        <v>733</v>
      </c>
      <c r="F77" s="6">
        <v>2</v>
      </c>
      <c r="G77" s="6">
        <v>0</v>
      </c>
      <c r="H77" s="6">
        <v>5.0919761264497847</v>
      </c>
      <c r="I77" s="6">
        <v>6.2E-2</v>
      </c>
      <c r="J77" s="6">
        <v>5.710235634943996</v>
      </c>
      <c r="K77" s="6">
        <v>31.436583060930463</v>
      </c>
      <c r="L77" s="6">
        <v>56.440843390292649</v>
      </c>
      <c r="M77" s="6">
        <v>6.4123379138329035</v>
      </c>
      <c r="N77" s="6">
        <v>8.33</v>
      </c>
      <c r="O77" s="6">
        <v>9</v>
      </c>
      <c r="P77" s="6">
        <v>7.63</v>
      </c>
    </row>
    <row r="78" spans="1:16" ht="17.25" customHeight="1">
      <c r="A78" s="1">
        <v>75</v>
      </c>
      <c r="B78" s="6">
        <v>0.32131495227995754</v>
      </c>
      <c r="C78" s="6">
        <v>0.18875927889713678</v>
      </c>
      <c r="D78" s="6">
        <v>0.48992576882290562</v>
      </c>
      <c r="E78" s="6">
        <v>738.9</v>
      </c>
      <c r="F78" s="6">
        <v>2</v>
      </c>
      <c r="G78" s="6">
        <v>0</v>
      </c>
      <c r="H78" s="6">
        <v>6.0412166487967394</v>
      </c>
      <c r="I78" s="6">
        <v>7.400000000000001E-2</v>
      </c>
      <c r="J78" s="6">
        <v>5.5163072346754483</v>
      </c>
      <c r="K78" s="6">
        <v>25.405070756876952</v>
      </c>
      <c r="L78" s="6">
        <v>62.560215695827857</v>
      </c>
      <c r="M78" s="6">
        <v>6.518406312619744</v>
      </c>
      <c r="N78" s="6">
        <v>7.94</v>
      </c>
      <c r="O78" s="6">
        <v>17.900000000000006</v>
      </c>
      <c r="P78" s="6">
        <v>10.210000000000001</v>
      </c>
    </row>
    <row r="79" spans="1:16" ht="17.25" customHeight="1">
      <c r="A79" s="1">
        <v>76</v>
      </c>
      <c r="B79" s="6">
        <v>0.32131495227995754</v>
      </c>
      <c r="C79" s="6">
        <v>0.18875927889713678</v>
      </c>
      <c r="D79" s="6">
        <v>0.48992576882290562</v>
      </c>
      <c r="E79" s="6">
        <v>740</v>
      </c>
      <c r="F79" s="6">
        <v>2</v>
      </c>
      <c r="G79" s="6">
        <v>0</v>
      </c>
      <c r="H79" s="6">
        <v>6.0344482473613237</v>
      </c>
      <c r="I79" s="6">
        <v>7.400000000000001E-2</v>
      </c>
      <c r="J79" s="6">
        <v>5.8367242254975134</v>
      </c>
      <c r="K79" s="6">
        <v>30.270533104884596</v>
      </c>
      <c r="L79" s="6">
        <v>57.741479333016841</v>
      </c>
      <c r="M79" s="6">
        <v>6.1512633366010547</v>
      </c>
      <c r="N79" s="6">
        <v>8.32</v>
      </c>
      <c r="O79" s="6">
        <v>2.0999999999999943</v>
      </c>
      <c r="P79" s="6">
        <v>6.88</v>
      </c>
    </row>
    <row r="80" spans="1:16" ht="17.25" customHeight="1">
      <c r="A80" s="1">
        <v>77</v>
      </c>
      <c r="B80" s="6">
        <v>0.19607843137254902</v>
      </c>
      <c r="C80" s="6">
        <v>0.62745098039215685</v>
      </c>
      <c r="D80" s="6">
        <v>0.1764705882352941</v>
      </c>
      <c r="E80" s="6">
        <v>840</v>
      </c>
      <c r="F80" s="6">
        <v>5</v>
      </c>
      <c r="G80" s="6">
        <v>0.31</v>
      </c>
      <c r="H80" s="6">
        <v>0</v>
      </c>
      <c r="I80" s="6">
        <v>0.56000000000000005</v>
      </c>
      <c r="J80" s="6">
        <v>29.528535980148884</v>
      </c>
      <c r="K80" s="6">
        <v>33.250620347394545</v>
      </c>
      <c r="L80" s="6">
        <v>30.024813895781637</v>
      </c>
      <c r="M80" s="6">
        <v>7.1960297766749379</v>
      </c>
      <c r="N80" s="6">
        <v>2.6254870489421345</v>
      </c>
      <c r="O80" s="6">
        <v>17.599999999999994</v>
      </c>
      <c r="P80" s="6">
        <v>1.5999999999999943</v>
      </c>
    </row>
    <row r="81" spans="1:16" ht="17.25" customHeight="1">
      <c r="A81" s="1">
        <v>78</v>
      </c>
      <c r="B81" s="6">
        <v>0.19607843137254902</v>
      </c>
      <c r="C81" s="6">
        <v>0.62745098039215685</v>
      </c>
      <c r="D81" s="6">
        <v>0.1764705882352941</v>
      </c>
      <c r="E81" s="6">
        <v>825</v>
      </c>
      <c r="F81" s="6">
        <v>5</v>
      </c>
      <c r="G81" s="6">
        <v>0.28999999999999998</v>
      </c>
      <c r="H81" s="6">
        <v>0.28999999999999998</v>
      </c>
      <c r="I81" s="6">
        <v>1.01</v>
      </c>
      <c r="J81" s="6">
        <v>30.263157894736842</v>
      </c>
      <c r="K81" s="6">
        <v>26.05263157894737</v>
      </c>
      <c r="L81" s="6">
        <v>35.263157894736842</v>
      </c>
      <c r="M81" s="6">
        <v>8.4210526315789469</v>
      </c>
      <c r="N81" s="6">
        <v>2.4181796340763846</v>
      </c>
      <c r="O81" s="6">
        <v>19.200000000000003</v>
      </c>
      <c r="P81" s="6">
        <v>3</v>
      </c>
    </row>
    <row r="82" spans="1:16" ht="17.25" customHeight="1">
      <c r="A82" s="1">
        <v>79</v>
      </c>
      <c r="B82" s="6">
        <v>0.19607843137254902</v>
      </c>
      <c r="C82" s="6">
        <v>0.62745098039215685</v>
      </c>
      <c r="D82" s="6">
        <v>0.1764705882352941</v>
      </c>
      <c r="E82" s="6">
        <v>828</v>
      </c>
      <c r="F82" s="6">
        <v>5</v>
      </c>
      <c r="G82" s="6">
        <v>0.32</v>
      </c>
      <c r="H82" s="6">
        <v>0.11</v>
      </c>
      <c r="I82" s="6">
        <v>0.76</v>
      </c>
      <c r="J82" s="6">
        <v>30.357142857142854</v>
      </c>
      <c r="K82" s="6">
        <v>31.122448979591834</v>
      </c>
      <c r="L82" s="6">
        <v>31.887755102040817</v>
      </c>
      <c r="M82" s="6">
        <v>6.6326530612244898</v>
      </c>
      <c r="N82" s="6">
        <v>2.5002390973507396</v>
      </c>
      <c r="O82" s="6">
        <v>18.799999999999997</v>
      </c>
      <c r="P82" s="6">
        <v>1.7000000000000028</v>
      </c>
    </row>
    <row r="83" spans="1:16" ht="17.25" customHeight="1">
      <c r="A83" s="1">
        <v>80</v>
      </c>
      <c r="B83" s="6">
        <v>0.19607843137254902</v>
      </c>
      <c r="C83" s="6">
        <v>0.62745098039215685</v>
      </c>
      <c r="D83" s="6">
        <v>0.1764705882352941</v>
      </c>
      <c r="E83" s="6">
        <v>828</v>
      </c>
      <c r="F83" s="6">
        <v>5</v>
      </c>
      <c r="G83" s="6">
        <v>0.37</v>
      </c>
      <c r="H83" s="6">
        <v>0</v>
      </c>
      <c r="I83" s="6">
        <v>0.61</v>
      </c>
      <c r="J83" s="6">
        <v>28.266666666666669</v>
      </c>
      <c r="K83" s="6">
        <v>32.800000000000004</v>
      </c>
      <c r="L83" s="6">
        <v>32.800000000000004</v>
      </c>
      <c r="M83" s="6">
        <v>6.1333333333333329</v>
      </c>
      <c r="N83" s="6">
        <v>2.5121014385892977</v>
      </c>
      <c r="O83" s="6">
        <v>16.200000000000003</v>
      </c>
      <c r="P83" s="6">
        <v>0.70000000000000284</v>
      </c>
    </row>
    <row r="84" spans="1:16" ht="17.25" customHeight="1">
      <c r="A84" s="1">
        <v>81</v>
      </c>
      <c r="B84" s="6">
        <v>0.19607843137254902</v>
      </c>
      <c r="C84" s="6">
        <v>0.62745098039215685</v>
      </c>
      <c r="D84" s="6">
        <v>0.1764705882352941</v>
      </c>
      <c r="E84" s="6">
        <v>831</v>
      </c>
      <c r="F84" s="6">
        <v>7</v>
      </c>
      <c r="G84" s="6">
        <v>0.3</v>
      </c>
      <c r="H84" s="6">
        <v>0.31</v>
      </c>
      <c r="I84" s="6">
        <v>0.77</v>
      </c>
      <c r="J84" s="6">
        <v>32.151898734177223</v>
      </c>
      <c r="K84" s="6">
        <v>24.303797468354436</v>
      </c>
      <c r="L84" s="6">
        <v>35.189873417721529</v>
      </c>
      <c r="M84" s="6">
        <v>8.3544303797468373</v>
      </c>
      <c r="N84" s="6">
        <v>2.4240450668685711</v>
      </c>
      <c r="O84" s="6">
        <v>16.400000000000006</v>
      </c>
      <c r="P84" s="6">
        <v>2.6000000000000085</v>
      </c>
    </row>
    <row r="85" spans="1:16" ht="17.25" customHeight="1">
      <c r="A85" s="1">
        <v>82</v>
      </c>
      <c r="B85" s="6">
        <v>0.19607843137254902</v>
      </c>
      <c r="C85" s="6">
        <v>0.62745098039215685</v>
      </c>
      <c r="D85" s="6">
        <v>0.1764705882352941</v>
      </c>
      <c r="E85" s="6">
        <v>822</v>
      </c>
      <c r="F85" s="6">
        <v>10</v>
      </c>
      <c r="G85" s="6">
        <v>0.28999999999999998</v>
      </c>
      <c r="H85" s="6">
        <v>0.43</v>
      </c>
      <c r="I85" s="6">
        <v>0.65</v>
      </c>
      <c r="J85" s="6">
        <v>31.782945736434108</v>
      </c>
      <c r="K85" s="6">
        <v>24.031007751937985</v>
      </c>
      <c r="L85" s="6">
        <v>34.366925064599485</v>
      </c>
      <c r="M85" s="6">
        <v>9.8191214470284223</v>
      </c>
      <c r="N85" s="6">
        <v>2.6100751801006705</v>
      </c>
      <c r="O85" s="6">
        <v>18.799999999999997</v>
      </c>
      <c r="P85" s="6">
        <v>2.5</v>
      </c>
    </row>
    <row r="86" spans="1:16" ht="17.25" customHeight="1">
      <c r="A86" s="1">
        <v>83</v>
      </c>
      <c r="B86" s="6">
        <v>0.19607843137254902</v>
      </c>
      <c r="C86" s="6">
        <v>0.62745098039215685</v>
      </c>
      <c r="D86" s="6">
        <v>0.1764705882352941</v>
      </c>
      <c r="E86" s="6">
        <v>819</v>
      </c>
      <c r="F86" s="6">
        <v>5</v>
      </c>
      <c r="G86" s="6">
        <v>0.4</v>
      </c>
      <c r="H86" s="6">
        <v>0.18</v>
      </c>
      <c r="I86" s="6">
        <v>0.75</v>
      </c>
      <c r="J86" s="6">
        <v>29.539295392953925</v>
      </c>
      <c r="K86" s="6">
        <v>29.810298102981026</v>
      </c>
      <c r="L86" s="6">
        <v>34.688346883468832</v>
      </c>
      <c r="M86" s="6">
        <v>5.9620596205962055</v>
      </c>
      <c r="N86" s="6">
        <v>2.1671083053946387</v>
      </c>
      <c r="O86" s="6">
        <v>7.7999999999999972</v>
      </c>
      <c r="P86" s="6">
        <v>1.0999999999999943</v>
      </c>
    </row>
    <row r="87" spans="1:16" ht="17.25" customHeight="1">
      <c r="A87" s="1">
        <v>84</v>
      </c>
      <c r="B87" s="6">
        <v>0.19607843137254902</v>
      </c>
      <c r="C87" s="6">
        <v>0.62745098039215685</v>
      </c>
      <c r="D87" s="6">
        <v>0.1764705882352941</v>
      </c>
      <c r="E87" s="6">
        <v>815</v>
      </c>
      <c r="F87" s="6">
        <v>4</v>
      </c>
      <c r="G87" s="6">
        <v>0.43</v>
      </c>
      <c r="H87" s="6">
        <v>0.37</v>
      </c>
      <c r="I87" s="6">
        <v>0.76</v>
      </c>
      <c r="J87" s="6">
        <v>28.787878787878789</v>
      </c>
      <c r="K87" s="6">
        <v>23.333333333333332</v>
      </c>
      <c r="L87" s="6">
        <v>41.212121212121211</v>
      </c>
      <c r="M87" s="6">
        <v>6.666666666666667</v>
      </c>
      <c r="N87" s="6">
        <v>1.7443960695636591</v>
      </c>
      <c r="O87" s="6">
        <v>6.7999999999999972</v>
      </c>
      <c r="P87" s="6">
        <v>2.2000000000000028</v>
      </c>
    </row>
    <row r="88" spans="1:16" ht="17.25" customHeight="1">
      <c r="A88" s="1">
        <v>85</v>
      </c>
      <c r="B88" s="6">
        <v>0.19607843137254902</v>
      </c>
      <c r="C88" s="6">
        <v>0.62745098039215685</v>
      </c>
      <c r="D88" s="6">
        <v>0.1764705882352941</v>
      </c>
      <c r="E88" s="6">
        <v>835</v>
      </c>
      <c r="F88" s="6">
        <v>5</v>
      </c>
      <c r="G88" s="6">
        <v>0.41</v>
      </c>
      <c r="H88" s="6">
        <v>0.19</v>
      </c>
      <c r="I88" s="6">
        <v>0.71</v>
      </c>
      <c r="J88" s="6">
        <v>28.774928774928771</v>
      </c>
      <c r="K88" s="6">
        <v>28.205128205128204</v>
      </c>
      <c r="L88" s="6">
        <v>37.037037037037038</v>
      </c>
      <c r="M88" s="6">
        <v>5.982905982905983</v>
      </c>
      <c r="N88" s="6">
        <v>1.9955925129746206</v>
      </c>
      <c r="O88" s="6">
        <v>11.400000000000006</v>
      </c>
      <c r="P88" s="6">
        <v>1.9000000000000057</v>
      </c>
    </row>
    <row r="89" spans="1:16" ht="17.25" customHeight="1">
      <c r="A89" s="1">
        <v>86</v>
      </c>
      <c r="B89" s="6">
        <v>0.54842105263157892</v>
      </c>
      <c r="C89" s="6">
        <v>0.16210526315789472</v>
      </c>
      <c r="D89" s="6">
        <v>0.28947368421052633</v>
      </c>
      <c r="E89" s="6">
        <v>775</v>
      </c>
      <c r="F89" s="6">
        <v>4</v>
      </c>
      <c r="G89" s="6">
        <v>0.28000000000000003</v>
      </c>
      <c r="H89" s="6">
        <v>0.08</v>
      </c>
      <c r="I89" s="6">
        <v>0.64</v>
      </c>
      <c r="J89" s="6">
        <v>21.649484536082472</v>
      </c>
      <c r="K89" s="6">
        <v>36.855670103092777</v>
      </c>
      <c r="L89" s="6">
        <v>29.639175257731953</v>
      </c>
      <c r="M89" s="6">
        <v>11.855670103092782</v>
      </c>
      <c r="N89" s="6">
        <v>3.3624808447521639</v>
      </c>
      <c r="O89" s="6">
        <v>11.200000000000003</v>
      </c>
      <c r="P89" s="6">
        <v>6.1000000000000085</v>
      </c>
    </row>
    <row r="90" spans="1:16" ht="17.25" customHeight="1">
      <c r="A90" s="1">
        <v>87</v>
      </c>
      <c r="B90" s="6">
        <v>0.54842105263157892</v>
      </c>
      <c r="C90" s="6">
        <v>0.16210526315789472</v>
      </c>
      <c r="D90" s="6">
        <v>0.28947368421052633</v>
      </c>
      <c r="E90" s="6">
        <v>814</v>
      </c>
      <c r="F90" s="6">
        <v>4</v>
      </c>
      <c r="G90" s="6">
        <v>0.39</v>
      </c>
      <c r="H90" s="6">
        <v>0.34</v>
      </c>
      <c r="I90" s="6">
        <v>0.82</v>
      </c>
      <c r="J90" s="6">
        <v>26.011560693641616</v>
      </c>
      <c r="K90" s="6">
        <v>31.213872832369944</v>
      </c>
      <c r="L90" s="6">
        <v>34.682080924855491</v>
      </c>
      <c r="M90" s="6">
        <v>8.092485549132947</v>
      </c>
      <c r="N90" s="6">
        <v>2.4682447955258597</v>
      </c>
      <c r="O90" s="6">
        <v>6.5</v>
      </c>
      <c r="P90" s="6">
        <v>2.9000000000000057</v>
      </c>
    </row>
    <row r="91" spans="1:16" ht="17.25" customHeight="1">
      <c r="A91" s="1">
        <v>88</v>
      </c>
      <c r="B91" s="6">
        <v>0.4714092751013057</v>
      </c>
      <c r="C91" s="6">
        <v>0.26309470208614738</v>
      </c>
      <c r="D91" s="6">
        <v>0.26549602281254692</v>
      </c>
      <c r="E91" s="6">
        <v>700</v>
      </c>
      <c r="F91" s="6">
        <v>1</v>
      </c>
      <c r="G91" s="6">
        <v>0.2</v>
      </c>
      <c r="H91" s="6">
        <v>0</v>
      </c>
      <c r="I91" s="6">
        <v>0.18602093728702135</v>
      </c>
      <c r="J91" s="6">
        <v>29.183806018618753</v>
      </c>
      <c r="K91" s="6">
        <v>21.671357436674604</v>
      </c>
      <c r="L91" s="6">
        <v>37.605542325178618</v>
      </c>
      <c r="M91" s="6">
        <v>11.539294219528037</v>
      </c>
      <c r="N91" s="6">
        <v>6.317526</v>
      </c>
      <c r="O91" s="6">
        <v>21.498570000000001</v>
      </c>
      <c r="P91" s="6">
        <v>28.975266000000001</v>
      </c>
    </row>
    <row r="92" spans="1:16" ht="17.25" customHeight="1">
      <c r="A92" s="1">
        <v>89</v>
      </c>
      <c r="B92" s="6">
        <v>0.4714092751013057</v>
      </c>
      <c r="C92" s="6">
        <v>0.26309470208614738</v>
      </c>
      <c r="D92" s="6">
        <v>0.26549602281254692</v>
      </c>
      <c r="E92" s="6">
        <v>800</v>
      </c>
      <c r="F92" s="6">
        <v>1</v>
      </c>
      <c r="G92" s="6">
        <v>0.2</v>
      </c>
      <c r="H92" s="6">
        <v>0</v>
      </c>
      <c r="I92" s="6">
        <v>0.18613824514594429</v>
      </c>
      <c r="J92" s="6">
        <v>31.022172115745967</v>
      </c>
      <c r="K92" s="6">
        <v>28.278842540398347</v>
      </c>
      <c r="L92" s="6">
        <v>31.510710259301018</v>
      </c>
      <c r="M92" s="6">
        <v>9.1882750845546788</v>
      </c>
      <c r="N92" s="6">
        <v>6.8288659999999997</v>
      </c>
      <c r="O92" s="6">
        <v>5.2092600000000004</v>
      </c>
      <c r="P92" s="6">
        <v>27.031801000000002</v>
      </c>
    </row>
    <row r="93" spans="1:16" ht="17.25" customHeight="1">
      <c r="A93" s="1">
        <v>90</v>
      </c>
      <c r="B93" s="6">
        <v>0.4714092751013057</v>
      </c>
      <c r="C93" s="6">
        <v>0.26309470208614738</v>
      </c>
      <c r="D93" s="6">
        <v>0.26549602281254692</v>
      </c>
      <c r="E93" s="6">
        <v>700</v>
      </c>
      <c r="F93" s="6">
        <v>1</v>
      </c>
      <c r="G93" s="6">
        <v>0.2</v>
      </c>
      <c r="H93" s="6">
        <v>0</v>
      </c>
      <c r="I93" s="6">
        <v>0.18414401154425464</v>
      </c>
      <c r="J93" s="6">
        <v>27.945084145261291</v>
      </c>
      <c r="K93" s="6">
        <v>23.649247121346324</v>
      </c>
      <c r="L93" s="6">
        <v>37.599645704162974</v>
      </c>
      <c r="M93" s="6">
        <v>10.806023029229406</v>
      </c>
      <c r="N93" s="6">
        <v>5.8762034999999999</v>
      </c>
      <c r="O93" s="6">
        <v>23.171729999999997</v>
      </c>
      <c r="P93" s="6">
        <v>26.305050000000001</v>
      </c>
    </row>
    <row r="94" spans="1:16" ht="17.25" customHeight="1">
      <c r="A94" s="1">
        <v>91</v>
      </c>
      <c r="B94" s="6">
        <v>0.4714092751013057</v>
      </c>
      <c r="C94" s="6">
        <v>0.26309470208614738</v>
      </c>
      <c r="D94" s="6">
        <v>0.26549602281254692</v>
      </c>
      <c r="E94" s="6">
        <v>760</v>
      </c>
      <c r="F94" s="6">
        <v>1</v>
      </c>
      <c r="G94" s="6">
        <v>0.2</v>
      </c>
      <c r="H94" s="6">
        <v>0</v>
      </c>
      <c r="I94" s="6">
        <v>0.18581564853390625</v>
      </c>
      <c r="J94" s="6">
        <v>27.472306143001006</v>
      </c>
      <c r="K94" s="6">
        <v>27.975830815709973</v>
      </c>
      <c r="L94" s="6">
        <v>33.897280966767369</v>
      </c>
      <c r="M94" s="6">
        <v>10.654582074521651</v>
      </c>
      <c r="N94" s="6">
        <v>6.4704265999999997</v>
      </c>
      <c r="O94" s="6">
        <v>12.958374000000006</v>
      </c>
      <c r="P94" s="6">
        <v>42.986687000000003</v>
      </c>
    </row>
    <row r="95" spans="1:16" ht="17.25" customHeight="1">
      <c r="A95" s="1">
        <v>92</v>
      </c>
      <c r="B95" s="6">
        <v>0.4714092751013057</v>
      </c>
      <c r="C95" s="6">
        <v>0.26309470208614738</v>
      </c>
      <c r="D95" s="6">
        <v>0.26549602281254692</v>
      </c>
      <c r="E95" s="6">
        <v>800</v>
      </c>
      <c r="F95" s="6">
        <v>1</v>
      </c>
      <c r="G95" s="6">
        <v>0.2</v>
      </c>
      <c r="H95" s="6">
        <v>0</v>
      </c>
      <c r="I95" s="6">
        <v>0.18514112834509946</v>
      </c>
      <c r="J95" s="6">
        <v>29.889705882352946</v>
      </c>
      <c r="K95" s="6">
        <v>30.716911764705884</v>
      </c>
      <c r="L95" s="6">
        <v>30.441176470588232</v>
      </c>
      <c r="M95" s="6">
        <v>8.952205882352942</v>
      </c>
      <c r="N95" s="6">
        <v>7.0096290000000003</v>
      </c>
      <c r="O95" s="6">
        <v>0.89974999999999739</v>
      </c>
      <c r="P95" s="6">
        <v>34.845393999999999</v>
      </c>
    </row>
    <row r="96" spans="1:16" ht="17.25" customHeight="1">
      <c r="A96" s="1">
        <v>93</v>
      </c>
      <c r="B96" s="6">
        <v>0.58399999999999996</v>
      </c>
      <c r="C96" s="6">
        <v>0.314</v>
      </c>
      <c r="D96" s="6">
        <v>0.10199999999999998</v>
      </c>
      <c r="E96" s="6">
        <v>836</v>
      </c>
      <c r="F96" s="6">
        <v>1</v>
      </c>
      <c r="G96" s="6">
        <v>0.35</v>
      </c>
      <c r="H96" s="6">
        <v>1</v>
      </c>
      <c r="I96" s="6">
        <v>3.4376819635860199</v>
      </c>
      <c r="J96" s="6">
        <v>28.675651028472998</v>
      </c>
      <c r="K96" s="6">
        <v>23.710608977606647</v>
      </c>
      <c r="L96" s="6">
        <v>39.821663795723985</v>
      </c>
      <c r="M96" s="6">
        <v>7.792076198196372</v>
      </c>
      <c r="N96" s="6">
        <v>4.2781529831600782</v>
      </c>
      <c r="O96" s="6">
        <v>11.799999999999997</v>
      </c>
      <c r="P96" s="6">
        <v>5.8</v>
      </c>
    </row>
    <row r="97" spans="1:16" ht="17.25" customHeight="1">
      <c r="A97" s="1">
        <v>94</v>
      </c>
      <c r="B97" s="6">
        <v>0.58399999999999996</v>
      </c>
      <c r="C97" s="6">
        <v>0.314</v>
      </c>
      <c r="D97" s="6">
        <v>0.10199999999999998</v>
      </c>
      <c r="E97" s="6">
        <v>837</v>
      </c>
      <c r="F97" s="6">
        <v>1</v>
      </c>
      <c r="G97" s="6">
        <v>0.33</v>
      </c>
      <c r="H97" s="6">
        <v>1</v>
      </c>
      <c r="I97" s="6">
        <v>3.4376819635860199</v>
      </c>
      <c r="J97" s="6">
        <v>30.501969498030508</v>
      </c>
      <c r="K97" s="6">
        <v>22.320977679022324</v>
      </c>
      <c r="L97" s="6">
        <v>39.692960307039691</v>
      </c>
      <c r="M97" s="6">
        <v>7.4840925159074851</v>
      </c>
      <c r="N97" s="6">
        <v>4.1635086907499792</v>
      </c>
      <c r="O97" s="6">
        <v>11.799999999999997</v>
      </c>
      <c r="P97" s="6">
        <v>5.8</v>
      </c>
    </row>
    <row r="98" spans="1:16" ht="17.25" customHeight="1">
      <c r="A98" s="1">
        <v>95</v>
      </c>
      <c r="B98" s="6">
        <v>0.58399999999999996</v>
      </c>
      <c r="C98" s="6">
        <v>0.314</v>
      </c>
      <c r="D98" s="6">
        <v>0.10199999999999998</v>
      </c>
      <c r="E98" s="6">
        <v>833</v>
      </c>
      <c r="F98" s="6">
        <v>1</v>
      </c>
      <c r="G98" s="6">
        <v>0.35</v>
      </c>
      <c r="H98" s="6">
        <v>1</v>
      </c>
      <c r="I98" s="6">
        <v>3.4376819635860199</v>
      </c>
      <c r="J98" s="6">
        <v>36.499294212542857</v>
      </c>
      <c r="K98" s="6">
        <v>16.233111514418233</v>
      </c>
      <c r="L98" s="6">
        <v>41.137326073805205</v>
      </c>
      <c r="M98" s="6">
        <v>6.1302681992337167</v>
      </c>
      <c r="N98" s="6">
        <v>3.3711961220942861</v>
      </c>
      <c r="O98" s="6">
        <v>11.799999999999997</v>
      </c>
      <c r="P98" s="6">
        <v>5.8</v>
      </c>
    </row>
    <row r="99" spans="1:16" ht="17.25" customHeight="1">
      <c r="A99" s="1">
        <v>96</v>
      </c>
      <c r="B99" s="6">
        <v>0.54842105263157892</v>
      </c>
      <c r="C99" s="6">
        <v>0.16210526315789472</v>
      </c>
      <c r="D99" s="6">
        <v>0.28947368421052633</v>
      </c>
      <c r="E99" s="6">
        <v>750</v>
      </c>
      <c r="F99" s="6">
        <v>1</v>
      </c>
      <c r="G99" s="6">
        <v>0</v>
      </c>
      <c r="H99" s="6">
        <v>0.65</v>
      </c>
      <c r="I99" s="6">
        <v>2.7133048614426933E-2</v>
      </c>
      <c r="J99" s="6">
        <v>28.375527426160335</v>
      </c>
      <c r="K99" s="6">
        <v>33.122362869198312</v>
      </c>
      <c r="L99" s="6">
        <v>25.843881856540087</v>
      </c>
      <c r="M99" s="6">
        <v>12.658227848101266</v>
      </c>
      <c r="N99" s="6">
        <v>8.0322346962967632</v>
      </c>
      <c r="O99" s="6">
        <v>18.5</v>
      </c>
      <c r="P99" s="6">
        <v>8.3000000000000007</v>
      </c>
    </row>
    <row r="100" spans="1:16" ht="17.25" customHeight="1">
      <c r="A100" s="1">
        <v>97</v>
      </c>
      <c r="B100" s="6">
        <v>0.54842105263157892</v>
      </c>
      <c r="C100" s="6">
        <v>0.16210526315789472</v>
      </c>
      <c r="D100" s="6">
        <v>0.28947368421052633</v>
      </c>
      <c r="E100" s="6">
        <v>800</v>
      </c>
      <c r="F100" s="6">
        <v>1</v>
      </c>
      <c r="G100" s="6">
        <v>0</v>
      </c>
      <c r="H100" s="6">
        <v>0.65</v>
      </c>
      <c r="I100" s="6">
        <v>2.8460705254036461E-2</v>
      </c>
      <c r="J100" s="6">
        <v>30.640083945435464</v>
      </c>
      <c r="K100" s="6">
        <v>28.751311647429173</v>
      </c>
      <c r="L100" s="6">
        <v>29.275970619097585</v>
      </c>
      <c r="M100" s="6">
        <v>11.332633788037777</v>
      </c>
      <c r="N100" s="6">
        <v>7.0314238648596845</v>
      </c>
      <c r="O100" s="6">
        <v>16.100000000000001</v>
      </c>
      <c r="P100" s="6">
        <v>5.5</v>
      </c>
    </row>
    <row r="101" spans="1:16" ht="17.25" customHeight="1">
      <c r="A101" s="1">
        <v>98</v>
      </c>
      <c r="B101" s="6">
        <v>0.54842105263157892</v>
      </c>
      <c r="C101" s="6">
        <v>0.16210526315789472</v>
      </c>
      <c r="D101" s="6">
        <v>0.28947368421052633</v>
      </c>
      <c r="E101" s="6">
        <v>850</v>
      </c>
      <c r="F101" s="6">
        <v>1</v>
      </c>
      <c r="G101" s="6">
        <v>0</v>
      </c>
      <c r="H101" s="6">
        <v>0.62</v>
      </c>
      <c r="I101" s="6">
        <v>2.8412966205103713E-2</v>
      </c>
      <c r="J101" s="6">
        <v>29.874213836477992</v>
      </c>
      <c r="K101" s="6">
        <v>33.333333333333336</v>
      </c>
      <c r="L101" s="6">
        <v>25.995807127882603</v>
      </c>
      <c r="M101" s="6">
        <v>10.796645702306082</v>
      </c>
      <c r="N101" s="6">
        <v>7.679690235807584</v>
      </c>
      <c r="O101" s="6">
        <v>13.7</v>
      </c>
      <c r="P101" s="6">
        <v>5.0999999999999996</v>
      </c>
    </row>
    <row r="102" spans="1:16" ht="17.25" customHeight="1">
      <c r="A102" s="1">
        <v>99</v>
      </c>
      <c r="B102" s="6">
        <v>0.54842105263157892</v>
      </c>
      <c r="C102" s="6">
        <v>0.16210526315789472</v>
      </c>
      <c r="D102" s="6">
        <v>0.28947368421052633</v>
      </c>
      <c r="E102" s="6">
        <v>750</v>
      </c>
      <c r="F102" s="6">
        <v>1</v>
      </c>
      <c r="G102" s="6">
        <v>0</v>
      </c>
      <c r="H102" s="6">
        <v>0.6</v>
      </c>
      <c r="I102" s="6">
        <v>2.5045891028701785E-2</v>
      </c>
      <c r="J102" s="6">
        <v>30.271398747390393</v>
      </c>
      <c r="K102" s="6">
        <v>23.277661795407095</v>
      </c>
      <c r="L102" s="6">
        <v>36.116910229645093</v>
      </c>
      <c r="M102" s="6">
        <v>10.33402922755741</v>
      </c>
      <c r="N102" s="6">
        <v>5.6458323528212944</v>
      </c>
      <c r="O102" s="6">
        <v>21.9</v>
      </c>
      <c r="P102" s="6">
        <v>5.5</v>
      </c>
    </row>
    <row r="103" spans="1:16" ht="17.25" customHeight="1">
      <c r="A103" s="1">
        <v>100</v>
      </c>
      <c r="B103" s="6">
        <v>0.54842105263157892</v>
      </c>
      <c r="C103" s="6">
        <v>0.16210526315789472</v>
      </c>
      <c r="D103" s="6">
        <v>0.28947368421052633</v>
      </c>
      <c r="E103" s="6">
        <v>800</v>
      </c>
      <c r="F103" s="6">
        <v>1</v>
      </c>
      <c r="G103" s="6">
        <v>0</v>
      </c>
      <c r="H103" s="6">
        <v>0.5</v>
      </c>
      <c r="I103" s="6">
        <v>2.1892850195412664E-2</v>
      </c>
      <c r="J103" s="6">
        <v>28.4</v>
      </c>
      <c r="K103" s="6">
        <v>39.4</v>
      </c>
      <c r="L103" s="6">
        <v>22.7</v>
      </c>
      <c r="M103" s="6">
        <v>9.5</v>
      </c>
      <c r="N103" s="6">
        <v>8.285001043416635</v>
      </c>
      <c r="O103" s="6">
        <v>17.899999999999999</v>
      </c>
      <c r="P103" s="6">
        <v>3.9</v>
      </c>
    </row>
    <row r="104" spans="1:16" ht="17.25" customHeight="1">
      <c r="A104" s="1">
        <v>101</v>
      </c>
      <c r="B104" s="6">
        <v>0.54842105263157892</v>
      </c>
      <c r="C104" s="6">
        <v>0.16210526315789472</v>
      </c>
      <c r="D104" s="6">
        <v>0.28947368421052633</v>
      </c>
      <c r="E104" s="6">
        <v>800</v>
      </c>
      <c r="F104" s="6">
        <v>1</v>
      </c>
      <c r="G104" s="6">
        <v>0</v>
      </c>
      <c r="H104" s="6">
        <v>0.6</v>
      </c>
      <c r="I104" s="6">
        <v>2.6271420234495198E-2</v>
      </c>
      <c r="J104" s="6">
        <v>30.962343096234306</v>
      </c>
      <c r="K104" s="6">
        <v>27.40585774058577</v>
      </c>
      <c r="L104" s="6">
        <v>30.962343096234306</v>
      </c>
      <c r="M104" s="6">
        <v>10.669456066945605</v>
      </c>
      <c r="N104" s="6">
        <v>6.596853761772981</v>
      </c>
      <c r="O104" s="6">
        <v>17.3</v>
      </c>
      <c r="P104" s="6">
        <v>3.7</v>
      </c>
    </row>
    <row r="105" spans="1:16" ht="17.25" customHeight="1">
      <c r="A105" s="1">
        <v>102</v>
      </c>
      <c r="B105" s="6">
        <v>0.54842105263157892</v>
      </c>
      <c r="C105" s="6">
        <v>0.16210526315789472</v>
      </c>
      <c r="D105" s="6">
        <v>0.28947368421052633</v>
      </c>
      <c r="E105" s="6">
        <v>800</v>
      </c>
      <c r="F105" s="6">
        <v>1</v>
      </c>
      <c r="G105" s="6">
        <v>0</v>
      </c>
      <c r="H105" s="6">
        <v>0.9</v>
      </c>
      <c r="I105" s="6">
        <v>3.9407130351742793E-2</v>
      </c>
      <c r="J105" s="6">
        <v>31.951466127401417</v>
      </c>
      <c r="K105" s="6">
        <v>20.525783619817997</v>
      </c>
      <c r="L105" s="6">
        <v>38.220424671385231</v>
      </c>
      <c r="M105" s="6">
        <v>9.3023255813953476</v>
      </c>
      <c r="N105" s="6">
        <v>5.0439553818220881</v>
      </c>
      <c r="O105" s="6">
        <v>14.7</v>
      </c>
      <c r="P105" s="6">
        <v>4.2</v>
      </c>
    </row>
    <row r="106" spans="1:16" ht="17.25" customHeight="1">
      <c r="A106" s="1">
        <v>103</v>
      </c>
      <c r="B106" s="6">
        <v>0.54842105263157892</v>
      </c>
      <c r="C106" s="6">
        <v>0.16210526315789472</v>
      </c>
      <c r="D106" s="6">
        <v>0.28947368421052633</v>
      </c>
      <c r="E106" s="6">
        <v>800</v>
      </c>
      <c r="F106" s="6">
        <v>1</v>
      </c>
      <c r="G106" s="6">
        <v>0</v>
      </c>
      <c r="H106" s="6">
        <v>0.56999999999999995</v>
      </c>
      <c r="I106" s="6">
        <v>2.4957849222770435E-2</v>
      </c>
      <c r="J106" s="6">
        <v>27.8125</v>
      </c>
      <c r="K106" s="6">
        <v>19.479166666666671</v>
      </c>
      <c r="L106" s="6">
        <v>43.541666666666664</v>
      </c>
      <c r="M106" s="6">
        <v>9.1666666666666696</v>
      </c>
      <c r="N106" s="6">
        <v>4.4706290864750597</v>
      </c>
      <c r="O106" s="6">
        <v>12.6</v>
      </c>
      <c r="P106" s="6">
        <v>2.6</v>
      </c>
    </row>
    <row r="107" spans="1:16" ht="17.25" customHeight="1">
      <c r="A107" s="1">
        <v>104</v>
      </c>
      <c r="B107" s="6">
        <v>0.58400000000000007</v>
      </c>
      <c r="C107" s="6">
        <v>0.31400000000000006</v>
      </c>
      <c r="D107" s="6">
        <v>0.10200000000000001</v>
      </c>
      <c r="E107" s="6">
        <v>785</v>
      </c>
      <c r="F107" s="6">
        <v>1</v>
      </c>
      <c r="G107" s="6">
        <v>0.24</v>
      </c>
      <c r="H107" s="6">
        <v>0</v>
      </c>
      <c r="I107" s="6">
        <v>7.0737616496012165E-2</v>
      </c>
      <c r="J107" s="6">
        <v>25.440313111545986</v>
      </c>
      <c r="K107" s="6">
        <v>34.833659491193735</v>
      </c>
      <c r="L107" s="6">
        <v>28.180039138943247</v>
      </c>
      <c r="M107" s="6">
        <v>11.545988258317026</v>
      </c>
      <c r="N107" s="6">
        <v>5.7480526000000003</v>
      </c>
      <c r="O107" s="6">
        <v>10.676439999999999</v>
      </c>
      <c r="P107" s="6">
        <v>24.3</v>
      </c>
    </row>
    <row r="108" spans="1:16" ht="17.25" customHeight="1">
      <c r="A108" s="1">
        <v>105</v>
      </c>
      <c r="B108" s="6">
        <v>0.58400000000000007</v>
      </c>
      <c r="C108" s="6">
        <v>0.31400000000000006</v>
      </c>
      <c r="D108" s="6">
        <v>0.10200000000000001</v>
      </c>
      <c r="E108" s="6">
        <v>806</v>
      </c>
      <c r="F108" s="6">
        <v>1</v>
      </c>
      <c r="G108" s="6">
        <v>0.3</v>
      </c>
      <c r="H108" s="6">
        <v>0</v>
      </c>
      <c r="I108" s="6">
        <v>7.0737616496012165E-2</v>
      </c>
      <c r="J108" s="6">
        <v>22.567287784679088</v>
      </c>
      <c r="K108" s="6">
        <v>36.231884057971008</v>
      </c>
      <c r="L108" s="6">
        <v>30.641821946169774</v>
      </c>
      <c r="M108" s="6">
        <v>10.559006211180122</v>
      </c>
      <c r="N108" s="6">
        <v>5.2058252999999999</v>
      </c>
      <c r="O108" s="6">
        <v>6.8614350000000002</v>
      </c>
      <c r="P108" s="6">
        <v>23.2</v>
      </c>
    </row>
    <row r="109" spans="1:16" ht="17.25" customHeight="1">
      <c r="A109" s="1">
        <v>106</v>
      </c>
      <c r="B109" s="6">
        <v>0.58400000000000007</v>
      </c>
      <c r="C109" s="6">
        <v>0.31400000000000006</v>
      </c>
      <c r="D109" s="6">
        <v>0.10200000000000001</v>
      </c>
      <c r="E109" s="6">
        <v>813</v>
      </c>
      <c r="F109" s="6">
        <v>1</v>
      </c>
      <c r="G109" s="6">
        <v>0.36</v>
      </c>
      <c r="H109" s="6">
        <v>0</v>
      </c>
      <c r="I109" s="6">
        <v>7.0737616496012165E-2</v>
      </c>
      <c r="J109" s="6">
        <v>19.187358916478555</v>
      </c>
      <c r="K109" s="6">
        <v>35.891647855530479</v>
      </c>
      <c r="L109" s="6">
        <v>33.860045146726861</v>
      </c>
      <c r="M109" s="6">
        <v>11.06094808126411</v>
      </c>
      <c r="N109" s="6">
        <v>4.6742039999999996</v>
      </c>
      <c r="O109" s="6">
        <v>5.1362400000000008</v>
      </c>
      <c r="P109" s="6">
        <v>16.899999999999999</v>
      </c>
    </row>
    <row r="110" spans="1:16" ht="17.25" customHeight="1">
      <c r="A110" s="1">
        <v>107</v>
      </c>
      <c r="B110" s="6">
        <v>0.58400000000000007</v>
      </c>
      <c r="C110" s="6">
        <v>0.31400000000000006</v>
      </c>
      <c r="D110" s="6">
        <v>0.10200000000000001</v>
      </c>
      <c r="E110" s="6">
        <v>779</v>
      </c>
      <c r="F110" s="6">
        <v>1</v>
      </c>
      <c r="G110" s="6">
        <v>0.24</v>
      </c>
      <c r="H110" s="6">
        <v>0</v>
      </c>
      <c r="I110" s="6">
        <v>7.8597351662235734E-2</v>
      </c>
      <c r="J110" s="6">
        <v>24.852071005917161</v>
      </c>
      <c r="K110" s="6">
        <v>35.700197238658774</v>
      </c>
      <c r="L110" s="6">
        <v>27.218934911242602</v>
      </c>
      <c r="M110" s="6">
        <v>12.22879684418146</v>
      </c>
      <c r="N110" s="6">
        <v>5.8540596999999996</v>
      </c>
      <c r="O110" s="6">
        <v>13.973693999999995</v>
      </c>
      <c r="P110" s="6">
        <v>19.7</v>
      </c>
    </row>
    <row r="111" spans="1:16" ht="17.25" customHeight="1">
      <c r="A111" s="1">
        <v>108</v>
      </c>
      <c r="B111" s="6">
        <v>0.58400000000000007</v>
      </c>
      <c r="C111" s="6">
        <v>0.31400000000000006</v>
      </c>
      <c r="D111" s="6">
        <v>0.10200000000000001</v>
      </c>
      <c r="E111" s="6">
        <v>798</v>
      </c>
      <c r="F111" s="6">
        <v>1</v>
      </c>
      <c r="G111" s="6">
        <v>0.3</v>
      </c>
      <c r="H111" s="6">
        <v>0</v>
      </c>
      <c r="I111" s="6">
        <v>7.8597351662235734E-2</v>
      </c>
      <c r="J111" s="6">
        <v>21.802935010482184</v>
      </c>
      <c r="K111" s="6">
        <v>37.526205450733755</v>
      </c>
      <c r="L111" s="6">
        <v>29.140461215932916</v>
      </c>
      <c r="M111" s="6">
        <v>11.530398322851154</v>
      </c>
      <c r="N111" s="6">
        <v>5.3542404000000001</v>
      </c>
      <c r="O111" s="6">
        <v>10.321240000000003</v>
      </c>
      <c r="P111" s="6">
        <v>22.6</v>
      </c>
    </row>
    <row r="112" spans="1:16" ht="17.25" customHeight="1">
      <c r="A112" s="1">
        <v>109</v>
      </c>
      <c r="B112" s="6">
        <v>0.58400000000000007</v>
      </c>
      <c r="C112" s="6">
        <v>0.31400000000000006</v>
      </c>
      <c r="D112" s="6">
        <v>0.10200000000000001</v>
      </c>
      <c r="E112" s="6">
        <v>804</v>
      </c>
      <c r="F112" s="6">
        <v>1</v>
      </c>
      <c r="G112" s="6">
        <v>0.36</v>
      </c>
      <c r="H112" s="6">
        <v>0</v>
      </c>
      <c r="I112" s="6">
        <v>7.8597351662235734E-2</v>
      </c>
      <c r="J112" s="6">
        <v>18.325791855203619</v>
      </c>
      <c r="K112" s="6">
        <v>37.556561085972852</v>
      </c>
      <c r="L112" s="6">
        <v>32.126696832579185</v>
      </c>
      <c r="M112" s="6">
        <v>11.990950226244342</v>
      </c>
      <c r="N112" s="6">
        <v>4.8650165000000003</v>
      </c>
      <c r="O112" s="6">
        <v>9.8963799999999935</v>
      </c>
      <c r="P112" s="6">
        <v>21.4</v>
      </c>
    </row>
    <row r="113" spans="1:16" ht="17.25" customHeight="1">
      <c r="A113" s="1">
        <v>110</v>
      </c>
      <c r="B113" s="6">
        <v>0.58400000000000007</v>
      </c>
      <c r="C113" s="6">
        <v>0.31400000000000006</v>
      </c>
      <c r="D113" s="6">
        <v>0.10200000000000001</v>
      </c>
      <c r="E113" s="6">
        <v>784</v>
      </c>
      <c r="F113" s="6">
        <v>1</v>
      </c>
      <c r="G113" s="6">
        <v>0.24</v>
      </c>
      <c r="H113" s="6">
        <v>0</v>
      </c>
      <c r="I113" s="6">
        <v>7.0737616496012165E-2</v>
      </c>
      <c r="J113" s="6">
        <v>22.630560928433269</v>
      </c>
      <c r="K113" s="6">
        <v>32.688588007736946</v>
      </c>
      <c r="L113" s="6">
        <v>31.334622823984525</v>
      </c>
      <c r="M113" s="6">
        <v>13.346228239845262</v>
      </c>
      <c r="N113" s="6">
        <v>5.8487590000000003</v>
      </c>
      <c r="O113" s="6">
        <v>10.142439999999993</v>
      </c>
      <c r="P113" s="6">
        <v>21.1</v>
      </c>
    </row>
    <row r="114" spans="1:16" ht="17.25" customHeight="1">
      <c r="A114" s="1">
        <v>111</v>
      </c>
      <c r="B114" s="6">
        <v>0.58400000000000007</v>
      </c>
      <c r="C114" s="6">
        <v>0.31400000000000006</v>
      </c>
      <c r="D114" s="6">
        <v>0.10200000000000001</v>
      </c>
      <c r="E114" s="6">
        <v>798</v>
      </c>
      <c r="F114" s="6">
        <v>1</v>
      </c>
      <c r="G114" s="6">
        <v>0.3</v>
      </c>
      <c r="H114" s="6">
        <v>0</v>
      </c>
      <c r="I114" s="6">
        <v>7.0737616496012165E-2</v>
      </c>
      <c r="J114" s="6">
        <v>20.533880903490758</v>
      </c>
      <c r="K114" s="6">
        <v>32.032854209445581</v>
      </c>
      <c r="L114" s="6">
        <v>34.907597535934286</v>
      </c>
      <c r="M114" s="6">
        <v>12.525667351129362</v>
      </c>
      <c r="N114" s="6">
        <v>5.2058252999999999</v>
      </c>
      <c r="O114" s="6">
        <v>6.3273800000000051</v>
      </c>
      <c r="P114" s="6">
        <v>17.5</v>
      </c>
    </row>
    <row r="115" spans="1:16" ht="17.25" customHeight="1">
      <c r="A115" s="1">
        <v>112</v>
      </c>
      <c r="B115" s="6">
        <v>0.58400000000000007</v>
      </c>
      <c r="C115" s="6">
        <v>0.31400000000000006</v>
      </c>
      <c r="D115" s="6">
        <v>0.10200000000000001</v>
      </c>
      <c r="E115" s="6">
        <v>809</v>
      </c>
      <c r="F115" s="6">
        <v>1</v>
      </c>
      <c r="G115" s="6">
        <v>0.36</v>
      </c>
      <c r="H115" s="6">
        <v>0</v>
      </c>
      <c r="I115" s="6">
        <v>7.0737616496012165E-2</v>
      </c>
      <c r="J115" s="6">
        <v>17.880794701986755</v>
      </c>
      <c r="K115" s="6">
        <v>31.567328918322303</v>
      </c>
      <c r="L115" s="6">
        <v>38.852097130242832</v>
      </c>
      <c r="M115" s="6">
        <v>11.699779249448124</v>
      </c>
      <c r="N115" s="6">
        <v>4.5575910000000004</v>
      </c>
      <c r="O115" s="6">
        <v>5.902466000000004</v>
      </c>
      <c r="P115" s="6">
        <v>14.4</v>
      </c>
    </row>
    <row r="116" spans="1:16" ht="17.25" customHeight="1">
      <c r="A116" s="1">
        <v>113</v>
      </c>
      <c r="B116" s="6">
        <v>0.58400000000000007</v>
      </c>
      <c r="C116" s="6">
        <v>0.31400000000000006</v>
      </c>
      <c r="D116" s="6">
        <v>0.10200000000000001</v>
      </c>
      <c r="E116" s="6">
        <v>785</v>
      </c>
      <c r="F116" s="6">
        <v>1</v>
      </c>
      <c r="G116" s="6">
        <v>0.23</v>
      </c>
      <c r="H116" s="6">
        <v>0</v>
      </c>
      <c r="I116" s="6">
        <v>7.0737616496012165E-2</v>
      </c>
      <c r="J116" s="6">
        <v>26.094890510948904</v>
      </c>
      <c r="K116" s="6">
        <v>32.116788321167881</v>
      </c>
      <c r="L116" s="6">
        <v>30.10948905109489</v>
      </c>
      <c r="M116" s="6">
        <v>11.678832116788321</v>
      </c>
      <c r="N116" s="6">
        <v>6.0504436000000004</v>
      </c>
      <c r="O116" s="6">
        <v>11.629620000000003</v>
      </c>
      <c r="P116" s="6">
        <v>16.100000000000001</v>
      </c>
    </row>
    <row r="117" spans="1:16" ht="17.25" customHeight="1">
      <c r="A117" s="1">
        <v>114</v>
      </c>
      <c r="B117" s="6">
        <v>0.58400000000000007</v>
      </c>
      <c r="C117" s="6">
        <v>0.31400000000000006</v>
      </c>
      <c r="D117" s="6">
        <v>0.10200000000000001</v>
      </c>
      <c r="E117" s="6">
        <v>803</v>
      </c>
      <c r="F117" s="6">
        <v>1</v>
      </c>
      <c r="G117" s="6">
        <v>0.28999999999999998</v>
      </c>
      <c r="H117" s="6">
        <v>0</v>
      </c>
      <c r="I117" s="6">
        <v>7.0737616496012165E-2</v>
      </c>
      <c r="J117" s="6">
        <v>25.18796992481203</v>
      </c>
      <c r="K117" s="6">
        <v>31.203007518796994</v>
      </c>
      <c r="L117" s="6">
        <v>32.89473684210526</v>
      </c>
      <c r="M117" s="6">
        <v>10.714285714285714</v>
      </c>
      <c r="N117" s="6">
        <v>4.8811836</v>
      </c>
      <c r="O117" s="6">
        <v>8.3487300000000033</v>
      </c>
      <c r="P117" s="6">
        <v>12</v>
      </c>
    </row>
    <row r="118" spans="1:16" ht="17.25" customHeight="1">
      <c r="A118" s="1">
        <v>115</v>
      </c>
      <c r="B118" s="6">
        <v>0.58400000000000007</v>
      </c>
      <c r="C118" s="6">
        <v>0.31400000000000006</v>
      </c>
      <c r="D118" s="6">
        <v>0.10200000000000001</v>
      </c>
      <c r="E118" s="6">
        <v>810</v>
      </c>
      <c r="F118" s="6">
        <v>1</v>
      </c>
      <c r="G118" s="6">
        <v>0.35</v>
      </c>
      <c r="H118" s="6">
        <v>0</v>
      </c>
      <c r="I118" s="6">
        <v>7.0737616496012165E-2</v>
      </c>
      <c r="J118" s="6">
        <v>21.25506072874494</v>
      </c>
      <c r="K118" s="6">
        <v>32.59109311740891</v>
      </c>
      <c r="L118" s="6">
        <v>36.43724696356275</v>
      </c>
      <c r="M118" s="6">
        <v>9.7165991902834001</v>
      </c>
      <c r="N118" s="6">
        <v>4.8811790000000004</v>
      </c>
      <c r="O118" s="6">
        <v>6.6698899999999952</v>
      </c>
      <c r="P118" s="6">
        <v>10.199999999999999</v>
      </c>
    </row>
    <row r="119" spans="1:16" ht="17.25" customHeight="1">
      <c r="A119" s="1">
        <v>116</v>
      </c>
      <c r="B119" s="6">
        <v>0.4439241917502787</v>
      </c>
      <c r="C119" s="6">
        <v>7.8706800445930869E-2</v>
      </c>
      <c r="D119" s="6">
        <v>0.47736900780379043</v>
      </c>
      <c r="E119" s="6">
        <v>800</v>
      </c>
      <c r="F119" s="6">
        <v>1</v>
      </c>
      <c r="G119" s="6">
        <v>0.18</v>
      </c>
      <c r="H119" s="6">
        <v>0</v>
      </c>
      <c r="I119" s="6">
        <v>0.19</v>
      </c>
      <c r="J119" s="6">
        <v>22.417582417582416</v>
      </c>
      <c r="K119" s="6">
        <v>37.362637362637365</v>
      </c>
      <c r="L119" s="6">
        <v>30.109890109890109</v>
      </c>
      <c r="M119" s="6">
        <v>10.109890109890109</v>
      </c>
      <c r="N119" s="6">
        <v>6.6</v>
      </c>
      <c r="O119" s="6">
        <v>26.5</v>
      </c>
      <c r="P119" s="6">
        <v>12.7</v>
      </c>
    </row>
    <row r="120" spans="1:16" ht="17.25" customHeight="1">
      <c r="A120" s="1">
        <v>117</v>
      </c>
      <c r="B120" s="6">
        <v>0.4439241917502787</v>
      </c>
      <c r="C120" s="6">
        <v>7.8706800445930869E-2</v>
      </c>
      <c r="D120" s="6">
        <v>0.47736900780379043</v>
      </c>
      <c r="E120" s="6">
        <v>800</v>
      </c>
      <c r="F120" s="6">
        <v>1</v>
      </c>
      <c r="G120" s="6">
        <v>0.21</v>
      </c>
      <c r="H120" s="6">
        <v>0</v>
      </c>
      <c r="I120" s="6">
        <v>0.19</v>
      </c>
      <c r="J120" s="6">
        <v>19.770114942528735</v>
      </c>
      <c r="K120" s="6">
        <v>37.701149425287355</v>
      </c>
      <c r="L120" s="6">
        <v>32.41379310344827</v>
      </c>
      <c r="M120" s="6">
        <v>10.114942528735634</v>
      </c>
      <c r="N120" s="6">
        <v>6.3</v>
      </c>
      <c r="O120" s="6">
        <v>20.900000000000006</v>
      </c>
      <c r="P120" s="6">
        <v>12.7</v>
      </c>
    </row>
    <row r="121" spans="1:16" ht="17.25" customHeight="1">
      <c r="A121" s="1">
        <v>118</v>
      </c>
      <c r="B121" s="6">
        <v>0.4439241917502787</v>
      </c>
      <c r="C121" s="6">
        <v>7.8706800445930869E-2</v>
      </c>
      <c r="D121" s="6">
        <v>0.47736900780379043</v>
      </c>
      <c r="E121" s="6">
        <v>800</v>
      </c>
      <c r="F121" s="6">
        <v>1</v>
      </c>
      <c r="G121" s="6">
        <v>0.23</v>
      </c>
      <c r="H121" s="6">
        <v>0</v>
      </c>
      <c r="I121" s="6">
        <v>0.19</v>
      </c>
      <c r="J121" s="6">
        <v>17.821782178217827</v>
      </c>
      <c r="K121" s="6">
        <v>36.386138613861391</v>
      </c>
      <c r="L121" s="6">
        <v>36.386138613861391</v>
      </c>
      <c r="M121" s="6">
        <v>9.4059405940594072</v>
      </c>
      <c r="N121" s="6">
        <v>5.5</v>
      </c>
      <c r="O121" s="6">
        <v>25.599999999999994</v>
      </c>
      <c r="P121" s="6">
        <v>14.7</v>
      </c>
    </row>
    <row r="122" spans="1:16" ht="17.25" customHeight="1">
      <c r="A122" s="1">
        <v>119</v>
      </c>
      <c r="B122" s="6">
        <v>0.4439241917502787</v>
      </c>
      <c r="C122" s="6">
        <v>7.8706800445930869E-2</v>
      </c>
      <c r="D122" s="6">
        <v>0.47736900780379043</v>
      </c>
      <c r="E122" s="6">
        <v>800</v>
      </c>
      <c r="F122" s="6">
        <v>1</v>
      </c>
      <c r="G122" s="6">
        <v>0.26</v>
      </c>
      <c r="H122" s="6">
        <v>0</v>
      </c>
      <c r="I122" s="6">
        <v>0.19</v>
      </c>
      <c r="J122" s="6">
        <v>18.780487804878049</v>
      </c>
      <c r="K122" s="6">
        <v>36.585365853658537</v>
      </c>
      <c r="L122" s="6">
        <v>35.609756097560975</v>
      </c>
      <c r="M122" s="6">
        <v>9.0243902439024399</v>
      </c>
      <c r="N122" s="6">
        <v>5.5</v>
      </c>
      <c r="O122" s="6">
        <v>17.5</v>
      </c>
      <c r="P122" s="6">
        <v>15.9</v>
      </c>
    </row>
    <row r="123" spans="1:16" ht="17.25" customHeight="1">
      <c r="A123" s="1">
        <v>120</v>
      </c>
      <c r="B123" s="6">
        <v>0.4439241917502787</v>
      </c>
      <c r="C123" s="6">
        <v>7.8706800445930869E-2</v>
      </c>
      <c r="D123" s="6">
        <v>0.47736900780379043</v>
      </c>
      <c r="E123" s="6">
        <v>660</v>
      </c>
      <c r="F123" s="6">
        <v>1</v>
      </c>
      <c r="G123" s="6">
        <v>0.2</v>
      </c>
      <c r="H123" s="6">
        <v>0</v>
      </c>
      <c r="I123" s="6">
        <v>0.16</v>
      </c>
      <c r="J123" s="6">
        <v>14.211886304909562</v>
      </c>
      <c r="K123" s="6">
        <v>32.041343669250651</v>
      </c>
      <c r="L123" s="6">
        <v>43.152454780361758</v>
      </c>
      <c r="M123" s="6">
        <v>10.594315245478036</v>
      </c>
      <c r="N123" s="6">
        <v>4.7</v>
      </c>
      <c r="O123" s="6">
        <v>38.799999999999997</v>
      </c>
      <c r="P123" s="6">
        <v>10.9</v>
      </c>
    </row>
    <row r="124" spans="1:16" ht="17.25" customHeight="1">
      <c r="A124" s="1">
        <v>121</v>
      </c>
      <c r="B124" s="6">
        <v>0.4439241917502787</v>
      </c>
      <c r="C124" s="6">
        <v>7.8706800445930869E-2</v>
      </c>
      <c r="D124" s="6">
        <v>0.47736900780379043</v>
      </c>
      <c r="E124" s="6">
        <v>700</v>
      </c>
      <c r="F124" s="6">
        <v>1</v>
      </c>
      <c r="G124" s="6">
        <v>0.2</v>
      </c>
      <c r="H124" s="6">
        <v>0</v>
      </c>
      <c r="I124" s="6">
        <v>0.17</v>
      </c>
      <c r="J124" s="6">
        <v>16.062176165803109</v>
      </c>
      <c r="K124" s="6">
        <v>32.383419689119172</v>
      </c>
      <c r="L124" s="6">
        <v>41.709844559585498</v>
      </c>
      <c r="M124" s="6">
        <v>9.8445595854922292</v>
      </c>
      <c r="N124" s="6">
        <v>4.8</v>
      </c>
      <c r="O124" s="6">
        <v>30.799999999999997</v>
      </c>
      <c r="P124" s="6">
        <v>10.8</v>
      </c>
    </row>
    <row r="125" spans="1:16" ht="17.25" customHeight="1">
      <c r="A125" s="1">
        <v>122</v>
      </c>
      <c r="B125" s="6">
        <v>0.4439241917502787</v>
      </c>
      <c r="C125" s="6">
        <v>7.8706800445930869E-2</v>
      </c>
      <c r="D125" s="6">
        <v>0.47736900780379043</v>
      </c>
      <c r="E125" s="6">
        <v>750</v>
      </c>
      <c r="F125" s="6">
        <v>1</v>
      </c>
      <c r="G125" s="6">
        <v>0.2</v>
      </c>
      <c r="H125" s="6">
        <v>0</v>
      </c>
      <c r="I125" s="6">
        <v>0.18</v>
      </c>
      <c r="J125" s="6">
        <v>16.585365853658537</v>
      </c>
      <c r="K125" s="6">
        <v>36.09756097560976</v>
      </c>
      <c r="L125" s="6">
        <v>36.829268292682926</v>
      </c>
      <c r="M125" s="6">
        <v>10.487804878048781</v>
      </c>
      <c r="N125" s="6">
        <v>5.6</v>
      </c>
      <c r="O125" s="6">
        <v>27.099999999999994</v>
      </c>
      <c r="P125" s="6">
        <v>13.5</v>
      </c>
    </row>
    <row r="126" spans="1:16" ht="17.25" customHeight="1">
      <c r="A126" s="1">
        <v>123</v>
      </c>
      <c r="B126" s="6">
        <v>0.4439241917502787</v>
      </c>
      <c r="C126" s="6">
        <v>7.8706800445930869E-2</v>
      </c>
      <c r="D126" s="6">
        <v>0.47736900780379043</v>
      </c>
      <c r="E126" s="6">
        <v>850</v>
      </c>
      <c r="F126" s="6">
        <v>1</v>
      </c>
      <c r="G126" s="6">
        <v>0.2</v>
      </c>
      <c r="H126" s="6">
        <v>0</v>
      </c>
      <c r="I126" s="6">
        <v>0.2</v>
      </c>
      <c r="J126" s="6">
        <v>22.958057395143484</v>
      </c>
      <c r="K126" s="6">
        <v>39.293598233995581</v>
      </c>
      <c r="L126" s="6">
        <v>28.476821192052977</v>
      </c>
      <c r="M126" s="6">
        <v>9.2715231788079464</v>
      </c>
      <c r="N126" s="6">
        <v>6.6</v>
      </c>
      <c r="O126" s="6">
        <v>17.700000000000003</v>
      </c>
      <c r="P126" s="6">
        <v>12.3</v>
      </c>
    </row>
    <row r="127" spans="1:16" ht="17.25" customHeight="1">
      <c r="A127" s="1">
        <v>124</v>
      </c>
      <c r="B127" s="6">
        <v>0.50099496663935383</v>
      </c>
      <c r="C127" s="6">
        <v>0.24932693433220177</v>
      </c>
      <c r="D127" s="6">
        <v>0.24967809902844432</v>
      </c>
      <c r="E127" s="6">
        <v>800</v>
      </c>
      <c r="F127" s="6">
        <v>1</v>
      </c>
      <c r="G127" s="6">
        <v>0.32</v>
      </c>
      <c r="H127" s="6">
        <v>0</v>
      </c>
      <c r="I127" s="6">
        <v>0.19</v>
      </c>
      <c r="J127" s="6">
        <v>12.499999999999996</v>
      </c>
      <c r="K127" s="6">
        <v>35.054347826086953</v>
      </c>
      <c r="L127" s="6">
        <v>42.663043478260867</v>
      </c>
      <c r="M127" s="6">
        <v>9.7826086956521721</v>
      </c>
      <c r="N127" s="6">
        <v>4.9000000000000004</v>
      </c>
      <c r="O127" s="6">
        <v>3.9000000000000057</v>
      </c>
      <c r="P127" s="6">
        <v>9.3000000000000007</v>
      </c>
    </row>
    <row r="128" spans="1:16" ht="17.25" customHeight="1">
      <c r="A128" s="1">
        <v>125</v>
      </c>
      <c r="B128" s="6">
        <v>0.50099496663935383</v>
      </c>
      <c r="C128" s="6">
        <v>0.24932693433220177</v>
      </c>
      <c r="D128" s="6">
        <v>0.24967809902844432</v>
      </c>
      <c r="E128" s="6">
        <v>716</v>
      </c>
      <c r="F128" s="6">
        <v>1</v>
      </c>
      <c r="G128" s="6">
        <v>0.21</v>
      </c>
      <c r="H128" s="6">
        <v>0</v>
      </c>
      <c r="I128" s="6">
        <v>0.17</v>
      </c>
      <c r="J128" s="6">
        <v>17.647058823529413</v>
      </c>
      <c r="K128" s="6">
        <v>32.705882352941181</v>
      </c>
      <c r="L128" s="6">
        <v>39.764705882352935</v>
      </c>
      <c r="M128" s="6">
        <v>9.882352941176471</v>
      </c>
      <c r="N128" s="6">
        <v>5.5</v>
      </c>
      <c r="O128" s="6">
        <v>27.700000000000003</v>
      </c>
      <c r="P128" s="6">
        <v>7.8</v>
      </c>
    </row>
    <row r="129" spans="1:16" ht="17.25" customHeight="1">
      <c r="A129" s="1">
        <v>126</v>
      </c>
      <c r="B129" s="6">
        <v>0.50099496663935383</v>
      </c>
      <c r="C129" s="6">
        <v>0.24932693433220177</v>
      </c>
      <c r="D129" s="6">
        <v>0.24967809902844432</v>
      </c>
      <c r="E129" s="6">
        <v>761</v>
      </c>
      <c r="F129" s="6">
        <v>1</v>
      </c>
      <c r="G129" s="6">
        <v>0.3</v>
      </c>
      <c r="H129" s="6">
        <v>0</v>
      </c>
      <c r="I129" s="6">
        <v>0.18</v>
      </c>
      <c r="J129" s="6">
        <v>19.417475728155338</v>
      </c>
      <c r="K129" s="6">
        <v>31.796116504854368</v>
      </c>
      <c r="L129" s="6">
        <v>40.04854368932039</v>
      </c>
      <c r="M129" s="6">
        <v>8.7378640776699026</v>
      </c>
      <c r="N129" s="6">
        <v>5.0999999999999996</v>
      </c>
      <c r="O129" s="6">
        <v>10.299999999999997</v>
      </c>
      <c r="P129" s="6">
        <v>5.8</v>
      </c>
    </row>
    <row r="130" spans="1:16" ht="17.25" customHeight="1">
      <c r="A130" s="1">
        <v>127</v>
      </c>
      <c r="B130" s="6">
        <v>0.50099496663935383</v>
      </c>
      <c r="C130" s="6">
        <v>0.24932693433220177</v>
      </c>
      <c r="D130" s="6">
        <v>0.24967809902844432</v>
      </c>
      <c r="E130" s="6">
        <v>800</v>
      </c>
      <c r="F130" s="6">
        <v>1</v>
      </c>
      <c r="G130" s="6">
        <v>0.22</v>
      </c>
      <c r="H130" s="6">
        <v>0</v>
      </c>
      <c r="I130" s="6">
        <v>0.19</v>
      </c>
      <c r="J130" s="6">
        <v>23.913043478260871</v>
      </c>
      <c r="K130" s="6">
        <v>34.782608695652172</v>
      </c>
      <c r="L130" s="6">
        <v>31.956521739130434</v>
      </c>
      <c r="M130" s="6">
        <v>9.3478260869565215</v>
      </c>
      <c r="N130" s="6">
        <v>6.5</v>
      </c>
      <c r="O130" s="6">
        <v>13.400000000000006</v>
      </c>
      <c r="P130" s="6">
        <v>6.2</v>
      </c>
    </row>
    <row r="131" spans="1:16" ht="17.25" customHeight="1">
      <c r="A131" s="1">
        <v>128</v>
      </c>
      <c r="B131" s="6">
        <v>0.50099496663935383</v>
      </c>
      <c r="C131" s="6">
        <v>0.24932693433220177</v>
      </c>
      <c r="D131" s="6">
        <v>0.24967809902844432</v>
      </c>
      <c r="E131" s="6">
        <v>850</v>
      </c>
      <c r="F131" s="6">
        <v>1</v>
      </c>
      <c r="G131" s="6">
        <v>0.23</v>
      </c>
      <c r="H131" s="6">
        <v>0</v>
      </c>
      <c r="I131" s="6">
        <v>0.2</v>
      </c>
      <c r="J131" s="6">
        <v>28.194726166328604</v>
      </c>
      <c r="K131" s="6">
        <v>36.511156186612574</v>
      </c>
      <c r="L131" s="6">
        <v>27.180527383367142</v>
      </c>
      <c r="M131" s="6">
        <v>8.1135902636916839</v>
      </c>
      <c r="N131" s="6">
        <v>6.8</v>
      </c>
      <c r="O131" s="6">
        <v>10.5</v>
      </c>
      <c r="P131" s="6">
        <v>4.9000000000000004</v>
      </c>
    </row>
    <row r="132" spans="1:16" ht="17.25" customHeight="1">
      <c r="A132" s="1">
        <v>129</v>
      </c>
      <c r="B132" s="6">
        <v>0.50099496663935383</v>
      </c>
      <c r="C132" s="6">
        <v>0.24932693433220177</v>
      </c>
      <c r="D132" s="6">
        <v>0.24967809902844432</v>
      </c>
      <c r="E132" s="6">
        <v>800</v>
      </c>
      <c r="F132" s="6">
        <v>1</v>
      </c>
      <c r="G132" s="6">
        <v>0.25</v>
      </c>
      <c r="H132" s="6">
        <v>0</v>
      </c>
      <c r="I132" s="6">
        <v>0.19</v>
      </c>
      <c r="J132" s="6">
        <v>23.433874709976802</v>
      </c>
      <c r="K132" s="6">
        <v>33.410672853828309</v>
      </c>
      <c r="L132" s="6">
        <v>34.338747099767986</v>
      </c>
      <c r="M132" s="6">
        <v>8.8167053364269155</v>
      </c>
      <c r="N132" s="6">
        <v>5.7</v>
      </c>
      <c r="O132" s="6">
        <v>15.700000000000003</v>
      </c>
      <c r="P132" s="6">
        <v>4.7</v>
      </c>
    </row>
    <row r="133" spans="1:16" ht="17.25" customHeight="1">
      <c r="A133" s="1">
        <v>130</v>
      </c>
      <c r="B133" s="6">
        <v>0.50099496663935383</v>
      </c>
      <c r="C133" s="6">
        <v>0.24932693433220177</v>
      </c>
      <c r="D133" s="6">
        <v>0.24967809902844432</v>
      </c>
      <c r="E133" s="6">
        <v>800</v>
      </c>
      <c r="F133" s="6">
        <v>1</v>
      </c>
      <c r="G133" s="6">
        <v>0.27</v>
      </c>
      <c r="H133" s="6">
        <v>0</v>
      </c>
      <c r="I133" s="6">
        <v>0.19</v>
      </c>
      <c r="J133" s="6">
        <v>20.099255583126553</v>
      </c>
      <c r="K133" s="6">
        <v>32.754342431761785</v>
      </c>
      <c r="L133" s="6">
        <v>38.213399503722087</v>
      </c>
      <c r="M133" s="6">
        <v>8.933002481389579</v>
      </c>
      <c r="N133" s="6">
        <v>5.3</v>
      </c>
      <c r="O133" s="6">
        <v>13.799999999999997</v>
      </c>
      <c r="P133" s="6">
        <v>5.0999999999999996</v>
      </c>
    </row>
    <row r="134" spans="1:16" ht="17.25" customHeight="1">
      <c r="A134" s="1">
        <v>131</v>
      </c>
      <c r="B134" s="6">
        <v>0.50099496663935383</v>
      </c>
      <c r="C134" s="6">
        <v>0.24932693433220177</v>
      </c>
      <c r="D134" s="6">
        <v>0.24967809902844432</v>
      </c>
      <c r="E134" s="6">
        <v>800</v>
      </c>
      <c r="F134" s="6">
        <v>1</v>
      </c>
      <c r="G134" s="6">
        <v>0.3</v>
      </c>
      <c r="H134" s="6">
        <v>0</v>
      </c>
      <c r="I134" s="6">
        <v>0.19</v>
      </c>
      <c r="J134" s="6">
        <v>20.437956204379564</v>
      </c>
      <c r="K134" s="6">
        <v>33.333333333333329</v>
      </c>
      <c r="L134" s="6">
        <v>37.712895377128952</v>
      </c>
      <c r="M134" s="6">
        <v>8.5158150851581507</v>
      </c>
      <c r="N134" s="6">
        <v>5.2</v>
      </c>
      <c r="O134" s="6">
        <v>7.7000000000000028</v>
      </c>
      <c r="P134" s="6">
        <v>5.7</v>
      </c>
    </row>
    <row r="135" spans="1:16" ht="17.25" customHeight="1">
      <c r="A135" s="1">
        <v>132</v>
      </c>
      <c r="B135" s="6">
        <v>0.50099496663935383</v>
      </c>
      <c r="C135" s="6">
        <v>0.24932693433220177</v>
      </c>
      <c r="D135" s="6">
        <v>0.24967809902844432</v>
      </c>
      <c r="E135" s="6">
        <v>800</v>
      </c>
      <c r="F135" s="6">
        <v>1</v>
      </c>
      <c r="G135" s="6">
        <v>0.31</v>
      </c>
      <c r="H135" s="6">
        <v>0</v>
      </c>
      <c r="I135" s="6">
        <v>0.19</v>
      </c>
      <c r="J135" s="6">
        <v>17.847769028871394</v>
      </c>
      <c r="K135" s="6">
        <v>32.28346456692914</v>
      </c>
      <c r="L135" s="6">
        <v>41.207349081364839</v>
      </c>
      <c r="M135" s="6">
        <v>8.6614173228346463</v>
      </c>
      <c r="N135" s="6">
        <v>4.7</v>
      </c>
      <c r="O135" s="6">
        <v>9.0999999999999943</v>
      </c>
      <c r="P135" s="6">
        <v>5.6</v>
      </c>
    </row>
    <row r="136" spans="1:16" ht="17.25" customHeight="1">
      <c r="A136" s="1">
        <v>133</v>
      </c>
      <c r="B136" s="6">
        <v>0.4439241917502787</v>
      </c>
      <c r="C136" s="6">
        <v>7.8706800445930869E-2</v>
      </c>
      <c r="D136" s="6">
        <v>0.47736900780379043</v>
      </c>
      <c r="E136" s="6">
        <v>800</v>
      </c>
      <c r="F136" s="6">
        <v>1</v>
      </c>
      <c r="G136" s="6">
        <v>0.22</v>
      </c>
      <c r="H136" s="6">
        <v>0</v>
      </c>
      <c r="I136" s="6">
        <v>0.2</v>
      </c>
      <c r="J136" s="6">
        <v>18.780487804878049</v>
      </c>
      <c r="K136" s="6">
        <v>36.585365853658537</v>
      </c>
      <c r="L136" s="6">
        <v>35.609756097560975</v>
      </c>
      <c r="M136" s="6">
        <v>9.0243902439024399</v>
      </c>
      <c r="N136" s="6">
        <v>5.5</v>
      </c>
      <c r="O136" s="6">
        <v>28.900000000000006</v>
      </c>
      <c r="P136" s="6">
        <v>9.6999999999999993</v>
      </c>
    </row>
    <row r="137" spans="1:16" ht="17.25" customHeight="1">
      <c r="A137" s="1">
        <v>134</v>
      </c>
      <c r="B137" s="6">
        <v>0.4439241917502787</v>
      </c>
      <c r="C137" s="6">
        <v>7.8706800445930869E-2</v>
      </c>
      <c r="D137" s="6">
        <v>0.47736900780379043</v>
      </c>
      <c r="E137" s="6">
        <v>800</v>
      </c>
      <c r="F137" s="6">
        <v>1</v>
      </c>
      <c r="G137" s="6">
        <v>0.23</v>
      </c>
      <c r="H137" s="6">
        <v>0</v>
      </c>
      <c r="I137" s="6">
        <v>0.2</v>
      </c>
      <c r="J137" s="6">
        <v>18.337408312958438</v>
      </c>
      <c r="K137" s="6">
        <v>36.430317848410759</v>
      </c>
      <c r="L137" s="6">
        <v>35.696821515892417</v>
      </c>
      <c r="M137" s="6">
        <v>9.5354523227383865</v>
      </c>
      <c r="N137" s="6">
        <v>5.6</v>
      </c>
      <c r="O137" s="6">
        <v>25.799999999999997</v>
      </c>
      <c r="P137" s="6">
        <v>10</v>
      </c>
    </row>
    <row r="138" spans="1:16" ht="17.25" customHeight="1">
      <c r="A138" s="1">
        <v>135</v>
      </c>
      <c r="B138" s="6">
        <v>0.4439241917502787</v>
      </c>
      <c r="C138" s="6">
        <v>7.8706800445930869E-2</v>
      </c>
      <c r="D138" s="6">
        <v>0.47736900780379043</v>
      </c>
      <c r="E138" s="6">
        <v>800</v>
      </c>
      <c r="F138" s="6">
        <v>1</v>
      </c>
      <c r="G138" s="6">
        <v>0.26</v>
      </c>
      <c r="H138" s="6">
        <v>0</v>
      </c>
      <c r="I138" s="6">
        <v>0.2</v>
      </c>
      <c r="J138" s="6">
        <v>16.949152542372882</v>
      </c>
      <c r="K138" s="6">
        <v>37.288135593220346</v>
      </c>
      <c r="L138" s="6">
        <v>36.803874092009686</v>
      </c>
      <c r="M138" s="6">
        <v>8.9588377723970947</v>
      </c>
      <c r="N138" s="6">
        <v>5.5</v>
      </c>
      <c r="O138" s="6">
        <v>20.200000000000003</v>
      </c>
      <c r="P138" s="6">
        <v>9.9</v>
      </c>
    </row>
    <row r="139" spans="1:16" ht="17.25" customHeight="1">
      <c r="A139" s="1">
        <v>136</v>
      </c>
      <c r="B139" s="6">
        <v>0.4439241917502787</v>
      </c>
      <c r="C139" s="6">
        <v>7.8706800445930869E-2</v>
      </c>
      <c r="D139" s="6">
        <v>0.47736900780379043</v>
      </c>
      <c r="E139" s="6">
        <v>800</v>
      </c>
      <c r="F139" s="6">
        <v>1</v>
      </c>
      <c r="G139" s="6">
        <v>0.27</v>
      </c>
      <c r="H139" s="6">
        <v>0</v>
      </c>
      <c r="I139" s="6">
        <v>0.2</v>
      </c>
      <c r="J139" s="6">
        <v>18.401937046004839</v>
      </c>
      <c r="K139" s="6">
        <v>36.561743341404352</v>
      </c>
      <c r="L139" s="6">
        <v>36.077481840193705</v>
      </c>
      <c r="M139" s="6">
        <v>8.9588377723970929</v>
      </c>
      <c r="N139" s="6">
        <v>5.4</v>
      </c>
      <c r="O139" s="6">
        <v>19.299999999999997</v>
      </c>
      <c r="P139" s="6">
        <v>9.8000000000000007</v>
      </c>
    </row>
    <row r="140" spans="1:16" ht="17.25" customHeight="1">
      <c r="A140" s="1">
        <v>137</v>
      </c>
      <c r="B140" s="6">
        <v>0.4439241917502787</v>
      </c>
      <c r="C140" s="6">
        <v>7.8706800445930869E-2</v>
      </c>
      <c r="D140" s="6">
        <v>0.47736900780379043</v>
      </c>
      <c r="E140" s="6">
        <v>814</v>
      </c>
      <c r="F140" s="6">
        <v>1</v>
      </c>
      <c r="G140" s="6">
        <v>0.28000000000000003</v>
      </c>
      <c r="H140" s="6">
        <v>0</v>
      </c>
      <c r="I140" s="6">
        <v>0.2</v>
      </c>
      <c r="J140" s="6">
        <v>12.365591397849462</v>
      </c>
      <c r="K140" s="6">
        <v>36.827956989247312</v>
      </c>
      <c r="L140" s="6">
        <v>41.397849462365599</v>
      </c>
      <c r="M140" s="6">
        <v>9.4086021505376358</v>
      </c>
      <c r="N140" s="6">
        <v>5</v>
      </c>
      <c r="O140" s="6">
        <v>8.5</v>
      </c>
      <c r="P140" s="6">
        <v>9.6999999999999993</v>
      </c>
    </row>
    <row r="141" spans="1:16" ht="17.25" customHeight="1">
      <c r="A141" s="1">
        <v>138</v>
      </c>
      <c r="B141" s="6">
        <v>0.28985507246376813</v>
      </c>
      <c r="C141" s="6">
        <v>0.28985507246376813</v>
      </c>
      <c r="D141" s="6">
        <v>0.42028985507246375</v>
      </c>
      <c r="E141" s="6">
        <v>800</v>
      </c>
      <c r="F141" s="6">
        <v>1</v>
      </c>
      <c r="G141" s="6">
        <v>0.24</v>
      </c>
      <c r="H141" s="6">
        <v>0</v>
      </c>
      <c r="I141" s="6">
        <v>0.56000000000000005</v>
      </c>
      <c r="J141" s="6">
        <v>25.582408012192463</v>
      </c>
      <c r="K141" s="6">
        <v>31.722185935118656</v>
      </c>
      <c r="L141" s="6">
        <v>34.313085129544959</v>
      </c>
      <c r="M141" s="6">
        <v>8.3823209231439151</v>
      </c>
      <c r="N141" s="6">
        <v>9.7653908121053767</v>
      </c>
      <c r="O141" s="6">
        <v>40</v>
      </c>
      <c r="P141" s="6">
        <v>25.1</v>
      </c>
    </row>
    <row r="142" spans="1:16" ht="17.25" customHeight="1">
      <c r="A142" s="1">
        <v>139</v>
      </c>
      <c r="B142" s="6">
        <v>0.28985507246376813</v>
      </c>
      <c r="C142" s="6">
        <v>0.28985507246376813</v>
      </c>
      <c r="D142" s="6">
        <v>0.42028985507246375</v>
      </c>
      <c r="E142" s="6">
        <v>800</v>
      </c>
      <c r="F142" s="6">
        <v>1</v>
      </c>
      <c r="G142" s="6">
        <v>0.24</v>
      </c>
      <c r="H142" s="6">
        <v>0</v>
      </c>
      <c r="I142" s="6">
        <v>0.56000000000000005</v>
      </c>
      <c r="J142" s="6">
        <v>26.632739609838847</v>
      </c>
      <c r="K142" s="6">
        <v>32.845631891433413</v>
      </c>
      <c r="L142" s="6">
        <v>32.888040712468189</v>
      </c>
      <c r="M142" s="6">
        <v>7.6335877862595423</v>
      </c>
      <c r="N142" s="6">
        <v>9.7523791348600497</v>
      </c>
      <c r="O142" s="6">
        <v>42</v>
      </c>
      <c r="P142" s="6">
        <v>25.1</v>
      </c>
    </row>
    <row r="143" spans="1:16" ht="17.25" customHeight="1">
      <c r="A143" s="1">
        <v>140</v>
      </c>
      <c r="B143" s="6">
        <v>0.28985507246376813</v>
      </c>
      <c r="C143" s="6">
        <v>0.28985507246376813</v>
      </c>
      <c r="D143" s="6">
        <v>0.42028985507246375</v>
      </c>
      <c r="E143" s="6">
        <v>800</v>
      </c>
      <c r="F143" s="6">
        <v>1</v>
      </c>
      <c r="G143" s="6">
        <v>0.28999999999999998</v>
      </c>
      <c r="H143" s="6">
        <v>0</v>
      </c>
      <c r="I143" s="6">
        <v>0.69</v>
      </c>
      <c r="J143" s="6">
        <v>23.721151558410654</v>
      </c>
      <c r="K143" s="6">
        <v>28.4796573875803</v>
      </c>
      <c r="L143" s="6">
        <v>39.424220794670468</v>
      </c>
      <c r="M143" s="6">
        <v>8.374970259338566</v>
      </c>
      <c r="N143" s="6">
        <v>9.1527218653342839</v>
      </c>
      <c r="O143" s="6">
        <v>28</v>
      </c>
      <c r="P143" s="6">
        <v>9.99</v>
      </c>
    </row>
    <row r="144" spans="1:16" ht="17.25" customHeight="1">
      <c r="A144" s="1">
        <v>141</v>
      </c>
      <c r="B144" s="6">
        <v>0.28985507246376813</v>
      </c>
      <c r="C144" s="6">
        <v>0.28985507246376813</v>
      </c>
      <c r="D144" s="6">
        <v>0.42028985507246375</v>
      </c>
      <c r="E144" s="6">
        <v>850</v>
      </c>
      <c r="F144" s="6">
        <v>1</v>
      </c>
      <c r="G144" s="6">
        <v>0.24</v>
      </c>
      <c r="H144" s="6">
        <v>0</v>
      </c>
      <c r="I144" s="6">
        <v>0.57999999999999996</v>
      </c>
      <c r="J144" s="6">
        <v>29.588247465342437</v>
      </c>
      <c r="K144" s="6">
        <v>33.374715497620528</v>
      </c>
      <c r="L144" s="6">
        <v>29.608938547486037</v>
      </c>
      <c r="M144" s="6">
        <v>7.4280984895510036</v>
      </c>
      <c r="N144" s="6">
        <v>10.064463066418375</v>
      </c>
      <c r="O144" s="6">
        <v>34</v>
      </c>
      <c r="P144" s="6">
        <v>9.61</v>
      </c>
    </row>
    <row r="145" spans="1:16" ht="17.25" customHeight="1">
      <c r="A145" s="1">
        <v>142</v>
      </c>
      <c r="B145" s="6">
        <v>0.28985507246376813</v>
      </c>
      <c r="C145" s="6">
        <v>0.28985507246376813</v>
      </c>
      <c r="D145" s="6">
        <v>0.42028985507246375</v>
      </c>
      <c r="E145" s="6">
        <v>850</v>
      </c>
      <c r="F145" s="6">
        <v>1</v>
      </c>
      <c r="G145" s="6">
        <v>0.28999999999999998</v>
      </c>
      <c r="H145" s="6">
        <v>0</v>
      </c>
      <c r="I145" s="6">
        <v>0.72</v>
      </c>
      <c r="J145" s="6">
        <v>26.079054975011363</v>
      </c>
      <c r="K145" s="6">
        <v>31.05406633348478</v>
      </c>
      <c r="L145" s="6">
        <v>34.597910040890504</v>
      </c>
      <c r="M145" s="6">
        <v>8.2689686506133597</v>
      </c>
      <c r="N145" s="6">
        <v>9.6940708768741501</v>
      </c>
      <c r="O145" s="6">
        <v>22</v>
      </c>
      <c r="P145" s="6">
        <v>8.3000000000000007</v>
      </c>
    </row>
    <row r="146" spans="1:16" ht="17.25" customHeight="1">
      <c r="A146" s="1">
        <v>143</v>
      </c>
      <c r="B146" s="6">
        <v>0.28985507246376813</v>
      </c>
      <c r="C146" s="6">
        <v>0.28985507246376813</v>
      </c>
      <c r="D146" s="6">
        <v>0.42028985507246375</v>
      </c>
      <c r="E146" s="6">
        <v>850</v>
      </c>
      <c r="F146" s="6">
        <v>1</v>
      </c>
      <c r="G146" s="6">
        <v>0.35</v>
      </c>
      <c r="H146" s="6">
        <v>0</v>
      </c>
      <c r="I146" s="6">
        <v>0.86</v>
      </c>
      <c r="J146" s="6">
        <v>21.973882471120039</v>
      </c>
      <c r="K146" s="6">
        <v>28.05123053741838</v>
      </c>
      <c r="L146" s="6">
        <v>41.913611250627831</v>
      </c>
      <c r="M146" s="6">
        <v>8.0612757408337519</v>
      </c>
      <c r="N146" s="6">
        <v>8.7977900552486172</v>
      </c>
      <c r="O146" s="6">
        <v>21</v>
      </c>
      <c r="P146" s="6">
        <v>6.23</v>
      </c>
    </row>
    <row r="147" spans="1:16" ht="17.25" customHeight="1">
      <c r="A147" s="1">
        <v>144</v>
      </c>
      <c r="B147" s="6">
        <v>0.28985507246376813</v>
      </c>
      <c r="C147" s="6">
        <v>0.28985507246376813</v>
      </c>
      <c r="D147" s="6">
        <v>0.42028985507246375</v>
      </c>
      <c r="E147" s="6">
        <v>900</v>
      </c>
      <c r="F147" s="6">
        <v>1</v>
      </c>
      <c r="G147" s="6">
        <v>0.17</v>
      </c>
      <c r="H147" s="6">
        <v>0</v>
      </c>
      <c r="I147" s="6">
        <v>0.46</v>
      </c>
      <c r="J147" s="6">
        <v>30.592334494773514</v>
      </c>
      <c r="K147" s="6">
        <v>41.254355400696866</v>
      </c>
      <c r="L147" s="6">
        <v>19.703832752613241</v>
      </c>
      <c r="M147" s="6">
        <v>8.4494773519163768</v>
      </c>
      <c r="N147" s="6">
        <v>11.532970383275261</v>
      </c>
      <c r="O147" s="6">
        <v>23</v>
      </c>
      <c r="P147" s="6">
        <v>6.23</v>
      </c>
    </row>
    <row r="148" spans="1:16" ht="17.25" customHeight="1">
      <c r="A148" s="1">
        <v>145</v>
      </c>
      <c r="B148" s="6">
        <v>0.28985507246376813</v>
      </c>
      <c r="C148" s="6">
        <v>0.28985507246376813</v>
      </c>
      <c r="D148" s="6">
        <v>0.42028985507246375</v>
      </c>
      <c r="E148" s="6">
        <v>900</v>
      </c>
      <c r="F148" s="6">
        <v>1</v>
      </c>
      <c r="G148" s="6">
        <v>0.24</v>
      </c>
      <c r="H148" s="6">
        <v>0</v>
      </c>
      <c r="I148" s="6">
        <v>0.61</v>
      </c>
      <c r="J148" s="6">
        <v>27.748691099476442</v>
      </c>
      <c r="K148" s="6">
        <v>37.851464029474499</v>
      </c>
      <c r="L148" s="6">
        <v>26.236183827806865</v>
      </c>
      <c r="M148" s="6">
        <v>8.163661043242195</v>
      </c>
      <c r="N148" s="6">
        <v>10.694345549738218</v>
      </c>
      <c r="O148" s="6">
        <v>24</v>
      </c>
      <c r="P148" s="6">
        <v>9.11</v>
      </c>
    </row>
    <row r="149" spans="1:16" ht="17.25" customHeight="1">
      <c r="A149" s="1">
        <v>146</v>
      </c>
      <c r="B149" s="6">
        <v>0.28985507246376813</v>
      </c>
      <c r="C149" s="6">
        <v>0.28985507246376813</v>
      </c>
      <c r="D149" s="6">
        <v>0.42028985507246375</v>
      </c>
      <c r="E149" s="6">
        <v>900</v>
      </c>
      <c r="F149" s="6">
        <v>1</v>
      </c>
      <c r="G149" s="6">
        <v>0.24</v>
      </c>
      <c r="H149" s="6">
        <v>0</v>
      </c>
      <c r="I149" s="6">
        <v>0.61</v>
      </c>
      <c r="J149" s="6">
        <v>28.142076502732237</v>
      </c>
      <c r="K149" s="6">
        <v>37.704918032786885</v>
      </c>
      <c r="L149" s="6">
        <v>25.91725214676034</v>
      </c>
      <c r="M149" s="6">
        <v>8.2357533177205298</v>
      </c>
      <c r="N149" s="6">
        <v>10.744113973458234</v>
      </c>
      <c r="O149" s="6">
        <v>24</v>
      </c>
      <c r="P149" s="6">
        <v>8.19</v>
      </c>
    </row>
    <row r="150" spans="1:16" ht="17.25" customHeight="1">
      <c r="A150" s="1">
        <v>147</v>
      </c>
      <c r="B150" s="6">
        <v>0.28985507246376813</v>
      </c>
      <c r="C150" s="6">
        <v>0.28985507246376813</v>
      </c>
      <c r="D150" s="6">
        <v>0.42028985507246375</v>
      </c>
      <c r="E150" s="6">
        <v>900</v>
      </c>
      <c r="F150" s="6">
        <v>1</v>
      </c>
      <c r="G150" s="6">
        <v>0.28999999999999998</v>
      </c>
      <c r="H150" s="6">
        <v>0</v>
      </c>
      <c r="I150" s="6">
        <v>0.75</v>
      </c>
      <c r="J150" s="6">
        <v>25.197561526303907</v>
      </c>
      <c r="K150" s="6">
        <v>32.738767216075864</v>
      </c>
      <c r="L150" s="6">
        <v>33.280650259652298</v>
      </c>
      <c r="M150" s="6">
        <v>8.7830209979679381</v>
      </c>
      <c r="N150" s="6">
        <v>9.9956491307292836</v>
      </c>
      <c r="O150" s="6">
        <v>19</v>
      </c>
      <c r="P150" s="6">
        <v>8.84</v>
      </c>
    </row>
    <row r="151" spans="1:16" ht="17.25" customHeight="1">
      <c r="A151" s="1">
        <v>148</v>
      </c>
      <c r="B151" s="6">
        <v>0.28985507246376813</v>
      </c>
      <c r="C151" s="6">
        <v>0.28985507246376813</v>
      </c>
      <c r="D151" s="6">
        <v>0.42028985507246375</v>
      </c>
      <c r="E151" s="6">
        <v>900</v>
      </c>
      <c r="F151" s="6">
        <v>1</v>
      </c>
      <c r="G151" s="6">
        <v>0.35</v>
      </c>
      <c r="H151" s="6">
        <v>0</v>
      </c>
      <c r="I151" s="6">
        <v>0.9</v>
      </c>
      <c r="J151" s="6">
        <v>22.76840303252629</v>
      </c>
      <c r="K151" s="6">
        <v>30.936659329909517</v>
      </c>
      <c r="L151" s="6">
        <v>38.175593054536563</v>
      </c>
      <c r="M151" s="6">
        <v>8.119344583027635</v>
      </c>
      <c r="N151" s="6">
        <v>9.2684543898263634</v>
      </c>
      <c r="O151" s="6">
        <v>20</v>
      </c>
      <c r="P151" s="6">
        <v>8.84</v>
      </c>
    </row>
    <row r="152" spans="1:16" ht="17.25" customHeight="1">
      <c r="A152" s="1">
        <v>149</v>
      </c>
      <c r="B152" s="6">
        <v>0.28985507246376813</v>
      </c>
      <c r="C152" s="6">
        <v>0.28985507246376813</v>
      </c>
      <c r="D152" s="6">
        <v>0.42028985507246375</v>
      </c>
      <c r="E152" s="6">
        <v>800</v>
      </c>
      <c r="F152" s="6">
        <v>1</v>
      </c>
      <c r="G152" s="6">
        <v>0.24</v>
      </c>
      <c r="H152" s="6">
        <v>0</v>
      </c>
      <c r="I152" s="6">
        <v>0.56000000000000005</v>
      </c>
      <c r="J152" s="6">
        <v>27.251407129455906</v>
      </c>
      <c r="K152" s="6">
        <v>28.588180112570356</v>
      </c>
      <c r="L152" s="6">
        <v>36.866791744840526</v>
      </c>
      <c r="M152" s="6">
        <v>7.2936210131332082</v>
      </c>
      <c r="N152" s="6">
        <v>9.1601008442776735</v>
      </c>
      <c r="O152" s="6">
        <v>24</v>
      </c>
      <c r="P152" s="6">
        <v>8.84</v>
      </c>
    </row>
    <row r="153" spans="1:16" ht="17.25" customHeight="1">
      <c r="A153" s="1">
        <v>150</v>
      </c>
      <c r="B153" s="6">
        <v>0.28985507246376813</v>
      </c>
      <c r="C153" s="6">
        <v>0.28985507246376813</v>
      </c>
      <c r="D153" s="6">
        <v>0.42028985507246375</v>
      </c>
      <c r="E153" s="6">
        <v>850</v>
      </c>
      <c r="F153" s="6">
        <v>1</v>
      </c>
      <c r="G153" s="6">
        <v>0.28999999999999998</v>
      </c>
      <c r="H153" s="6">
        <v>0</v>
      </c>
      <c r="I153" s="6">
        <v>0.72</v>
      </c>
      <c r="J153" s="6">
        <v>25.28577960676726</v>
      </c>
      <c r="K153" s="6">
        <v>30.818472793781439</v>
      </c>
      <c r="L153" s="6">
        <v>35.848193872885233</v>
      </c>
      <c r="M153" s="6">
        <v>8.0475537265660719</v>
      </c>
      <c r="N153" s="6">
        <v>9.4994558756287155</v>
      </c>
      <c r="O153" s="6">
        <v>26</v>
      </c>
      <c r="P153" s="6">
        <v>8.84</v>
      </c>
    </row>
    <row r="154" spans="1:16" ht="17.25" customHeight="1">
      <c r="A154" s="1">
        <v>151</v>
      </c>
      <c r="B154" s="6">
        <v>0.28985507246376813</v>
      </c>
      <c r="C154" s="6">
        <v>0.28985507246376813</v>
      </c>
      <c r="D154" s="6">
        <v>0.42028985507246375</v>
      </c>
      <c r="E154" s="6">
        <v>800</v>
      </c>
      <c r="F154" s="6">
        <v>1</v>
      </c>
      <c r="G154" s="6">
        <v>0.23</v>
      </c>
      <c r="H154" s="6">
        <v>0</v>
      </c>
      <c r="I154" s="6">
        <v>0.82</v>
      </c>
      <c r="J154" s="6">
        <v>23.818140692151101</v>
      </c>
      <c r="K154" s="6">
        <v>30.558697127346758</v>
      </c>
      <c r="L154" s="6">
        <v>36.959963809092969</v>
      </c>
      <c r="M154" s="6">
        <v>8.6631983714091856</v>
      </c>
      <c r="N154" s="6">
        <v>9.528776294955895</v>
      </c>
      <c r="O154" s="6">
        <v>30</v>
      </c>
      <c r="P154" s="6">
        <v>8.84</v>
      </c>
    </row>
    <row r="155" spans="1:16" ht="17.25" customHeight="1">
      <c r="A155" s="1">
        <v>152</v>
      </c>
      <c r="B155" s="6">
        <v>0.28985507246376813</v>
      </c>
      <c r="C155" s="6">
        <v>0.28985507246376813</v>
      </c>
      <c r="D155" s="6">
        <v>0.42028985507246375</v>
      </c>
      <c r="E155" s="6">
        <v>900</v>
      </c>
      <c r="F155" s="6">
        <v>1</v>
      </c>
      <c r="G155" s="6">
        <v>0.28999999999999998</v>
      </c>
      <c r="H155" s="6">
        <v>0</v>
      </c>
      <c r="I155" s="6">
        <v>1.1200000000000001</v>
      </c>
      <c r="J155" s="6">
        <v>21.771561771561775</v>
      </c>
      <c r="K155" s="6">
        <v>32.727272727272727</v>
      </c>
      <c r="L155" s="6">
        <v>36.456876456876458</v>
      </c>
      <c r="M155" s="6">
        <v>9.0442890442890445</v>
      </c>
      <c r="N155" s="6">
        <v>9.7180932400932409</v>
      </c>
      <c r="O155" s="6">
        <v>22</v>
      </c>
      <c r="P155" s="6">
        <v>8.84</v>
      </c>
    </row>
    <row r="156" spans="1:16" ht="17.25" customHeight="1">
      <c r="A156" s="1">
        <v>153</v>
      </c>
      <c r="B156" s="6">
        <v>0.28985507246376813</v>
      </c>
      <c r="C156" s="6">
        <v>0.28985507246376813</v>
      </c>
      <c r="D156" s="6">
        <v>0.42028985507246375</v>
      </c>
      <c r="E156" s="6">
        <v>800</v>
      </c>
      <c r="F156" s="6">
        <v>1</v>
      </c>
      <c r="G156" s="6">
        <v>0.23</v>
      </c>
      <c r="H156" s="6">
        <v>0</v>
      </c>
      <c r="I156" s="6">
        <v>0.3</v>
      </c>
      <c r="J156" s="6">
        <v>25.801618219958044</v>
      </c>
      <c r="K156" s="6">
        <v>33.383278393766865</v>
      </c>
      <c r="L156" s="6">
        <v>31.165717710518432</v>
      </c>
      <c r="M156" s="6">
        <v>9.6493856757566689</v>
      </c>
      <c r="N156" s="6">
        <v>10.452409349715312</v>
      </c>
      <c r="O156" s="6">
        <v>34</v>
      </c>
      <c r="P156" s="6">
        <v>8.84</v>
      </c>
    </row>
    <row r="157" spans="1:16" ht="17.25" customHeight="1">
      <c r="A157" s="1">
        <v>154</v>
      </c>
      <c r="B157" s="6">
        <v>0.28985507246376813</v>
      </c>
      <c r="C157" s="6">
        <v>0.28985507246376813</v>
      </c>
      <c r="D157" s="6">
        <v>0.42028985507246375</v>
      </c>
      <c r="E157" s="6">
        <v>850</v>
      </c>
      <c r="F157" s="6">
        <v>1</v>
      </c>
      <c r="G157" s="6">
        <v>0.28999999999999998</v>
      </c>
      <c r="H157" s="6">
        <v>0</v>
      </c>
      <c r="I157" s="6">
        <v>0.38</v>
      </c>
      <c r="J157" s="6">
        <v>23.753846153846155</v>
      </c>
      <c r="K157" s="6">
        <v>32.907692307692308</v>
      </c>
      <c r="L157" s="6">
        <v>33.307692307692307</v>
      </c>
      <c r="M157" s="6">
        <v>10.030769230769231</v>
      </c>
      <c r="N157" s="6">
        <v>10.30800923076923</v>
      </c>
      <c r="O157" s="6">
        <v>25</v>
      </c>
      <c r="P157" s="6">
        <v>8.84</v>
      </c>
    </row>
    <row r="158" spans="1:16" ht="17.25" customHeight="1">
      <c r="A158" s="1">
        <v>155</v>
      </c>
      <c r="B158" s="6">
        <v>0.28985507246376813</v>
      </c>
      <c r="C158" s="6">
        <v>0.28985507246376813</v>
      </c>
      <c r="D158" s="6">
        <v>0.42028985507246375</v>
      </c>
      <c r="E158" s="6">
        <v>900</v>
      </c>
      <c r="F158" s="6">
        <v>1</v>
      </c>
      <c r="G158" s="6">
        <v>0.33</v>
      </c>
      <c r="H158" s="6">
        <v>0</v>
      </c>
      <c r="I158" s="6">
        <v>0.48</v>
      </c>
      <c r="J158" s="6">
        <v>22.155494237948385</v>
      </c>
      <c r="K158" s="6">
        <v>31.033923064437591</v>
      </c>
      <c r="L158" s="6">
        <v>37.753611426716446</v>
      </c>
      <c r="M158" s="6">
        <v>9.0569712708975825</v>
      </c>
      <c r="N158" s="6">
        <v>9.550360331115078</v>
      </c>
      <c r="O158" s="6">
        <v>9</v>
      </c>
      <c r="P158" s="6">
        <v>8.84</v>
      </c>
    </row>
    <row r="159" spans="1:16" ht="17.25" customHeight="1">
      <c r="A159" s="1">
        <v>156</v>
      </c>
      <c r="B159" s="6">
        <v>0.28985507246376813</v>
      </c>
      <c r="C159" s="6">
        <v>0.28985507246376813</v>
      </c>
      <c r="D159" s="6">
        <v>0.42028985507246375</v>
      </c>
      <c r="E159" s="6">
        <v>850</v>
      </c>
      <c r="F159" s="6">
        <v>1</v>
      </c>
      <c r="G159" s="6">
        <v>0.12</v>
      </c>
      <c r="H159" s="6">
        <v>0</v>
      </c>
      <c r="I159" s="6">
        <v>0.46</v>
      </c>
      <c r="J159" s="6">
        <v>29.498187368822748</v>
      </c>
      <c r="K159" s="6">
        <v>38.294218660560965</v>
      </c>
      <c r="L159" s="6">
        <v>22.705590536157224</v>
      </c>
      <c r="M159" s="6">
        <v>9.5020034344590751</v>
      </c>
      <c r="N159" s="6">
        <v>11.418252241938562</v>
      </c>
      <c r="O159" s="6">
        <v>33</v>
      </c>
      <c r="P159" s="6">
        <v>8.84</v>
      </c>
    </row>
    <row r="160" spans="1:16" ht="17.25" customHeight="1">
      <c r="A160" s="1">
        <v>157</v>
      </c>
      <c r="B160" s="6">
        <v>0.47</v>
      </c>
      <c r="C160" s="6">
        <v>0.253</v>
      </c>
      <c r="D160" s="6">
        <v>0.27700000000000002</v>
      </c>
      <c r="E160" s="6">
        <v>750</v>
      </c>
      <c r="F160" s="6">
        <v>5</v>
      </c>
      <c r="G160" s="6">
        <v>0.23</v>
      </c>
      <c r="H160" s="6">
        <v>2.2000000000000002</v>
      </c>
      <c r="I160" s="6">
        <v>9.341716548365671</v>
      </c>
      <c r="J160" s="6">
        <v>36.619289340101524</v>
      </c>
      <c r="K160" s="6">
        <v>22.578680203045685</v>
      </c>
      <c r="L160" s="6">
        <v>32.365482233502533</v>
      </c>
      <c r="M160" s="6">
        <v>8.436548223350254</v>
      </c>
      <c r="N160" s="6">
        <v>3.4455580250484448</v>
      </c>
      <c r="O160" s="6">
        <v>7.31</v>
      </c>
      <c r="P160" s="6">
        <v>2.5843376999999998</v>
      </c>
    </row>
    <row r="161" spans="1:16" ht="17.25" customHeight="1">
      <c r="A161" s="1">
        <v>158</v>
      </c>
      <c r="B161" s="6">
        <v>0.47</v>
      </c>
      <c r="C161" s="6">
        <v>0.253</v>
      </c>
      <c r="D161" s="6">
        <v>0.27700000000000002</v>
      </c>
      <c r="E161" s="6">
        <v>750</v>
      </c>
      <c r="F161" s="6">
        <v>5</v>
      </c>
      <c r="G161" s="6">
        <v>0.23</v>
      </c>
      <c r="H161" s="6">
        <v>2.1</v>
      </c>
      <c r="I161" s="6">
        <v>9.5805696705193668</v>
      </c>
      <c r="J161" s="6">
        <v>38.538914854704331</v>
      </c>
      <c r="K161" s="6">
        <v>18.857955700060963</v>
      </c>
      <c r="L161" s="6">
        <v>35.165616744564119</v>
      </c>
      <c r="M161" s="6">
        <v>7.437512700670597</v>
      </c>
      <c r="N161" s="6">
        <v>2.9663051526793529</v>
      </c>
      <c r="O161" s="6">
        <v>8.9</v>
      </c>
      <c r="P161" s="6">
        <v>4.6877933000000001</v>
      </c>
    </row>
    <row r="162" spans="1:16" ht="17.25" customHeight="1">
      <c r="A162" s="1">
        <v>159</v>
      </c>
      <c r="B162" s="6">
        <v>0.47</v>
      </c>
      <c r="C162" s="6">
        <v>0.253</v>
      </c>
      <c r="D162" s="6">
        <v>0.27700000000000002</v>
      </c>
      <c r="E162" s="6">
        <v>850</v>
      </c>
      <c r="F162" s="6">
        <v>5</v>
      </c>
      <c r="G162" s="6">
        <v>0.24</v>
      </c>
      <c r="H162" s="6">
        <v>2.2000000000000002</v>
      </c>
      <c r="I162" s="6">
        <v>9.3512341695344094</v>
      </c>
      <c r="J162" s="6">
        <v>39.657775541016612</v>
      </c>
      <c r="K162" s="6">
        <v>20.885757423251132</v>
      </c>
      <c r="L162" s="6">
        <v>31.313537996980372</v>
      </c>
      <c r="M162" s="6">
        <v>8.1429290387518876</v>
      </c>
      <c r="N162" s="6">
        <v>3.3639498986178431</v>
      </c>
      <c r="O162" s="6">
        <v>4.34</v>
      </c>
      <c r="P162" s="6">
        <v>0.72312986999999995</v>
      </c>
    </row>
    <row r="163" spans="1:16" ht="17.25" customHeight="1">
      <c r="A163" s="1">
        <v>160</v>
      </c>
      <c r="B163" s="6">
        <v>0.47</v>
      </c>
      <c r="C163" s="6">
        <v>0.253</v>
      </c>
      <c r="D163" s="6">
        <v>0.27700000000000002</v>
      </c>
      <c r="E163" s="6">
        <v>850</v>
      </c>
      <c r="F163" s="6">
        <v>5</v>
      </c>
      <c r="G163" s="6">
        <v>0.24</v>
      </c>
      <c r="H163" s="6">
        <v>2.1</v>
      </c>
      <c r="I163" s="6">
        <v>9.5896546725440679</v>
      </c>
      <c r="J163" s="6">
        <v>40.110887096774192</v>
      </c>
      <c r="K163" s="6">
        <v>20.68548387096774</v>
      </c>
      <c r="L163" s="6">
        <v>31.310483870967744</v>
      </c>
      <c r="M163" s="6">
        <v>7.893145161290323</v>
      </c>
      <c r="N163" s="6">
        <v>3.3166823510298071</v>
      </c>
      <c r="O163" s="6">
        <v>6.21</v>
      </c>
      <c r="P163" s="6">
        <v>1.5966719</v>
      </c>
    </row>
    <row r="164" spans="1:16" ht="17.25" customHeight="1">
      <c r="A164" s="1">
        <v>161</v>
      </c>
      <c r="B164" s="6">
        <v>0.49315789473684207</v>
      </c>
      <c r="C164" s="6">
        <v>0.27736842105263154</v>
      </c>
      <c r="D164" s="6">
        <v>0.2294736842105263</v>
      </c>
      <c r="E164" s="6">
        <v>816.755</v>
      </c>
      <c r="F164" s="6">
        <v>1</v>
      </c>
      <c r="G164" s="6">
        <v>0.3</v>
      </c>
      <c r="H164" s="6">
        <v>0</v>
      </c>
      <c r="I164" s="6">
        <v>0.29697000000000001</v>
      </c>
      <c r="J164" s="6">
        <v>20.79963022879593</v>
      </c>
      <c r="K164" s="6">
        <v>29.951467529466143</v>
      </c>
      <c r="L164" s="6">
        <v>38.779755026577305</v>
      </c>
      <c r="M164" s="6">
        <v>10.46914721516062</v>
      </c>
      <c r="N164" s="6">
        <v>2.4802457124343849</v>
      </c>
      <c r="O164" s="6">
        <v>12.090000000000003</v>
      </c>
      <c r="P164" s="6">
        <v>11.11</v>
      </c>
    </row>
    <row r="165" spans="1:16" ht="17.25" customHeight="1">
      <c r="A165" s="1">
        <v>162</v>
      </c>
      <c r="B165" s="6">
        <v>0.49315789473684207</v>
      </c>
      <c r="C165" s="6">
        <v>0.27736842105263154</v>
      </c>
      <c r="D165" s="6">
        <v>0.2294736842105263</v>
      </c>
      <c r="E165" s="6">
        <v>854.01</v>
      </c>
      <c r="F165" s="6">
        <v>1</v>
      </c>
      <c r="G165" s="6">
        <v>0.28999999999999998</v>
      </c>
      <c r="H165" s="6">
        <v>0</v>
      </c>
      <c r="I165" s="6">
        <v>0.30723</v>
      </c>
      <c r="J165" s="6">
        <v>20.004897159647403</v>
      </c>
      <c r="K165" s="6">
        <v>35.700293829578847</v>
      </c>
      <c r="L165" s="6">
        <v>39.47110675808031</v>
      </c>
      <c r="M165" s="6">
        <v>4.8237022526934377</v>
      </c>
      <c r="N165" s="6">
        <v>2.1330078696629982</v>
      </c>
      <c r="O165" s="6">
        <v>20.989999999999995</v>
      </c>
      <c r="P165" s="6">
        <v>9.2200000000000006</v>
      </c>
    </row>
    <row r="166" spans="1:16" ht="17.25" customHeight="1">
      <c r="A166" s="1">
        <v>163</v>
      </c>
      <c r="B166" s="6">
        <v>0.49315789473684207</v>
      </c>
      <c r="C166" s="6">
        <v>0.27736842105263154</v>
      </c>
      <c r="D166" s="6">
        <v>0.2294736842105263</v>
      </c>
      <c r="E166" s="6">
        <v>700</v>
      </c>
      <c r="F166" s="6">
        <v>1</v>
      </c>
      <c r="G166" s="6">
        <v>0.3</v>
      </c>
      <c r="H166" s="6">
        <v>1.2</v>
      </c>
      <c r="I166" s="6">
        <v>3.3</v>
      </c>
      <c r="J166" s="6">
        <v>34.56</v>
      </c>
      <c r="K166" s="6">
        <v>55.44</v>
      </c>
      <c r="L166" s="6">
        <v>6.78</v>
      </c>
      <c r="M166" s="6">
        <v>4.0999999999999996</v>
      </c>
      <c r="N166" s="6">
        <v>5.3</v>
      </c>
      <c r="O166" s="6">
        <v>35.900000000000006</v>
      </c>
      <c r="P166" s="6">
        <v>134.1</v>
      </c>
    </row>
    <row r="167" spans="1:16" ht="17.25" customHeight="1">
      <c r="A167" s="1">
        <v>164</v>
      </c>
      <c r="B167" s="6">
        <v>0.49315789473684207</v>
      </c>
      <c r="C167" s="6">
        <v>0.27736842105263154</v>
      </c>
      <c r="D167" s="6">
        <v>0.2294736842105263</v>
      </c>
      <c r="E167" s="6">
        <v>750</v>
      </c>
      <c r="F167" s="6">
        <v>1</v>
      </c>
      <c r="G167" s="6">
        <v>0.3</v>
      </c>
      <c r="H167" s="6">
        <v>1.2</v>
      </c>
      <c r="I167" s="6">
        <v>3.4</v>
      </c>
      <c r="J167" s="6">
        <v>36.56</v>
      </c>
      <c r="K167" s="6">
        <v>50.42</v>
      </c>
      <c r="L167" s="6">
        <v>8.5</v>
      </c>
      <c r="M167" s="6">
        <v>4.54</v>
      </c>
      <c r="N167" s="6">
        <v>5.5</v>
      </c>
      <c r="O167" s="6">
        <v>31</v>
      </c>
      <c r="P167" s="6">
        <v>122.3</v>
      </c>
    </row>
    <row r="168" spans="1:16" ht="17.25" customHeight="1">
      <c r="A168" s="1">
        <v>165</v>
      </c>
      <c r="B168" s="6">
        <v>0.41738333568306785</v>
      </c>
      <c r="C168" s="6">
        <v>0.36007331171577611</v>
      </c>
      <c r="D168" s="6">
        <v>0.22254335260115604</v>
      </c>
      <c r="E168" s="6">
        <v>700</v>
      </c>
      <c r="F168" s="6">
        <v>1</v>
      </c>
      <c r="G168" s="6">
        <v>0.3</v>
      </c>
      <c r="H168" s="6">
        <v>0</v>
      </c>
      <c r="I168" s="6">
        <v>3.2</v>
      </c>
      <c r="J168" s="6">
        <v>22.3</v>
      </c>
      <c r="K168" s="6">
        <v>38.5</v>
      </c>
      <c r="L168" s="6">
        <v>29.3</v>
      </c>
      <c r="M168" s="6">
        <v>9.9</v>
      </c>
      <c r="N168" s="6">
        <v>3.44</v>
      </c>
      <c r="O168" s="6">
        <v>24.5</v>
      </c>
      <c r="P168" s="6">
        <v>5.9</v>
      </c>
    </row>
    <row r="169" spans="1:16" ht="17.25" customHeight="1">
      <c r="A169" s="1">
        <v>166</v>
      </c>
      <c r="B169" s="6">
        <v>0.41738333568306785</v>
      </c>
      <c r="C169" s="6">
        <v>0.36007331171577611</v>
      </c>
      <c r="D169" s="6">
        <v>0.22254335260115604</v>
      </c>
      <c r="E169" s="6">
        <v>800</v>
      </c>
      <c r="F169" s="6">
        <v>1</v>
      </c>
      <c r="G169" s="6">
        <v>0.3</v>
      </c>
      <c r="H169" s="6">
        <v>0</v>
      </c>
      <c r="I169" s="6">
        <v>3.3</v>
      </c>
      <c r="J169" s="6">
        <v>22.1</v>
      </c>
      <c r="K169" s="6">
        <v>34.1</v>
      </c>
      <c r="L169" s="6">
        <v>34.6</v>
      </c>
      <c r="M169" s="6">
        <v>9.3000000000000007</v>
      </c>
      <c r="N169" s="6">
        <v>3.69</v>
      </c>
      <c r="O169" s="6">
        <v>22</v>
      </c>
      <c r="P169" s="6">
        <v>2.8</v>
      </c>
    </row>
    <row r="170" spans="1:16" ht="17.25" customHeight="1">
      <c r="A170" s="1">
        <v>167</v>
      </c>
      <c r="B170" s="6">
        <v>0.50286532951289398</v>
      </c>
      <c r="C170" s="6">
        <v>0.30229226361031519</v>
      </c>
      <c r="D170" s="6">
        <v>0.19484240687679086</v>
      </c>
      <c r="E170" s="6">
        <v>600</v>
      </c>
      <c r="F170" s="6">
        <v>1</v>
      </c>
      <c r="G170" s="6">
        <v>0</v>
      </c>
      <c r="H170" s="6">
        <v>1</v>
      </c>
      <c r="I170" s="6">
        <v>0.63105082352480601</v>
      </c>
      <c r="J170" s="6">
        <v>28.858831049125278</v>
      </c>
      <c r="K170" s="6">
        <v>22.900263348535983</v>
      </c>
      <c r="L170" s="6">
        <v>34.969744402357463</v>
      </c>
      <c r="M170" s="6">
        <v>13.271161199981279</v>
      </c>
      <c r="N170" s="6">
        <v>13.206842845589811</v>
      </c>
      <c r="O170" s="6">
        <v>2.7</v>
      </c>
      <c r="P170" s="6">
        <v>0</v>
      </c>
    </row>
    <row r="171" spans="1:16" ht="17.25" customHeight="1">
      <c r="A171" s="1">
        <v>168</v>
      </c>
      <c r="B171" s="6">
        <v>0.50286532951289398</v>
      </c>
      <c r="C171" s="6">
        <v>0.30229226361031519</v>
      </c>
      <c r="D171" s="6">
        <v>0.19484240687679086</v>
      </c>
      <c r="E171" s="6">
        <v>600</v>
      </c>
      <c r="F171" s="6">
        <v>1</v>
      </c>
      <c r="G171" s="6">
        <v>0</v>
      </c>
      <c r="H171" s="6">
        <v>1</v>
      </c>
      <c r="I171" s="6">
        <v>0.63166108811980004</v>
      </c>
      <c r="J171" s="6">
        <v>27.647585922311556</v>
      </c>
      <c r="K171" s="6">
        <v>23.831476945464132</v>
      </c>
      <c r="L171" s="6">
        <v>34.601101389402949</v>
      </c>
      <c r="M171" s="6">
        <v>13.919835742821359</v>
      </c>
      <c r="N171" s="6">
        <v>12.602733460701007</v>
      </c>
      <c r="O171" s="6">
        <v>3.7</v>
      </c>
      <c r="P171" s="6">
        <v>0</v>
      </c>
    </row>
    <row r="172" spans="1:16" ht="17.25" customHeight="1">
      <c r="A172" s="1">
        <v>169</v>
      </c>
      <c r="B172" s="6">
        <v>0.50286532951289398</v>
      </c>
      <c r="C172" s="6">
        <v>0.30229226361031519</v>
      </c>
      <c r="D172" s="6">
        <v>0.19484240687679086</v>
      </c>
      <c r="E172" s="6">
        <v>650</v>
      </c>
      <c r="F172" s="6">
        <v>1</v>
      </c>
      <c r="G172" s="6">
        <v>0</v>
      </c>
      <c r="H172" s="6">
        <v>1</v>
      </c>
      <c r="I172" s="6">
        <v>0.66951350062713721</v>
      </c>
      <c r="J172" s="6">
        <v>32.610596963373325</v>
      </c>
      <c r="K172" s="6">
        <v>24.444137598322978</v>
      </c>
      <c r="L172" s="6">
        <v>30.015804997973085</v>
      </c>
      <c r="M172" s="6">
        <v>12.929460440330608</v>
      </c>
      <c r="N172" s="6">
        <v>11.267067195614986</v>
      </c>
      <c r="O172" s="6">
        <v>5.0999999999999996</v>
      </c>
      <c r="P172" s="6">
        <v>0</v>
      </c>
    </row>
    <row r="173" spans="1:16" ht="17.25" customHeight="1">
      <c r="A173" s="1">
        <v>170</v>
      </c>
      <c r="B173" s="6">
        <v>0.50286532951289398</v>
      </c>
      <c r="C173" s="6">
        <v>0.30229226361031519</v>
      </c>
      <c r="D173" s="6">
        <v>0.19484240687679086</v>
      </c>
      <c r="E173" s="6">
        <v>650</v>
      </c>
      <c r="F173" s="6">
        <v>1</v>
      </c>
      <c r="G173" s="6">
        <v>0</v>
      </c>
      <c r="H173" s="6">
        <v>1</v>
      </c>
      <c r="I173" s="6">
        <v>0.72990990371669351</v>
      </c>
      <c r="J173" s="6">
        <v>30.519029060167679</v>
      </c>
      <c r="K173" s="6">
        <v>25.958505699141192</v>
      </c>
      <c r="L173" s="6">
        <v>28.270003977933612</v>
      </c>
      <c r="M173" s="6">
        <v>15.252461262757528</v>
      </c>
      <c r="N173" s="6">
        <v>6.1789844056683032</v>
      </c>
      <c r="O173" s="6">
        <v>5.2</v>
      </c>
      <c r="P173" s="6">
        <v>0</v>
      </c>
    </row>
    <row r="174" spans="1:16" ht="17.25" customHeight="1">
      <c r="A174" s="1">
        <v>171</v>
      </c>
      <c r="B174" s="6">
        <v>0.50286532951289398</v>
      </c>
      <c r="C174" s="6">
        <v>0.30229226361031519</v>
      </c>
      <c r="D174" s="6">
        <v>0.19484240687679086</v>
      </c>
      <c r="E174" s="6">
        <v>650</v>
      </c>
      <c r="F174" s="6">
        <v>1</v>
      </c>
      <c r="G174" s="6">
        <v>0</v>
      </c>
      <c r="H174" s="6">
        <v>1</v>
      </c>
      <c r="I174" s="6">
        <v>0.7252979275040774</v>
      </c>
      <c r="J174" s="6">
        <v>29.655793801611459</v>
      </c>
      <c r="K174" s="6">
        <v>27.274052851050552</v>
      </c>
      <c r="L174" s="6">
        <v>26.188551322232222</v>
      </c>
      <c r="M174" s="6">
        <v>16.881602025105767</v>
      </c>
      <c r="N174" s="6">
        <v>7.4024064591904173</v>
      </c>
      <c r="O174" s="6">
        <v>7.2</v>
      </c>
      <c r="P174" s="6">
        <v>0</v>
      </c>
    </row>
    <row r="175" spans="1:16" ht="17.25" customHeight="1">
      <c r="A175" s="1">
        <v>172</v>
      </c>
      <c r="B175" s="6">
        <v>0.50286532951289398</v>
      </c>
      <c r="C175" s="6">
        <v>0.30229226361031519</v>
      </c>
      <c r="D175" s="6">
        <v>0.19484240687679086</v>
      </c>
      <c r="E175" s="6">
        <v>650</v>
      </c>
      <c r="F175" s="6">
        <v>1</v>
      </c>
      <c r="G175" s="6">
        <v>0</v>
      </c>
      <c r="H175" s="6">
        <v>1</v>
      </c>
      <c r="I175" s="6">
        <v>0.72910620135793602</v>
      </c>
      <c r="J175" s="6">
        <v>29.685598322819338</v>
      </c>
      <c r="K175" s="6">
        <v>27.871784394604017</v>
      </c>
      <c r="L175" s="6">
        <v>25.396573606638373</v>
      </c>
      <c r="M175" s="6">
        <v>17.046043675938268</v>
      </c>
      <c r="N175" s="6">
        <v>7.6319581264308525</v>
      </c>
      <c r="O175" s="6">
        <v>5.0999999999999996</v>
      </c>
      <c r="P175" s="6">
        <v>0</v>
      </c>
    </row>
    <row r="176" spans="1:16" ht="17.25" customHeight="1">
      <c r="A176" s="1">
        <v>173</v>
      </c>
      <c r="B176" s="6">
        <v>0.50286532951289398</v>
      </c>
      <c r="C176" s="6">
        <v>0.30229226361031519</v>
      </c>
      <c r="D176" s="6">
        <v>0.19484240687679086</v>
      </c>
      <c r="E176" s="6">
        <v>710</v>
      </c>
      <c r="F176" s="6">
        <v>1</v>
      </c>
      <c r="G176" s="6">
        <v>0</v>
      </c>
      <c r="H176" s="6">
        <v>2</v>
      </c>
      <c r="I176" s="6">
        <v>0.69318607879850869</v>
      </c>
      <c r="J176" s="6">
        <v>38.804754811866232</v>
      </c>
      <c r="K176" s="6">
        <v>25.319313101069845</v>
      </c>
      <c r="L176" s="6">
        <v>24.449238506854556</v>
      </c>
      <c r="M176" s="6">
        <v>11.426693580209367</v>
      </c>
      <c r="N176" s="6">
        <v>7.8369140909028054</v>
      </c>
      <c r="O176" s="6">
        <v>6.1</v>
      </c>
      <c r="P176" s="6">
        <v>0</v>
      </c>
    </row>
    <row r="177" spans="1:16" ht="17.25" customHeight="1">
      <c r="A177" s="1">
        <v>174</v>
      </c>
      <c r="B177" s="6">
        <v>0.50286532951289398</v>
      </c>
      <c r="C177" s="6">
        <v>0.30229226361031519</v>
      </c>
      <c r="D177" s="6">
        <v>0.19484240687679086</v>
      </c>
      <c r="E177" s="6">
        <v>710</v>
      </c>
      <c r="F177" s="6">
        <v>1</v>
      </c>
      <c r="G177" s="6">
        <v>0</v>
      </c>
      <c r="H177" s="6">
        <v>2</v>
      </c>
      <c r="I177" s="6">
        <v>0.6934739671267548</v>
      </c>
      <c r="J177" s="6">
        <v>37.490819599925203</v>
      </c>
      <c r="K177" s="6">
        <v>26.081448596401636</v>
      </c>
      <c r="L177" s="6">
        <v>23.593566140535941</v>
      </c>
      <c r="M177" s="6">
        <v>12.834165663137231</v>
      </c>
      <c r="N177" s="6">
        <v>7.4026831088669391</v>
      </c>
      <c r="O177" s="6">
        <v>5.8</v>
      </c>
      <c r="P177" s="6">
        <v>0</v>
      </c>
    </row>
    <row r="178" spans="1:16" ht="17.25" customHeight="1">
      <c r="A178" s="1">
        <v>175</v>
      </c>
      <c r="B178" s="6">
        <v>0.50286532951289398</v>
      </c>
      <c r="C178" s="6">
        <v>0.30229226361031519</v>
      </c>
      <c r="D178" s="6">
        <v>0.19484240687679086</v>
      </c>
      <c r="E178" s="6">
        <v>600</v>
      </c>
      <c r="F178" s="6">
        <v>1</v>
      </c>
      <c r="G178" s="6">
        <v>0</v>
      </c>
      <c r="H178" s="6">
        <v>0.33</v>
      </c>
      <c r="I178" s="6">
        <v>0.61099339863930124</v>
      </c>
      <c r="J178" s="6">
        <v>24.84720342176244</v>
      </c>
      <c r="K178" s="6">
        <v>26.727242985406097</v>
      </c>
      <c r="L178" s="6">
        <v>34.52627169124127</v>
      </c>
      <c r="M178" s="6">
        <v>13.899281901590196</v>
      </c>
      <c r="N178" s="6">
        <v>6.4797160982214255</v>
      </c>
      <c r="O178" s="6">
        <v>6.2</v>
      </c>
      <c r="P178" s="6">
        <v>0</v>
      </c>
    </row>
    <row r="179" spans="1:16" ht="17.25" customHeight="1">
      <c r="A179" s="1">
        <v>176</v>
      </c>
      <c r="B179" s="6">
        <v>0.50286532951289398</v>
      </c>
      <c r="C179" s="6">
        <v>0.30229226361031519</v>
      </c>
      <c r="D179" s="6">
        <v>0.19484240687679086</v>
      </c>
      <c r="E179" s="6">
        <v>600</v>
      </c>
      <c r="F179" s="6">
        <v>1</v>
      </c>
      <c r="G179" s="6">
        <v>0</v>
      </c>
      <c r="H179" s="6">
        <v>0.33</v>
      </c>
      <c r="I179" s="6">
        <v>0.63281504606641314</v>
      </c>
      <c r="J179" s="6">
        <v>23.427786908662881</v>
      </c>
      <c r="K179" s="6">
        <v>27.783812919437739</v>
      </c>
      <c r="L179" s="6">
        <v>33.933852473949159</v>
      </c>
      <c r="M179" s="6">
        <v>14.854547697950229</v>
      </c>
      <c r="N179" s="6">
        <v>5.613773346406572</v>
      </c>
      <c r="O179" s="6">
        <v>6.4</v>
      </c>
      <c r="P179" s="6">
        <v>0</v>
      </c>
    </row>
    <row r="180" spans="1:16" ht="17.25" customHeight="1">
      <c r="A180" s="1">
        <v>177</v>
      </c>
      <c r="B180" s="6">
        <v>0.50286532951289398</v>
      </c>
      <c r="C180" s="6">
        <v>0.30229226361031519</v>
      </c>
      <c r="D180" s="6">
        <v>0.19484240687679086</v>
      </c>
      <c r="E180" s="6">
        <v>600</v>
      </c>
      <c r="F180" s="6">
        <v>1</v>
      </c>
      <c r="G180" s="6">
        <v>0</v>
      </c>
      <c r="H180" s="6">
        <v>0.33</v>
      </c>
      <c r="I180" s="6">
        <v>0.68857575912930646</v>
      </c>
      <c r="J180" s="6">
        <v>26.544954842170043</v>
      </c>
      <c r="K180" s="6">
        <v>27.703180130600874</v>
      </c>
      <c r="L180" s="6">
        <v>27.114252104571911</v>
      </c>
      <c r="M180" s="6">
        <v>18.637612922657176</v>
      </c>
      <c r="N180" s="6">
        <v>5.373002730337598</v>
      </c>
      <c r="O180" s="6">
        <v>6.4</v>
      </c>
      <c r="P180" s="6">
        <v>0</v>
      </c>
    </row>
    <row r="181" spans="1:16" ht="17.25" customHeight="1">
      <c r="A181" s="1">
        <v>178</v>
      </c>
      <c r="B181" s="6">
        <v>0.50286532951289398</v>
      </c>
      <c r="C181" s="6">
        <v>0.30229226361031519</v>
      </c>
      <c r="D181" s="6">
        <v>0.19484240687679086</v>
      </c>
      <c r="E181" s="6">
        <v>650</v>
      </c>
      <c r="F181" s="6">
        <v>1</v>
      </c>
      <c r="G181" s="6">
        <v>0</v>
      </c>
      <c r="H181" s="6">
        <v>0.33</v>
      </c>
      <c r="I181" s="6">
        <v>0.67032668183897304</v>
      </c>
      <c r="J181" s="6">
        <v>30.54068115370449</v>
      </c>
      <c r="K181" s="6">
        <v>27.323768937926452</v>
      </c>
      <c r="L181" s="6">
        <v>28.784367035569332</v>
      </c>
      <c r="M181" s="6">
        <v>13.351182872799718</v>
      </c>
      <c r="N181" s="6">
        <v>7.3862321243706877</v>
      </c>
      <c r="O181" s="6">
        <v>6.7</v>
      </c>
      <c r="P181" s="6">
        <v>0</v>
      </c>
    </row>
    <row r="182" spans="1:16" ht="17.25" customHeight="1">
      <c r="A182" s="1">
        <v>179</v>
      </c>
      <c r="B182" s="6">
        <v>0.50286532951289398</v>
      </c>
      <c r="C182" s="6">
        <v>0.30229226361031519</v>
      </c>
      <c r="D182" s="6">
        <v>0.19484240687679086</v>
      </c>
      <c r="E182" s="6">
        <v>650</v>
      </c>
      <c r="F182" s="6">
        <v>1</v>
      </c>
      <c r="G182" s="6">
        <v>0</v>
      </c>
      <c r="H182" s="6">
        <v>0.33</v>
      </c>
      <c r="I182" s="6">
        <v>0.66903824922831823</v>
      </c>
      <c r="J182" s="6">
        <v>28.750382653425699</v>
      </c>
      <c r="K182" s="6">
        <v>28.49843402125833</v>
      </c>
      <c r="L182" s="6">
        <v>27.019708653496309</v>
      </c>
      <c r="M182" s="6">
        <v>15.731474671819651</v>
      </c>
      <c r="N182" s="6">
        <v>10.790334020897747</v>
      </c>
      <c r="O182" s="6">
        <v>4.8</v>
      </c>
      <c r="P182" s="6">
        <v>0</v>
      </c>
    </row>
    <row r="183" spans="1:16" ht="17.25" customHeight="1">
      <c r="A183" s="1">
        <v>180</v>
      </c>
      <c r="B183" s="6">
        <v>0.50286532951289398</v>
      </c>
      <c r="C183" s="6">
        <v>0.30229226361031519</v>
      </c>
      <c r="D183" s="6">
        <v>0.19484240687679086</v>
      </c>
      <c r="E183" s="6">
        <v>650</v>
      </c>
      <c r="F183" s="6">
        <v>1</v>
      </c>
      <c r="G183" s="6">
        <v>0</v>
      </c>
      <c r="H183" s="6">
        <v>0.33</v>
      </c>
      <c r="I183" s="6">
        <v>0.72946613140898564</v>
      </c>
      <c r="J183" s="6">
        <v>28.821255506195897</v>
      </c>
      <c r="K183" s="6">
        <v>28.498087464693466</v>
      </c>
      <c r="L183" s="6">
        <v>25.479127273951267</v>
      </c>
      <c r="M183" s="6">
        <v>17.201529755159381</v>
      </c>
      <c r="N183" s="6">
        <v>10.474131816093459</v>
      </c>
      <c r="O183" s="6">
        <v>4.4000000000000004</v>
      </c>
      <c r="P183" s="6">
        <v>0</v>
      </c>
    </row>
    <row r="184" spans="1:16" ht="17.25" customHeight="1">
      <c r="A184" s="1">
        <v>181</v>
      </c>
      <c r="B184" s="6">
        <v>0.50286532951289398</v>
      </c>
      <c r="C184" s="6">
        <v>0.30229226361031519</v>
      </c>
      <c r="D184" s="6">
        <v>0.19484240687679086</v>
      </c>
      <c r="E184" s="6">
        <v>600</v>
      </c>
      <c r="F184" s="6">
        <v>1</v>
      </c>
      <c r="G184" s="6">
        <v>0</v>
      </c>
      <c r="H184" s="6">
        <v>0.5</v>
      </c>
      <c r="I184" s="6">
        <v>0.61268401870656342</v>
      </c>
      <c r="J184" s="6">
        <v>27.689071158949059</v>
      </c>
      <c r="K184" s="6">
        <v>24.003953533103118</v>
      </c>
      <c r="L184" s="6">
        <v>34.854014814884465</v>
      </c>
      <c r="M184" s="6">
        <v>13.452960493063355</v>
      </c>
      <c r="N184" s="6">
        <v>5.2977024757191531</v>
      </c>
      <c r="O184" s="6">
        <v>5.8</v>
      </c>
      <c r="P184" s="6">
        <v>0</v>
      </c>
    </row>
    <row r="185" spans="1:16" ht="17.25" customHeight="1">
      <c r="A185" s="1">
        <v>182</v>
      </c>
      <c r="B185" s="6">
        <v>0.50286532951289398</v>
      </c>
      <c r="C185" s="6">
        <v>0.30229226361031519</v>
      </c>
      <c r="D185" s="6">
        <v>0.19484240687679086</v>
      </c>
      <c r="E185" s="6">
        <v>600</v>
      </c>
      <c r="F185" s="6">
        <v>1</v>
      </c>
      <c r="G185" s="6">
        <v>0</v>
      </c>
      <c r="H185" s="6">
        <v>0.5</v>
      </c>
      <c r="I185" s="6">
        <v>0.61261954821909292</v>
      </c>
      <c r="J185" s="6">
        <v>27.494476885113698</v>
      </c>
      <c r="K185" s="6">
        <v>24.494955142782544</v>
      </c>
      <c r="L185" s="6">
        <v>33.942196258894228</v>
      </c>
      <c r="M185" s="6">
        <v>14.068371713209526</v>
      </c>
      <c r="N185" s="6">
        <v>5.5428144145056599</v>
      </c>
      <c r="O185" s="6">
        <v>5.4</v>
      </c>
      <c r="P185" s="6">
        <v>0</v>
      </c>
    </row>
    <row r="186" spans="1:16" ht="17.25" customHeight="1">
      <c r="A186" s="1">
        <v>183</v>
      </c>
      <c r="B186" s="6">
        <v>0.50286532951289398</v>
      </c>
      <c r="C186" s="6">
        <v>0.30229226361031519</v>
      </c>
      <c r="D186" s="6">
        <v>0.19484240687679086</v>
      </c>
      <c r="E186" s="6">
        <v>600</v>
      </c>
      <c r="F186" s="6">
        <v>1</v>
      </c>
      <c r="G186" s="6">
        <v>0</v>
      </c>
      <c r="H186" s="6">
        <v>0.5</v>
      </c>
      <c r="I186" s="6">
        <v>0.69281121051901684</v>
      </c>
      <c r="J186" s="6">
        <v>25.965452312907605</v>
      </c>
      <c r="K186" s="6">
        <v>25.929957168660785</v>
      </c>
      <c r="L186" s="6">
        <v>31.036441049931561</v>
      </c>
      <c r="M186" s="6">
        <v>17.068149468500053</v>
      </c>
      <c r="N186" s="6">
        <v>6.706625795669332</v>
      </c>
      <c r="O186" s="6">
        <v>5.3</v>
      </c>
      <c r="P186" s="6">
        <v>0</v>
      </c>
    </row>
    <row r="187" spans="1:16" ht="17.25" customHeight="1">
      <c r="A187" s="1">
        <v>184</v>
      </c>
      <c r="B187" s="6">
        <v>0.50286532951289398</v>
      </c>
      <c r="C187" s="6">
        <v>0.30229226361031519</v>
      </c>
      <c r="D187" s="6">
        <v>0.19484240687679086</v>
      </c>
      <c r="E187" s="6">
        <v>650</v>
      </c>
      <c r="F187" s="6">
        <v>1</v>
      </c>
      <c r="G187" s="6">
        <v>0</v>
      </c>
      <c r="H187" s="6">
        <v>0.5</v>
      </c>
      <c r="I187" s="6">
        <v>0.64938931031793512</v>
      </c>
      <c r="J187" s="6">
        <v>31.872690668282445</v>
      </c>
      <c r="K187" s="6">
        <v>25.441479941694102</v>
      </c>
      <c r="L187" s="6">
        <v>29.519642572387266</v>
      </c>
      <c r="M187" s="6">
        <v>13.166186817636197</v>
      </c>
      <c r="N187" s="6">
        <v>6.3617160787034024</v>
      </c>
      <c r="O187" s="6">
        <v>2.8</v>
      </c>
      <c r="P187" s="6">
        <v>0</v>
      </c>
    </row>
    <row r="188" spans="1:16" ht="17.25" customHeight="1">
      <c r="A188" s="1">
        <v>185</v>
      </c>
      <c r="B188" s="6">
        <v>0.50286532951289398</v>
      </c>
      <c r="C188" s="6">
        <v>0.30229226361031519</v>
      </c>
      <c r="D188" s="6">
        <v>0.19484240687679086</v>
      </c>
      <c r="E188" s="6">
        <v>650</v>
      </c>
      <c r="F188" s="6">
        <v>1</v>
      </c>
      <c r="G188" s="6">
        <v>0</v>
      </c>
      <c r="H188" s="6">
        <v>0.5</v>
      </c>
      <c r="I188" s="6">
        <v>0.6506215250863322</v>
      </c>
      <c r="J188" s="6">
        <v>29.652014369771081</v>
      </c>
      <c r="K188" s="6">
        <v>27.169021462073861</v>
      </c>
      <c r="L188" s="6">
        <v>27.624280682033543</v>
      </c>
      <c r="M188" s="6">
        <v>15.554683486121506</v>
      </c>
      <c r="N188" s="6">
        <v>6.5553790837472468</v>
      </c>
      <c r="O188" s="6">
        <v>3</v>
      </c>
      <c r="P188" s="6">
        <v>0</v>
      </c>
    </row>
    <row r="189" spans="1:16" ht="17.25" customHeight="1">
      <c r="A189" s="1">
        <v>186</v>
      </c>
      <c r="B189" s="6">
        <v>0.50286532951289398</v>
      </c>
      <c r="C189" s="6">
        <v>0.30229226361031519</v>
      </c>
      <c r="D189" s="6">
        <v>0.19484240687679086</v>
      </c>
      <c r="E189" s="6">
        <v>650</v>
      </c>
      <c r="F189" s="6">
        <v>1</v>
      </c>
      <c r="G189" s="6">
        <v>0</v>
      </c>
      <c r="H189" s="6">
        <v>0.5</v>
      </c>
      <c r="I189" s="6">
        <v>0.65095735535544641</v>
      </c>
      <c r="J189" s="6">
        <v>30.403038175534974</v>
      </c>
      <c r="K189" s="6">
        <v>26.99384691530663</v>
      </c>
      <c r="L189" s="6">
        <v>25.845673797691258</v>
      </c>
      <c r="M189" s="6">
        <v>16.757441111467141</v>
      </c>
      <c r="N189" s="6">
        <v>7.604512551605902</v>
      </c>
      <c r="O189" s="6">
        <v>3.1</v>
      </c>
      <c r="P189" s="6">
        <v>0</v>
      </c>
    </row>
    <row r="190" spans="1:16" ht="17.25" customHeight="1">
      <c r="A190" s="1">
        <v>187</v>
      </c>
      <c r="B190" s="6">
        <v>0.50286532951289398</v>
      </c>
      <c r="C190" s="6">
        <v>0.30229226361031519</v>
      </c>
      <c r="D190" s="6">
        <v>0.19484240687679086</v>
      </c>
      <c r="E190" s="6">
        <v>710</v>
      </c>
      <c r="F190" s="6">
        <v>1</v>
      </c>
      <c r="G190" s="6">
        <v>0</v>
      </c>
      <c r="H190" s="6">
        <v>0.6</v>
      </c>
      <c r="I190" s="6">
        <v>0.77649090567570112</v>
      </c>
      <c r="J190" s="6">
        <v>37.309311381487383</v>
      </c>
      <c r="K190" s="6">
        <v>26.858562824277186</v>
      </c>
      <c r="L190" s="6">
        <v>22.868779271899971</v>
      </c>
      <c r="M190" s="6">
        <v>12.963346522335453</v>
      </c>
      <c r="N190" s="6">
        <v>7.8817569528603544</v>
      </c>
      <c r="O190" s="6">
        <v>2.6</v>
      </c>
      <c r="P190" s="6">
        <v>0</v>
      </c>
    </row>
    <row r="191" spans="1:16" ht="17.25" customHeight="1">
      <c r="A191" s="1">
        <v>188</v>
      </c>
      <c r="B191" s="7">
        <v>0.50286532951289398</v>
      </c>
      <c r="C191" s="7">
        <v>0.30229226361031519</v>
      </c>
      <c r="D191" s="7">
        <v>0.19484240687679086</v>
      </c>
      <c r="E191" s="6">
        <v>710</v>
      </c>
      <c r="F191" s="6">
        <v>1</v>
      </c>
      <c r="G191" s="6">
        <v>0</v>
      </c>
      <c r="H191" s="6">
        <v>0.74</v>
      </c>
      <c r="I191" s="6">
        <v>0.7744602239659979</v>
      </c>
      <c r="J191" s="6">
        <v>38.18528522392937</v>
      </c>
      <c r="K191" s="6">
        <v>26.154060103694732</v>
      </c>
      <c r="L191" s="6">
        <v>23.984983334785671</v>
      </c>
      <c r="M191" s="6">
        <v>11.675671337590231</v>
      </c>
      <c r="N191" s="6">
        <v>13.650761068312349</v>
      </c>
      <c r="O191" s="6">
        <v>2.9</v>
      </c>
      <c r="P191" s="6">
        <v>0</v>
      </c>
    </row>
    <row r="192" spans="1:16" ht="17.25" customHeight="1">
      <c r="A192" s="1">
        <v>189</v>
      </c>
      <c r="B192" s="6">
        <v>0.43562231759656656</v>
      </c>
      <c r="C192" s="7">
        <v>0.26609442060085836</v>
      </c>
      <c r="D192" s="7">
        <v>0.29828326180257514</v>
      </c>
      <c r="E192" s="6">
        <v>650</v>
      </c>
      <c r="F192" s="6">
        <v>1</v>
      </c>
      <c r="G192" s="6">
        <v>0</v>
      </c>
      <c r="H192" s="6">
        <v>1</v>
      </c>
      <c r="I192" s="6">
        <v>0.73144066349785664</v>
      </c>
      <c r="J192" s="6">
        <v>31.253175033284286</v>
      </c>
      <c r="K192" s="6">
        <v>25.639534113193381</v>
      </c>
      <c r="L192" s="6">
        <v>26.16066592070198</v>
      </c>
      <c r="M192" s="6">
        <v>16.94662493282036</v>
      </c>
      <c r="N192" s="6">
        <v>13.44551243913344</v>
      </c>
      <c r="O192" s="6">
        <v>3.1</v>
      </c>
      <c r="P192" s="6">
        <v>16.798999999999999</v>
      </c>
    </row>
    <row r="193" spans="1:16" ht="17.25" customHeight="1">
      <c r="A193" s="1">
        <v>190</v>
      </c>
      <c r="B193" s="6">
        <v>0.43562231759656656</v>
      </c>
      <c r="C193" s="6">
        <v>0.26609442060085836</v>
      </c>
      <c r="D193" s="6">
        <v>0.29828326180257514</v>
      </c>
      <c r="E193" s="6">
        <v>650</v>
      </c>
      <c r="F193" s="6">
        <v>1</v>
      </c>
      <c r="G193" s="6">
        <v>0</v>
      </c>
      <c r="H193" s="6">
        <v>1</v>
      </c>
      <c r="I193" s="6">
        <v>0.73032585125695759</v>
      </c>
      <c r="J193" s="6">
        <v>32.56615844391473</v>
      </c>
      <c r="K193" s="6">
        <v>24.128060411281275</v>
      </c>
      <c r="L193" s="6">
        <v>28.247706753466222</v>
      </c>
      <c r="M193" s="6">
        <v>15.058074391337783</v>
      </c>
      <c r="N193" s="6">
        <v>12.714493548515867</v>
      </c>
      <c r="O193" s="6">
        <v>2.4</v>
      </c>
      <c r="P193" s="6">
        <v>28.364000000000001</v>
      </c>
    </row>
    <row r="194" spans="1:16" ht="17.25" customHeight="1">
      <c r="A194" s="1">
        <v>191</v>
      </c>
      <c r="B194" s="6">
        <v>0.43562231759656656</v>
      </c>
      <c r="C194" s="6">
        <v>0.26609442060085836</v>
      </c>
      <c r="D194" s="6">
        <v>0.29828326180257514</v>
      </c>
      <c r="E194" s="6">
        <v>650</v>
      </c>
      <c r="F194" s="6">
        <v>1</v>
      </c>
      <c r="G194" s="6">
        <v>0</v>
      </c>
      <c r="H194" s="6">
        <v>1</v>
      </c>
      <c r="I194" s="6">
        <v>0.73030440401250774</v>
      </c>
      <c r="J194" s="6">
        <v>34.655732351930524</v>
      </c>
      <c r="K194" s="6">
        <v>22.819560228475599</v>
      </c>
      <c r="L194" s="6">
        <v>29.403518595426593</v>
      </c>
      <c r="M194" s="6">
        <v>13.121188824167291</v>
      </c>
      <c r="N194" s="6">
        <v>11.550290917752584</v>
      </c>
      <c r="O194" s="6">
        <v>2.2999999999999998</v>
      </c>
      <c r="P194" s="6">
        <v>48.625</v>
      </c>
    </row>
    <row r="195" spans="1:16" ht="17.25" customHeight="1">
      <c r="A195" s="1">
        <v>192</v>
      </c>
      <c r="B195" s="6">
        <v>0.43562231759656656</v>
      </c>
      <c r="C195" s="6">
        <v>0.26609442060085836</v>
      </c>
      <c r="D195" s="6">
        <v>0.29828326180257514</v>
      </c>
      <c r="E195" s="6">
        <v>600</v>
      </c>
      <c r="F195" s="6">
        <v>1</v>
      </c>
      <c r="G195" s="6">
        <v>0</v>
      </c>
      <c r="H195" s="6">
        <v>1</v>
      </c>
      <c r="I195" s="6">
        <v>0.6896789514415802</v>
      </c>
      <c r="J195" s="6">
        <v>33.044795010795575</v>
      </c>
      <c r="K195" s="6">
        <v>25.0326798594396</v>
      </c>
      <c r="L195" s="6">
        <v>28.315000791737432</v>
      </c>
      <c r="M195" s="6">
        <v>13.607524338027394</v>
      </c>
      <c r="N195" s="6">
        <v>7.2569487815181422</v>
      </c>
      <c r="O195" s="6">
        <v>2.4</v>
      </c>
      <c r="P195" s="6">
        <v>63.320999999999998</v>
      </c>
    </row>
    <row r="196" spans="1:16" ht="17.25" customHeight="1">
      <c r="A196" s="1">
        <v>193</v>
      </c>
      <c r="B196" s="6">
        <v>0.43562231759656656</v>
      </c>
      <c r="C196" s="6">
        <v>0.26609442060085836</v>
      </c>
      <c r="D196" s="6">
        <v>0.29828326180257514</v>
      </c>
      <c r="E196" s="6">
        <v>600</v>
      </c>
      <c r="F196" s="6">
        <v>1</v>
      </c>
      <c r="G196" s="6">
        <v>0</v>
      </c>
      <c r="H196" s="6">
        <v>1</v>
      </c>
      <c r="I196" s="6">
        <v>0.69018412161015175</v>
      </c>
      <c r="J196" s="6">
        <v>31.67960354168499</v>
      </c>
      <c r="K196" s="6">
        <v>25.897942954727693</v>
      </c>
      <c r="L196" s="6">
        <v>27.11684332799593</v>
      </c>
      <c r="M196" s="6">
        <v>15.305610175591388</v>
      </c>
      <c r="N196" s="6">
        <v>8.0203019244369713</v>
      </c>
      <c r="O196" s="6">
        <v>2.5</v>
      </c>
      <c r="P196" s="6">
        <v>36.243000000000002</v>
      </c>
    </row>
    <row r="197" spans="1:16" ht="17.25" customHeight="1">
      <c r="A197" s="1">
        <v>194</v>
      </c>
      <c r="B197" s="6">
        <v>0.43562231759656656</v>
      </c>
      <c r="C197" s="6">
        <v>0.26609442060085836</v>
      </c>
      <c r="D197" s="6">
        <v>0.29828326180257514</v>
      </c>
      <c r="E197" s="6">
        <v>710</v>
      </c>
      <c r="F197" s="6">
        <v>1</v>
      </c>
      <c r="G197" s="6">
        <v>0</v>
      </c>
      <c r="H197" s="6">
        <v>2</v>
      </c>
      <c r="I197" s="6">
        <v>0.77482892809105786</v>
      </c>
      <c r="J197" s="6">
        <v>31.522806472854263</v>
      </c>
      <c r="K197" s="6">
        <v>25.94725467691643</v>
      </c>
      <c r="L197" s="6">
        <v>25.557882234777146</v>
      </c>
      <c r="M197" s="6">
        <v>16.972056615452168</v>
      </c>
      <c r="N197" s="6">
        <v>8.6369020185221324</v>
      </c>
      <c r="O197" s="6">
        <v>2.6</v>
      </c>
      <c r="P197" s="6">
        <v>21.295999999999999</v>
      </c>
    </row>
    <row r="198" spans="1:16" ht="17.25" customHeight="1">
      <c r="A198" s="1">
        <v>195</v>
      </c>
      <c r="B198" s="6">
        <v>0.43562231759656656</v>
      </c>
      <c r="C198" s="6">
        <v>0.26609442060085836</v>
      </c>
      <c r="D198" s="6">
        <v>0.29828326180257514</v>
      </c>
      <c r="E198" s="6">
        <v>710</v>
      </c>
      <c r="F198" s="6">
        <v>1</v>
      </c>
      <c r="G198" s="6">
        <v>0</v>
      </c>
      <c r="H198" s="6">
        <v>2</v>
      </c>
      <c r="I198" s="6">
        <v>0.77552986989121842</v>
      </c>
      <c r="J198" s="6">
        <v>28.264405656655772</v>
      </c>
      <c r="K198" s="6">
        <v>29.360334942552267</v>
      </c>
      <c r="L198" s="6">
        <v>24.285307850712861</v>
      </c>
      <c r="M198" s="6">
        <v>18.089951550079117</v>
      </c>
      <c r="N198" s="6">
        <v>8.8650505971511215</v>
      </c>
      <c r="O198" s="6">
        <v>3.8</v>
      </c>
      <c r="P198" s="6">
        <v>25.687000000000001</v>
      </c>
    </row>
    <row r="199" spans="1:16" ht="17.25" customHeight="1">
      <c r="A199" s="1">
        <v>196</v>
      </c>
      <c r="B199" s="6">
        <v>0.43562231759656656</v>
      </c>
      <c r="C199" s="6">
        <v>0.26609442060085836</v>
      </c>
      <c r="D199" s="6">
        <v>0.29828326180257514</v>
      </c>
      <c r="E199" s="6">
        <v>650</v>
      </c>
      <c r="F199" s="6">
        <v>1</v>
      </c>
      <c r="G199" s="6">
        <v>0</v>
      </c>
      <c r="H199" s="6">
        <v>1</v>
      </c>
      <c r="I199" s="6">
        <v>0.72920180663362633</v>
      </c>
      <c r="J199" s="6">
        <v>28.238068730234573</v>
      </c>
      <c r="K199" s="6">
        <v>29.854466881555012</v>
      </c>
      <c r="L199" s="6">
        <v>25.687879820322369</v>
      </c>
      <c r="M199" s="6">
        <v>16.219584567888052</v>
      </c>
      <c r="N199" s="6">
        <v>8.1540619942617418</v>
      </c>
      <c r="O199" s="6">
        <v>4.0999999999999996</v>
      </c>
      <c r="P199" s="6">
        <v>40.822000000000003</v>
      </c>
    </row>
    <row r="200" spans="1:16" ht="17.25" customHeight="1">
      <c r="A200" s="1">
        <v>197</v>
      </c>
      <c r="B200" s="6">
        <v>0.43562231759656656</v>
      </c>
      <c r="C200" s="6">
        <v>0.26609442060085836</v>
      </c>
      <c r="D200" s="6">
        <v>0.29828326180257514</v>
      </c>
      <c r="E200" s="6">
        <v>650</v>
      </c>
      <c r="F200" s="6">
        <v>1</v>
      </c>
      <c r="G200" s="6">
        <v>0</v>
      </c>
      <c r="H200" s="6">
        <v>1</v>
      </c>
      <c r="I200" s="6">
        <v>0.72890314836521197</v>
      </c>
      <c r="J200" s="6">
        <v>30.249501690587483</v>
      </c>
      <c r="K200" s="6">
        <v>28.445253821083366</v>
      </c>
      <c r="L200" s="6">
        <v>27.185717430293398</v>
      </c>
      <c r="M200" s="6">
        <v>14.119527058035755</v>
      </c>
      <c r="N200" s="6">
        <v>6.9369024004300446</v>
      </c>
      <c r="O200" s="6">
        <v>3.4</v>
      </c>
      <c r="P200" s="6">
        <v>71.781000000000006</v>
      </c>
    </row>
    <row r="201" spans="1:16" ht="17.25" customHeight="1">
      <c r="A201" s="1">
        <v>198</v>
      </c>
      <c r="B201" s="6">
        <v>0.43562231759656656</v>
      </c>
      <c r="C201" s="6">
        <v>0.26609442060085836</v>
      </c>
      <c r="D201" s="6">
        <v>0.29828326180257514</v>
      </c>
      <c r="E201" s="6">
        <v>650</v>
      </c>
      <c r="F201" s="6">
        <v>1</v>
      </c>
      <c r="G201" s="6">
        <v>0</v>
      </c>
      <c r="H201" s="6">
        <v>0.5</v>
      </c>
      <c r="I201" s="6">
        <v>0.66952483707839405</v>
      </c>
      <c r="J201" s="6">
        <v>24.148458661551725</v>
      </c>
      <c r="K201" s="6">
        <v>34.778010520107578</v>
      </c>
      <c r="L201" s="6">
        <v>26.082011393069237</v>
      </c>
      <c r="M201" s="6">
        <v>14.991519425271466</v>
      </c>
      <c r="N201" s="6">
        <v>6.8102099483489997</v>
      </c>
      <c r="O201" s="6">
        <v>3.2</v>
      </c>
      <c r="P201" s="6">
        <v>74.356999999999999</v>
      </c>
    </row>
    <row r="202" spans="1:16" ht="17.25" customHeight="1">
      <c r="A202" s="1">
        <v>199</v>
      </c>
      <c r="B202" s="6">
        <v>0.43562231759656656</v>
      </c>
      <c r="C202" s="6">
        <v>0.26609442060085836</v>
      </c>
      <c r="D202" s="6">
        <v>0.29828326180257514</v>
      </c>
      <c r="E202" s="6">
        <v>650</v>
      </c>
      <c r="F202" s="6">
        <v>1</v>
      </c>
      <c r="G202" s="6">
        <v>0</v>
      </c>
      <c r="H202" s="6">
        <v>0.5</v>
      </c>
      <c r="I202" s="6">
        <v>0.66996438993501317</v>
      </c>
      <c r="J202" s="6">
        <v>24.532479748485919</v>
      </c>
      <c r="K202" s="6">
        <v>34.586956817786252</v>
      </c>
      <c r="L202" s="6">
        <v>26.306986646260359</v>
      </c>
      <c r="M202" s="6">
        <v>14.573576787467454</v>
      </c>
      <c r="N202" s="6">
        <v>6.5569986982788349</v>
      </c>
      <c r="O202" s="6">
        <v>3.3</v>
      </c>
      <c r="P202" s="6">
        <v>85.296000000000006</v>
      </c>
    </row>
    <row r="203" spans="1:16" ht="17.25" customHeight="1">
      <c r="A203" s="1">
        <v>200</v>
      </c>
      <c r="B203" s="6">
        <v>0.43562231759656656</v>
      </c>
      <c r="C203" s="6">
        <v>0.26609442060085836</v>
      </c>
      <c r="D203" s="6">
        <v>0.29828326180257514</v>
      </c>
      <c r="E203" s="6">
        <v>650</v>
      </c>
      <c r="F203" s="6">
        <v>1</v>
      </c>
      <c r="G203" s="6">
        <v>0</v>
      </c>
      <c r="H203" s="6">
        <v>0.5</v>
      </c>
      <c r="I203" s="6">
        <v>0.66911173367013654</v>
      </c>
      <c r="J203" s="6">
        <v>22.545890537627088</v>
      </c>
      <c r="K203" s="6">
        <v>35.417194569937536</v>
      </c>
      <c r="L203" s="6">
        <v>24.163669200349521</v>
      </c>
      <c r="M203" s="6">
        <v>17.873245692085856</v>
      </c>
      <c r="N203" s="6">
        <v>8.2392445763429016</v>
      </c>
      <c r="O203" s="6">
        <v>3.6</v>
      </c>
      <c r="P203" s="6">
        <v>41.747999999999998</v>
      </c>
    </row>
    <row r="204" spans="1:16" ht="17.25" customHeight="1">
      <c r="A204" s="1">
        <v>201</v>
      </c>
      <c r="B204" s="6">
        <v>0.43562231759656656</v>
      </c>
      <c r="C204" s="6">
        <v>0.26609442060085836</v>
      </c>
      <c r="D204" s="6">
        <v>0.29828326180257514</v>
      </c>
      <c r="E204" s="6">
        <v>600</v>
      </c>
      <c r="F204" s="6">
        <v>1</v>
      </c>
      <c r="G204" s="6">
        <v>0</v>
      </c>
      <c r="H204" s="6">
        <v>0.5</v>
      </c>
      <c r="I204" s="6">
        <v>0.63182844561072238</v>
      </c>
      <c r="J204" s="6">
        <v>24.594370035748785</v>
      </c>
      <c r="K204" s="6">
        <v>33.9632484106737</v>
      </c>
      <c r="L204" s="6">
        <v>22.292606999401499</v>
      </c>
      <c r="M204" s="6">
        <v>19.14977455417602</v>
      </c>
      <c r="N204" s="6">
        <v>8.8592698025941843</v>
      </c>
      <c r="O204" s="6">
        <v>4.2</v>
      </c>
      <c r="P204" s="6">
        <v>29.428999999999998</v>
      </c>
    </row>
    <row r="205" spans="1:16" ht="17.25" customHeight="1">
      <c r="A205" s="1">
        <v>202</v>
      </c>
      <c r="B205" s="6">
        <v>0.43562231759656656</v>
      </c>
      <c r="C205" s="6">
        <v>0.26609442060085836</v>
      </c>
      <c r="D205" s="6">
        <v>0.29828326180257514</v>
      </c>
      <c r="E205" s="6">
        <v>600</v>
      </c>
      <c r="F205" s="6">
        <v>1</v>
      </c>
      <c r="G205" s="6">
        <v>0</v>
      </c>
      <c r="H205" s="6">
        <v>0.5</v>
      </c>
      <c r="I205" s="6">
        <v>0.63203211660619851</v>
      </c>
      <c r="J205" s="6">
        <v>27.9363110924801</v>
      </c>
      <c r="K205" s="6">
        <v>29.823821244132166</v>
      </c>
      <c r="L205" s="6">
        <v>27.885856120692832</v>
      </c>
      <c r="M205" s="6">
        <v>14.354011542694911</v>
      </c>
      <c r="N205" s="6">
        <v>11.571458283490268</v>
      </c>
      <c r="O205" s="6">
        <v>3.8</v>
      </c>
      <c r="P205" s="6">
        <v>47.841999999999999</v>
      </c>
    </row>
    <row r="206" spans="1:16" ht="17.25" customHeight="1">
      <c r="A206" s="1">
        <v>203</v>
      </c>
      <c r="B206" s="6">
        <v>0.43562231759656656</v>
      </c>
      <c r="C206" s="6">
        <v>0.26609442060085836</v>
      </c>
      <c r="D206" s="6">
        <v>0.29828326180257514</v>
      </c>
      <c r="E206" s="6">
        <v>600</v>
      </c>
      <c r="F206" s="6">
        <v>1</v>
      </c>
      <c r="G206" s="6">
        <v>0</v>
      </c>
      <c r="H206" s="6">
        <v>0.5</v>
      </c>
      <c r="I206" s="6">
        <v>0.63171878027732231</v>
      </c>
      <c r="J206" s="6">
        <v>28.592686332854267</v>
      </c>
      <c r="K206" s="6">
        <v>29.049414893919522</v>
      </c>
      <c r="L206" s="6">
        <v>28.583110107319659</v>
      </c>
      <c r="M206" s="6">
        <v>13.774788665906559</v>
      </c>
      <c r="N206" s="6">
        <v>11.141172637482798</v>
      </c>
      <c r="O206" s="6">
        <v>3.4</v>
      </c>
      <c r="P206" s="6">
        <v>48.624000000000002</v>
      </c>
    </row>
    <row r="207" spans="1:16" ht="17.25" customHeight="1">
      <c r="A207" s="1">
        <v>204</v>
      </c>
      <c r="B207" s="6">
        <v>0.43562231759656656</v>
      </c>
      <c r="C207" s="6">
        <v>0.26609442060085836</v>
      </c>
      <c r="D207" s="6">
        <v>0.29828326180257514</v>
      </c>
      <c r="E207" s="6">
        <v>600</v>
      </c>
      <c r="F207" s="6">
        <v>1</v>
      </c>
      <c r="G207" s="6">
        <v>0</v>
      </c>
      <c r="H207" s="6">
        <v>0.5</v>
      </c>
      <c r="I207" s="6">
        <v>0.63193343390421619</v>
      </c>
      <c r="J207" s="6">
        <v>26.962336293377749</v>
      </c>
      <c r="K207" s="6">
        <v>31.540811633898642</v>
      </c>
      <c r="L207" s="6">
        <v>27.346049247833221</v>
      </c>
      <c r="M207" s="6">
        <v>14.150802824890398</v>
      </c>
      <c r="N207" s="6">
        <v>6.3847589971621845</v>
      </c>
      <c r="O207" s="6">
        <v>3.7</v>
      </c>
      <c r="P207" s="6">
        <v>60.616999999999997</v>
      </c>
    </row>
    <row r="208" spans="1:16" ht="17.25" customHeight="1">
      <c r="A208" s="1">
        <v>205</v>
      </c>
      <c r="B208" s="6">
        <v>0.43562231759656656</v>
      </c>
      <c r="C208" s="6">
        <v>0.26609442060085836</v>
      </c>
      <c r="D208" s="6">
        <v>0.29828326180257514</v>
      </c>
      <c r="E208" s="6">
        <v>600</v>
      </c>
      <c r="F208" s="6">
        <v>1</v>
      </c>
      <c r="G208" s="6">
        <v>0</v>
      </c>
      <c r="H208" s="6">
        <v>0.5</v>
      </c>
      <c r="I208" s="6">
        <v>0.63182323286978981</v>
      </c>
      <c r="J208" s="6">
        <v>26.187429854922428</v>
      </c>
      <c r="K208" s="6">
        <v>32.564369232116292</v>
      </c>
      <c r="L208" s="6">
        <v>26.473292892565244</v>
      </c>
      <c r="M208" s="6">
        <v>14.774908020396049</v>
      </c>
      <c r="N208" s="6">
        <v>6.7055653292655935</v>
      </c>
      <c r="O208" s="6">
        <v>3.2</v>
      </c>
      <c r="P208" s="6">
        <v>55.02</v>
      </c>
    </row>
    <row r="209" spans="1:16" ht="17.25" customHeight="1">
      <c r="A209" s="1">
        <v>206</v>
      </c>
      <c r="B209" s="6">
        <v>0.43562231759656656</v>
      </c>
      <c r="C209" s="6">
        <v>0.26609442060085836</v>
      </c>
      <c r="D209" s="6">
        <v>0.29828326180257514</v>
      </c>
      <c r="E209" s="6">
        <v>650</v>
      </c>
      <c r="F209" s="6">
        <v>1</v>
      </c>
      <c r="G209" s="6">
        <v>0</v>
      </c>
      <c r="H209" s="6">
        <v>0.33</v>
      </c>
      <c r="I209" s="6">
        <v>0.64999377595793639</v>
      </c>
      <c r="J209" s="6">
        <v>24.151042619529143</v>
      </c>
      <c r="K209" s="6">
        <v>33.760858777626183</v>
      </c>
      <c r="L209" s="6">
        <v>24.541519238805385</v>
      </c>
      <c r="M209" s="6">
        <v>17.546579364039285</v>
      </c>
      <c r="N209" s="6">
        <v>8.0523458714485177</v>
      </c>
      <c r="O209" s="6">
        <v>2.7</v>
      </c>
      <c r="P209" s="6">
        <v>35.204999999999998</v>
      </c>
    </row>
    <row r="210" spans="1:16" ht="17.25" customHeight="1">
      <c r="A210" s="1">
        <v>207</v>
      </c>
      <c r="B210" s="6">
        <v>0.43562231759656656</v>
      </c>
      <c r="C210" s="6">
        <v>0.26609442060085836</v>
      </c>
      <c r="D210" s="6">
        <v>0.29828326180257514</v>
      </c>
      <c r="E210" s="6">
        <v>650</v>
      </c>
      <c r="F210" s="6">
        <v>1</v>
      </c>
      <c r="G210" s="6">
        <v>0</v>
      </c>
      <c r="H210" s="6">
        <v>0.33</v>
      </c>
      <c r="I210" s="6">
        <v>0.6498987881985181</v>
      </c>
      <c r="J210" s="6">
        <v>32.052846588639191</v>
      </c>
      <c r="K210" s="6">
        <v>26.171273892806695</v>
      </c>
      <c r="L210" s="6">
        <v>25.194991281093142</v>
      </c>
      <c r="M210" s="6">
        <v>16.580888237460972</v>
      </c>
      <c r="N210" s="6">
        <v>13.410179868366168</v>
      </c>
      <c r="O210" s="6">
        <v>2.9</v>
      </c>
      <c r="P210" s="6">
        <v>19.998000000000001</v>
      </c>
    </row>
    <row r="211" spans="1:16" ht="17.25" customHeight="1">
      <c r="A211" s="1">
        <v>208</v>
      </c>
      <c r="B211" s="6">
        <v>0.43562231759656656</v>
      </c>
      <c r="C211" s="6">
        <v>0.26609442060085836</v>
      </c>
      <c r="D211" s="6">
        <v>0.29828326180257514</v>
      </c>
      <c r="E211" s="6">
        <v>650</v>
      </c>
      <c r="F211" s="6">
        <v>1</v>
      </c>
      <c r="G211" s="6">
        <v>0</v>
      </c>
      <c r="H211" s="6">
        <v>0.33</v>
      </c>
      <c r="I211" s="6">
        <v>0.6499623307147121</v>
      </c>
      <c r="J211" s="6">
        <v>37.006920976396735</v>
      </c>
      <c r="K211" s="6">
        <v>27.444553614327248</v>
      </c>
      <c r="L211" s="6">
        <v>21.881637995719458</v>
      </c>
      <c r="M211" s="6">
        <v>13.666887413556575</v>
      </c>
      <c r="N211" s="6">
        <v>7.592328557066355</v>
      </c>
      <c r="O211" s="6">
        <v>2.2999999999999998</v>
      </c>
      <c r="P211" s="6">
        <v>18.733000000000001</v>
      </c>
    </row>
    <row r="212" spans="1:16" ht="17.25" customHeight="1">
      <c r="A212" s="1">
        <v>209</v>
      </c>
      <c r="B212" s="6">
        <v>0.43562231759656656</v>
      </c>
      <c r="C212" s="6">
        <v>0.26609442060085836</v>
      </c>
      <c r="D212" s="6">
        <v>0.29828326180257514</v>
      </c>
      <c r="E212" s="6">
        <v>600</v>
      </c>
      <c r="F212" s="6">
        <v>1</v>
      </c>
      <c r="G212" s="6">
        <v>0</v>
      </c>
      <c r="H212" s="6">
        <v>0.33</v>
      </c>
      <c r="I212" s="6">
        <v>0.61463230422484894</v>
      </c>
      <c r="J212" s="6">
        <v>36.855723040023086</v>
      </c>
      <c r="K212" s="6">
        <v>27.567737611268168</v>
      </c>
      <c r="L212" s="6">
        <v>22.94308952239756</v>
      </c>
      <c r="M212" s="6">
        <v>12.633449826311191</v>
      </c>
      <c r="N212" s="6">
        <v>7.5328930437892669</v>
      </c>
      <c r="O212" s="6">
        <v>2.4</v>
      </c>
      <c r="P212" s="6">
        <v>27.041</v>
      </c>
    </row>
    <row r="213" spans="1:16" ht="17.25" customHeight="1">
      <c r="A213" s="1">
        <v>210</v>
      </c>
      <c r="B213" s="6">
        <v>0.43562231759656656</v>
      </c>
      <c r="C213" s="6">
        <v>0.26609442060085836</v>
      </c>
      <c r="D213" s="6">
        <v>0.29828326180257514</v>
      </c>
      <c r="E213" s="6">
        <v>600</v>
      </c>
      <c r="F213" s="6">
        <v>1</v>
      </c>
      <c r="G213" s="6">
        <v>0</v>
      </c>
      <c r="H213" s="6">
        <v>0.33</v>
      </c>
      <c r="I213" s="6">
        <v>0.61194420509599168</v>
      </c>
      <c r="J213" s="6">
        <v>37.609766130389069</v>
      </c>
      <c r="K213" s="6">
        <v>26.334263715612437</v>
      </c>
      <c r="L213" s="6">
        <v>23.662741178315827</v>
      </c>
      <c r="M213" s="6">
        <v>12.393228975682669</v>
      </c>
      <c r="N213" s="6">
        <v>8.5357068302222654</v>
      </c>
      <c r="O213" s="6">
        <v>2.7</v>
      </c>
      <c r="P213" s="6">
        <v>22.731000000000002</v>
      </c>
    </row>
    <row r="214" spans="1:16" ht="17.25" customHeight="1">
      <c r="A214" s="1">
        <v>211</v>
      </c>
      <c r="B214" s="6">
        <v>0.43562231759656656</v>
      </c>
      <c r="C214" s="6">
        <v>0.26609442060085836</v>
      </c>
      <c r="D214" s="6">
        <v>0.29828326180257514</v>
      </c>
      <c r="E214" s="6">
        <v>600</v>
      </c>
      <c r="F214" s="6">
        <v>1</v>
      </c>
      <c r="G214" s="6">
        <v>0</v>
      </c>
      <c r="H214" s="6">
        <v>0.33</v>
      </c>
      <c r="I214" s="6">
        <v>0.61326499071997631</v>
      </c>
      <c r="J214" s="6">
        <v>37.190341354297736</v>
      </c>
      <c r="K214" s="6">
        <v>25.973632049118393</v>
      </c>
      <c r="L214" s="6">
        <v>23.156730485534545</v>
      </c>
      <c r="M214" s="6">
        <v>13.679296111049313</v>
      </c>
      <c r="N214" s="6">
        <v>8.7015709483202759</v>
      </c>
      <c r="O214" s="6">
        <v>2.5</v>
      </c>
      <c r="P214" s="6">
        <v>15.943</v>
      </c>
    </row>
    <row r="215" spans="1:16" ht="17.25" customHeight="1">
      <c r="A215" s="1">
        <v>212</v>
      </c>
      <c r="B215" s="6">
        <v>0.43562231759656656</v>
      </c>
      <c r="C215" s="6">
        <v>0.26609442060085836</v>
      </c>
      <c r="D215" s="6">
        <v>0.29828326180257514</v>
      </c>
      <c r="E215" s="6">
        <v>710</v>
      </c>
      <c r="F215" s="6">
        <v>1</v>
      </c>
      <c r="G215" s="6">
        <v>0</v>
      </c>
      <c r="H215" s="6">
        <v>0.74</v>
      </c>
      <c r="I215" s="6">
        <v>0.7146571597022161</v>
      </c>
      <c r="J215" s="6">
        <v>34.910379380217854</v>
      </c>
      <c r="K215" s="6">
        <v>28.539494469558896</v>
      </c>
      <c r="L215" s="6">
        <v>21.878279715839785</v>
      </c>
      <c r="M215" s="6">
        <v>14.671846434383461</v>
      </c>
      <c r="N215" s="6">
        <v>7.3663202676852553</v>
      </c>
      <c r="O215" s="6">
        <v>2.4</v>
      </c>
      <c r="P215" s="6">
        <v>18.733000000000001</v>
      </c>
    </row>
    <row r="216" spans="1:16" ht="17.25" customHeight="1">
      <c r="A216" s="1">
        <v>213</v>
      </c>
      <c r="B216" s="6">
        <v>0.43562231759656656</v>
      </c>
      <c r="C216" s="6">
        <v>0.26609442060085836</v>
      </c>
      <c r="D216" s="6">
        <v>0.29828326180257514</v>
      </c>
      <c r="E216" s="6">
        <v>600</v>
      </c>
      <c r="F216" s="6">
        <v>1</v>
      </c>
      <c r="G216" s="6">
        <v>0</v>
      </c>
      <c r="H216" s="6">
        <v>0.33</v>
      </c>
      <c r="I216" s="6">
        <v>0.61266996686436126</v>
      </c>
      <c r="J216" s="6">
        <v>28.754379171003126</v>
      </c>
      <c r="K216" s="6">
        <v>30.599290051224209</v>
      </c>
      <c r="L216" s="6">
        <v>23.117637127553508</v>
      </c>
      <c r="M216" s="6">
        <v>17.528693650219175</v>
      </c>
      <c r="N216" s="6">
        <v>13.790865049848557</v>
      </c>
      <c r="O216" s="6">
        <v>2.4</v>
      </c>
      <c r="P216" s="6">
        <v>16.798999999999999</v>
      </c>
    </row>
    <row r="217" spans="1:16" ht="17.25" customHeight="1">
      <c r="A217" s="1">
        <v>214</v>
      </c>
      <c r="B217" s="6">
        <v>0.43562231759656656</v>
      </c>
      <c r="C217" s="6">
        <v>0.26609442060085836</v>
      </c>
      <c r="D217" s="6">
        <v>0.29828326180257514</v>
      </c>
      <c r="E217" s="6">
        <v>710</v>
      </c>
      <c r="F217" s="6">
        <v>1</v>
      </c>
      <c r="G217" s="6">
        <v>0</v>
      </c>
      <c r="H217" s="6">
        <v>0.6</v>
      </c>
      <c r="I217" s="6">
        <v>0.66912911632364735</v>
      </c>
      <c r="J217" s="6">
        <v>21.409210188498299</v>
      </c>
      <c r="K217" s="6">
        <v>36.990660211148594</v>
      </c>
      <c r="L217" s="6">
        <v>23.283050275713268</v>
      </c>
      <c r="M217" s="6">
        <v>18.317079324639831</v>
      </c>
      <c r="N217" s="6">
        <v>8.2384096975599022</v>
      </c>
      <c r="O217" s="6">
        <v>2.5</v>
      </c>
      <c r="P217" s="6">
        <v>35.204999999999998</v>
      </c>
    </row>
    <row r="218" spans="1:16" ht="17.25" customHeight="1">
      <c r="A218" s="1">
        <v>215</v>
      </c>
      <c r="B218" s="7">
        <v>0.43562231759656656</v>
      </c>
      <c r="C218" s="7">
        <v>0.26609442060085836</v>
      </c>
      <c r="D218" s="7">
        <v>0.29828326180257514</v>
      </c>
      <c r="E218" s="6">
        <v>710</v>
      </c>
      <c r="F218" s="6">
        <v>1</v>
      </c>
      <c r="G218" s="6">
        <v>0</v>
      </c>
      <c r="H218" s="6">
        <v>0.6</v>
      </c>
      <c r="I218" s="6">
        <v>0.6684624726165298</v>
      </c>
      <c r="J218" s="6">
        <v>23.769712749745338</v>
      </c>
      <c r="K218" s="6">
        <v>35.167206068340832</v>
      </c>
      <c r="L218" s="6">
        <v>25.414804620104793</v>
      </c>
      <c r="M218" s="6">
        <v>15.648276561809038</v>
      </c>
      <c r="N218" s="6">
        <v>6.9836851504802686</v>
      </c>
      <c r="O218" s="6">
        <v>2.5</v>
      </c>
      <c r="P218" s="6">
        <v>35.204999999999998</v>
      </c>
    </row>
    <row r="219" spans="1:16" ht="17.25" customHeight="1">
      <c r="A219" s="1">
        <v>216</v>
      </c>
      <c r="B219" s="6">
        <v>0.42544459644322846</v>
      </c>
      <c r="C219" s="6">
        <v>0.34473324213406292</v>
      </c>
      <c r="D219" s="6">
        <v>0.22982216142270864</v>
      </c>
      <c r="E219" s="6">
        <v>650</v>
      </c>
      <c r="F219" s="6">
        <v>1</v>
      </c>
      <c r="G219" s="6">
        <v>0</v>
      </c>
      <c r="H219" s="6">
        <v>1</v>
      </c>
      <c r="I219" s="6">
        <v>0.72941563294449507</v>
      </c>
      <c r="J219" s="6">
        <v>25.202815670919072</v>
      </c>
      <c r="K219" s="6">
        <v>35.638708703075253</v>
      </c>
      <c r="L219" s="6">
        <v>20.861055232648553</v>
      </c>
      <c r="M219" s="6">
        <v>18.297420393357129</v>
      </c>
      <c r="N219" s="6">
        <v>14.554561019884455</v>
      </c>
      <c r="O219" s="6">
        <v>3</v>
      </c>
      <c r="P219" s="6">
        <v>55.02</v>
      </c>
    </row>
    <row r="220" spans="1:16" ht="17.25" customHeight="1">
      <c r="A220" s="1">
        <v>217</v>
      </c>
      <c r="B220" s="6">
        <v>0.42544459644322846</v>
      </c>
      <c r="C220" s="6">
        <v>0.34473324213406292</v>
      </c>
      <c r="D220" s="6">
        <v>0.22982216142270864</v>
      </c>
      <c r="E220" s="6">
        <v>650</v>
      </c>
      <c r="F220" s="6">
        <v>1</v>
      </c>
      <c r="G220" s="6">
        <v>0</v>
      </c>
      <c r="H220" s="6">
        <v>1</v>
      </c>
      <c r="I220" s="6">
        <v>0.72799161399220103</v>
      </c>
      <c r="J220" s="6">
        <v>23.840796613509152</v>
      </c>
      <c r="K220" s="6">
        <v>36.037129958555916</v>
      </c>
      <c r="L220" s="6">
        <v>23.418063771484881</v>
      </c>
      <c r="M220" s="6">
        <v>16.704009656450054</v>
      </c>
      <c r="N220" s="6">
        <v>13.909312826518089</v>
      </c>
      <c r="O220" s="6">
        <v>4.3</v>
      </c>
      <c r="P220" s="6">
        <v>28.044</v>
      </c>
    </row>
    <row r="221" spans="1:16" ht="17.25" customHeight="1">
      <c r="A221" s="1">
        <v>218</v>
      </c>
      <c r="B221" s="6">
        <v>0.42544459644322846</v>
      </c>
      <c r="C221" s="6">
        <v>0.34473324213406292</v>
      </c>
      <c r="D221" s="6">
        <v>0.22982216142270864</v>
      </c>
      <c r="E221" s="6">
        <v>650</v>
      </c>
      <c r="F221" s="6">
        <v>1</v>
      </c>
      <c r="G221" s="6">
        <v>0</v>
      </c>
      <c r="H221" s="6">
        <v>1</v>
      </c>
      <c r="I221" s="6">
        <v>0.72886839539365667</v>
      </c>
      <c r="J221" s="6">
        <v>25.237423842132035</v>
      </c>
      <c r="K221" s="6">
        <v>34.9966822610591</v>
      </c>
      <c r="L221" s="6">
        <v>25.377389677589047</v>
      </c>
      <c r="M221" s="6">
        <v>14.388504219219833</v>
      </c>
      <c r="N221" s="6">
        <v>12.466663154345873</v>
      </c>
      <c r="O221" s="6">
        <v>3.4</v>
      </c>
      <c r="P221" s="6">
        <v>40.039000000000001</v>
      </c>
    </row>
    <row r="222" spans="1:16" ht="17.25" customHeight="1">
      <c r="A222" s="1">
        <v>219</v>
      </c>
      <c r="B222" s="6">
        <v>0.42544459644322846</v>
      </c>
      <c r="C222" s="6">
        <v>0.34473324213406292</v>
      </c>
      <c r="D222" s="6">
        <v>0.22982216142270864</v>
      </c>
      <c r="E222" s="6">
        <v>650</v>
      </c>
      <c r="F222" s="6">
        <v>1</v>
      </c>
      <c r="G222" s="6">
        <v>0</v>
      </c>
      <c r="H222" s="6">
        <v>1</v>
      </c>
      <c r="I222" s="6">
        <v>0.72943954160320745</v>
      </c>
      <c r="J222" s="6">
        <v>25.134901044405428</v>
      </c>
      <c r="K222" s="6">
        <v>35.33283512508973</v>
      </c>
      <c r="L222" s="6">
        <v>21.267537413999818</v>
      </c>
      <c r="M222" s="6">
        <v>18.264726416505034</v>
      </c>
      <c r="N222" s="6">
        <v>14.442078435249327</v>
      </c>
      <c r="O222" s="6">
        <v>3.6</v>
      </c>
      <c r="P222" s="6">
        <v>62.281999999999996</v>
      </c>
    </row>
    <row r="223" spans="1:16" ht="17.25" customHeight="1">
      <c r="A223" s="1">
        <v>220</v>
      </c>
      <c r="B223" s="6">
        <v>0.42544459644322846</v>
      </c>
      <c r="C223" s="6">
        <v>0.34473324213406292</v>
      </c>
      <c r="D223" s="6">
        <v>0.22982216142270864</v>
      </c>
      <c r="E223" s="6">
        <v>650</v>
      </c>
      <c r="F223" s="6">
        <v>1</v>
      </c>
      <c r="G223" s="6">
        <v>0</v>
      </c>
      <c r="H223" s="6">
        <v>1</v>
      </c>
      <c r="I223" s="6">
        <v>0.73258768989119649</v>
      </c>
      <c r="J223" s="6">
        <v>25.086398313507392</v>
      </c>
      <c r="K223" s="6">
        <v>35.625961139932805</v>
      </c>
      <c r="L223" s="6">
        <v>20.859385822459885</v>
      </c>
      <c r="M223" s="6">
        <v>18.428254724099919</v>
      </c>
      <c r="N223" s="6">
        <v>8.6387226865196229</v>
      </c>
      <c r="O223" s="6">
        <v>2.6</v>
      </c>
      <c r="P223" s="6">
        <v>24.035</v>
      </c>
    </row>
    <row r="224" spans="1:16" ht="17.25" customHeight="1">
      <c r="A224" s="1">
        <v>221</v>
      </c>
      <c r="B224" s="6">
        <v>0.42544459644322846</v>
      </c>
      <c r="C224" s="6">
        <v>0.34473324213406292</v>
      </c>
      <c r="D224" s="6">
        <v>0.22982216142270864</v>
      </c>
      <c r="E224" s="6">
        <v>600</v>
      </c>
      <c r="F224" s="6">
        <v>1</v>
      </c>
      <c r="G224" s="6">
        <v>0</v>
      </c>
      <c r="H224" s="6">
        <v>1</v>
      </c>
      <c r="I224" s="6">
        <v>0.6894048313568254</v>
      </c>
      <c r="J224" s="6">
        <v>23.830692270947381</v>
      </c>
      <c r="K224" s="6">
        <v>36.362863045912938</v>
      </c>
      <c r="L224" s="6">
        <v>22.879931820653869</v>
      </c>
      <c r="M224" s="6">
        <v>16.926512862485808</v>
      </c>
      <c r="N224" s="6">
        <v>8.017105746307875</v>
      </c>
      <c r="O224" s="6">
        <v>3.1</v>
      </c>
      <c r="P224" s="6">
        <v>33.107999999999997</v>
      </c>
    </row>
    <row r="225" spans="1:16" ht="17.25" customHeight="1">
      <c r="A225" s="1">
        <v>222</v>
      </c>
      <c r="B225" s="6">
        <v>0.42544459644322846</v>
      </c>
      <c r="C225" s="6">
        <v>0.34473324213406292</v>
      </c>
      <c r="D225" s="6">
        <v>0.22982216142270864</v>
      </c>
      <c r="E225" s="6">
        <v>600</v>
      </c>
      <c r="F225" s="6">
        <v>1</v>
      </c>
      <c r="G225" s="6">
        <v>0</v>
      </c>
      <c r="H225" s="6">
        <v>1</v>
      </c>
      <c r="I225" s="6">
        <v>0.67724633417698488</v>
      </c>
      <c r="J225" s="6">
        <v>25.417506999912661</v>
      </c>
      <c r="K225" s="6">
        <v>35.420996148622272</v>
      </c>
      <c r="L225" s="6">
        <v>20.985332251145561</v>
      </c>
      <c r="M225" s="6">
        <v>18.176164600319506</v>
      </c>
      <c r="N225" s="6">
        <v>8.6946829000876509</v>
      </c>
      <c r="O225" s="6">
        <v>3.5</v>
      </c>
      <c r="P225" s="6">
        <v>46.792999999999999</v>
      </c>
    </row>
    <row r="226" spans="1:16" ht="17.25" customHeight="1">
      <c r="A226" s="1">
        <v>223</v>
      </c>
      <c r="B226" s="6">
        <v>0.42544459644322846</v>
      </c>
      <c r="C226" s="6">
        <v>0.34473324213406292</v>
      </c>
      <c r="D226" s="6">
        <v>0.22982216142270864</v>
      </c>
      <c r="E226" s="6">
        <v>650</v>
      </c>
      <c r="F226" s="6">
        <v>1</v>
      </c>
      <c r="G226" s="6">
        <v>0</v>
      </c>
      <c r="H226" s="6">
        <v>1</v>
      </c>
      <c r="I226" s="6">
        <v>0.72656361169379335</v>
      </c>
      <c r="J226" s="6">
        <v>25.307119541439494</v>
      </c>
      <c r="K226" s="6">
        <v>35.190492291457318</v>
      </c>
      <c r="L226" s="6">
        <v>24.962790256425546</v>
      </c>
      <c r="M226" s="6">
        <v>14.539597910677651</v>
      </c>
      <c r="N226" s="6">
        <v>7.0437855638086058</v>
      </c>
      <c r="O226" s="6">
        <v>3.1</v>
      </c>
      <c r="P226" s="6">
        <v>33.107999999999997</v>
      </c>
    </row>
    <row r="227" spans="1:16" ht="17.25" customHeight="1">
      <c r="A227" s="1">
        <v>224</v>
      </c>
      <c r="B227" s="6">
        <v>0.42544459644322846</v>
      </c>
      <c r="C227" s="6">
        <v>0.34473324213406292</v>
      </c>
      <c r="D227" s="6">
        <v>0.22982216142270864</v>
      </c>
      <c r="E227" s="6">
        <v>650</v>
      </c>
      <c r="F227" s="6">
        <v>1</v>
      </c>
      <c r="G227" s="6">
        <v>0</v>
      </c>
      <c r="H227" s="6">
        <v>0.5</v>
      </c>
      <c r="I227" s="6">
        <v>0.67013607630081451</v>
      </c>
      <c r="J227" s="6">
        <v>24.019740344782299</v>
      </c>
      <c r="K227" s="6">
        <v>35.83919242852312</v>
      </c>
      <c r="L227" s="6">
        <v>25.369569024410737</v>
      </c>
      <c r="M227" s="6">
        <v>14.771498202283842</v>
      </c>
      <c r="N227" s="6">
        <v>6.9669518361156069</v>
      </c>
      <c r="O227" s="6">
        <v>4.3</v>
      </c>
      <c r="P227" s="6">
        <v>63.078000000000003</v>
      </c>
    </row>
    <row r="228" spans="1:16" ht="17.25" customHeight="1">
      <c r="A228" s="1">
        <v>225</v>
      </c>
      <c r="B228" s="6">
        <v>0.42544459644322846</v>
      </c>
      <c r="C228" s="6">
        <v>0.34473324213406292</v>
      </c>
      <c r="D228" s="6">
        <v>0.22982216142270864</v>
      </c>
      <c r="E228" s="6">
        <v>650</v>
      </c>
      <c r="F228" s="6">
        <v>1</v>
      </c>
      <c r="G228" s="6">
        <v>0</v>
      </c>
      <c r="H228" s="6">
        <v>0.5</v>
      </c>
      <c r="I228" s="6">
        <v>0.66917316667796922</v>
      </c>
      <c r="J228" s="6">
        <v>23.50613570778809</v>
      </c>
      <c r="K228" s="6">
        <v>35.840968144057825</v>
      </c>
      <c r="L228" s="6">
        <v>23.765221461255319</v>
      </c>
      <c r="M228" s="6">
        <v>16.887674686898769</v>
      </c>
      <c r="N228" s="6">
        <v>7.9848153810612645</v>
      </c>
      <c r="O228" s="6">
        <v>5</v>
      </c>
      <c r="P228" s="6">
        <v>70.269000000000005</v>
      </c>
    </row>
    <row r="229" spans="1:16" ht="17.25" customHeight="1">
      <c r="A229" s="1">
        <v>226</v>
      </c>
      <c r="B229" s="6">
        <v>0.42544459644322846</v>
      </c>
      <c r="C229" s="6">
        <v>0.34473324213406292</v>
      </c>
      <c r="D229" s="6">
        <v>0.22982216142270864</v>
      </c>
      <c r="E229" s="6">
        <v>650</v>
      </c>
      <c r="F229" s="6">
        <v>1</v>
      </c>
      <c r="G229" s="6">
        <v>0</v>
      </c>
      <c r="H229" s="6">
        <v>0.5</v>
      </c>
      <c r="I229" s="6">
        <v>0.6693573468519125</v>
      </c>
      <c r="J229" s="6">
        <v>24.963418159699632</v>
      </c>
      <c r="K229" s="6">
        <v>34.843026287893579</v>
      </c>
      <c r="L229" s="6">
        <v>21.790641009431809</v>
      </c>
      <c r="M229" s="6">
        <v>18.402914542974976</v>
      </c>
      <c r="N229" s="6">
        <v>8.4997538525068759</v>
      </c>
      <c r="O229" s="6">
        <v>4.4000000000000004</v>
      </c>
      <c r="P229" s="6">
        <v>45.48</v>
      </c>
    </row>
    <row r="230" spans="1:16" ht="17.25" customHeight="1">
      <c r="A230" s="1">
        <v>227</v>
      </c>
      <c r="B230" s="6">
        <v>0.42544459644322846</v>
      </c>
      <c r="C230" s="6">
        <v>0.34473324213406292</v>
      </c>
      <c r="D230" s="6">
        <v>0.22982216142270864</v>
      </c>
      <c r="E230" s="6">
        <v>650</v>
      </c>
      <c r="F230" s="6">
        <v>1</v>
      </c>
      <c r="G230" s="6">
        <v>0</v>
      </c>
      <c r="H230" s="6">
        <v>0.5</v>
      </c>
      <c r="I230" s="6">
        <v>0.66930677684081863</v>
      </c>
      <c r="J230" s="6">
        <v>22.659764787359389</v>
      </c>
      <c r="K230" s="6">
        <v>36.182667649062701</v>
      </c>
      <c r="L230" s="6">
        <v>21.987527846982761</v>
      </c>
      <c r="M230" s="6">
        <v>19.170039716595138</v>
      </c>
      <c r="N230" s="6">
        <v>8.4070622713992993</v>
      </c>
      <c r="O230" s="6">
        <v>4.5999999999999996</v>
      </c>
      <c r="P230" s="6">
        <v>30.748999999999999</v>
      </c>
    </row>
    <row r="231" spans="1:16" ht="17.25" customHeight="1">
      <c r="A231" s="1">
        <v>228</v>
      </c>
      <c r="B231" s="6">
        <v>0.42544459644322846</v>
      </c>
      <c r="C231" s="6">
        <v>0.34473324213406292</v>
      </c>
      <c r="D231" s="6">
        <v>0.22982216142270864</v>
      </c>
      <c r="E231" s="6">
        <v>650</v>
      </c>
      <c r="F231" s="6">
        <v>1</v>
      </c>
      <c r="G231" s="6">
        <v>0</v>
      </c>
      <c r="H231" s="6">
        <v>0.5</v>
      </c>
      <c r="I231" s="6">
        <v>0.66943548179645962</v>
      </c>
      <c r="J231" s="6">
        <v>19.708616133121698</v>
      </c>
      <c r="K231" s="6">
        <v>37.924934537487061</v>
      </c>
      <c r="L231" s="6">
        <v>24.491043347819716</v>
      </c>
      <c r="M231" s="6">
        <v>17.875405981571536</v>
      </c>
      <c r="N231" s="6">
        <v>7.7410512933674136</v>
      </c>
      <c r="O231" s="6">
        <v>4.5</v>
      </c>
      <c r="P231" s="6">
        <v>33.087000000000003</v>
      </c>
    </row>
    <row r="232" spans="1:16" ht="17.25" customHeight="1">
      <c r="A232" s="1">
        <v>229</v>
      </c>
      <c r="B232" s="6">
        <v>0.42544459644322846</v>
      </c>
      <c r="C232" s="6">
        <v>0.34473324213406292</v>
      </c>
      <c r="D232" s="6">
        <v>0.22982216142270864</v>
      </c>
      <c r="E232" s="6">
        <v>600</v>
      </c>
      <c r="F232" s="6">
        <v>1</v>
      </c>
      <c r="G232" s="6">
        <v>0</v>
      </c>
      <c r="H232" s="6">
        <v>0.5</v>
      </c>
      <c r="I232" s="6">
        <v>0.63165683733733435</v>
      </c>
      <c r="J232" s="6">
        <v>20.851742609637689</v>
      </c>
      <c r="K232" s="6">
        <v>36.566028359036601</v>
      </c>
      <c r="L232" s="6">
        <v>27.599411127882696</v>
      </c>
      <c r="M232" s="6">
        <v>14.982817903443028</v>
      </c>
      <c r="N232" s="6">
        <v>6.3190807011674339</v>
      </c>
      <c r="O232" s="6">
        <v>4.8</v>
      </c>
      <c r="P232" s="6">
        <v>46.238</v>
      </c>
    </row>
    <row r="233" spans="1:16" ht="17.25" customHeight="1">
      <c r="A233" s="1">
        <v>230</v>
      </c>
      <c r="B233" s="6">
        <v>0.42544459644322846</v>
      </c>
      <c r="C233" s="6">
        <v>0.34473324213406292</v>
      </c>
      <c r="D233" s="6">
        <v>0.22982216142270864</v>
      </c>
      <c r="E233" s="6">
        <v>600</v>
      </c>
      <c r="F233" s="6">
        <v>1</v>
      </c>
      <c r="G233" s="6">
        <v>0</v>
      </c>
      <c r="H233" s="6">
        <v>0.5</v>
      </c>
      <c r="I233" s="6">
        <v>0.63189600340813246</v>
      </c>
      <c r="J233" s="6">
        <v>21.298779630903322</v>
      </c>
      <c r="K233" s="6">
        <v>36.041003014555223</v>
      </c>
      <c r="L233" s="6">
        <v>28.364119777598575</v>
      </c>
      <c r="M233" s="6">
        <v>14.296097576942868</v>
      </c>
      <c r="N233" s="6">
        <v>5.9865237504170832</v>
      </c>
      <c r="O233" s="6">
        <v>4.8</v>
      </c>
      <c r="P233" s="6">
        <v>77.622</v>
      </c>
    </row>
    <row r="234" spans="1:16" ht="17.25" customHeight="1">
      <c r="A234" s="1">
        <v>231</v>
      </c>
      <c r="B234" s="6">
        <v>0.42544459644322846</v>
      </c>
      <c r="C234" s="6">
        <v>0.34473324213406292</v>
      </c>
      <c r="D234" s="6">
        <v>0.22982216142270864</v>
      </c>
      <c r="E234" s="6">
        <v>600</v>
      </c>
      <c r="F234" s="6">
        <v>1</v>
      </c>
      <c r="G234" s="6">
        <v>0</v>
      </c>
      <c r="H234" s="6">
        <v>0.5</v>
      </c>
      <c r="I234" s="6">
        <v>0.63199084913648662</v>
      </c>
      <c r="J234" s="6">
        <v>23.280327142508963</v>
      </c>
      <c r="K234" s="6">
        <v>33.542930240229744</v>
      </c>
      <c r="L234" s="6">
        <v>29.310863727037269</v>
      </c>
      <c r="M234" s="6">
        <v>13.865878890224014</v>
      </c>
      <c r="N234" s="6">
        <v>11.548826216052474</v>
      </c>
      <c r="O234" s="6">
        <v>5.6</v>
      </c>
      <c r="P234" s="6">
        <v>79.757999999999996</v>
      </c>
    </row>
    <row r="235" spans="1:16" ht="17.25" customHeight="1">
      <c r="A235" s="1">
        <v>232</v>
      </c>
      <c r="B235" s="6">
        <v>0.42544459644322846</v>
      </c>
      <c r="C235" s="6">
        <v>0.34473324213406292</v>
      </c>
      <c r="D235" s="6">
        <v>0.22982216142270864</v>
      </c>
      <c r="E235" s="6">
        <v>650</v>
      </c>
      <c r="F235" s="6">
        <v>1</v>
      </c>
      <c r="G235" s="6">
        <v>0</v>
      </c>
      <c r="H235" s="6">
        <v>0.33</v>
      </c>
      <c r="I235" s="6">
        <v>0.65005626661520521</v>
      </c>
      <c r="J235" s="6">
        <v>22.090832204118087</v>
      </c>
      <c r="K235" s="6">
        <v>34.975296497356972</v>
      </c>
      <c r="L235" s="6">
        <v>28.363922254071266</v>
      </c>
      <c r="M235" s="6">
        <v>14.569949044453685</v>
      </c>
      <c r="N235" s="6">
        <v>12.067039289680912</v>
      </c>
      <c r="O235" s="6">
        <v>4.4000000000000004</v>
      </c>
      <c r="P235" s="6">
        <v>58.966000000000001</v>
      </c>
    </row>
    <row r="236" spans="1:16" ht="17.25" customHeight="1">
      <c r="A236" s="1">
        <v>233</v>
      </c>
      <c r="B236" s="6">
        <v>0.42544459644322846</v>
      </c>
      <c r="C236" s="6">
        <v>0.34473324213406292</v>
      </c>
      <c r="D236" s="6">
        <v>0.22982216142270864</v>
      </c>
      <c r="E236" s="6">
        <v>650</v>
      </c>
      <c r="F236" s="6">
        <v>1</v>
      </c>
      <c r="G236" s="6">
        <v>0</v>
      </c>
      <c r="H236" s="6">
        <v>0.33</v>
      </c>
      <c r="I236" s="6">
        <v>0.64991327815138245</v>
      </c>
      <c r="J236" s="6">
        <v>20.854221378269127</v>
      </c>
      <c r="K236" s="6">
        <v>36.667989986225614</v>
      </c>
      <c r="L236" s="6">
        <v>27.67905928736231</v>
      </c>
      <c r="M236" s="6">
        <v>14.798729348142944</v>
      </c>
      <c r="N236" s="6">
        <v>6.2379845783637462</v>
      </c>
      <c r="O236" s="6">
        <v>4.5999999999999996</v>
      </c>
      <c r="P236" s="6">
        <v>53.737000000000002</v>
      </c>
    </row>
    <row r="237" spans="1:16" ht="17.25" customHeight="1">
      <c r="A237" s="1">
        <v>234</v>
      </c>
      <c r="B237" s="6">
        <v>0.42544459644322846</v>
      </c>
      <c r="C237" s="6">
        <v>0.34473324213406292</v>
      </c>
      <c r="D237" s="6">
        <v>0.22982216142270864</v>
      </c>
      <c r="E237" s="6">
        <v>650</v>
      </c>
      <c r="F237" s="6">
        <v>1</v>
      </c>
      <c r="G237" s="6">
        <v>0</v>
      </c>
      <c r="H237" s="6">
        <v>0.33</v>
      </c>
      <c r="I237" s="6">
        <v>0.64916642358773746</v>
      </c>
      <c r="J237" s="6">
        <v>21.266336478183192</v>
      </c>
      <c r="K237" s="6">
        <v>35.88884670679397</v>
      </c>
      <c r="L237" s="6">
        <v>28.610582479620472</v>
      </c>
      <c r="M237" s="6">
        <v>14.234234335402371</v>
      </c>
      <c r="N237" s="6">
        <v>5.907052527072282</v>
      </c>
      <c r="O237" s="6">
        <v>4.3</v>
      </c>
      <c r="P237" s="6">
        <v>67.453999999999994</v>
      </c>
    </row>
    <row r="238" spans="1:16" ht="17.25" customHeight="1">
      <c r="A238" s="1">
        <v>235</v>
      </c>
      <c r="B238" s="6">
        <v>0.42544459644322846</v>
      </c>
      <c r="C238" s="6">
        <v>0.34473324213406292</v>
      </c>
      <c r="D238" s="6">
        <v>0.22982216142270864</v>
      </c>
      <c r="E238" s="6">
        <v>600</v>
      </c>
      <c r="F238" s="6">
        <v>1</v>
      </c>
      <c r="G238" s="6">
        <v>0</v>
      </c>
      <c r="H238" s="6">
        <v>0.33</v>
      </c>
      <c r="I238" s="6">
        <v>0.61268919138939226</v>
      </c>
      <c r="J238" s="6">
        <v>19.465357109210505</v>
      </c>
      <c r="K238" s="6">
        <v>38.197368919872815</v>
      </c>
      <c r="L238" s="6">
        <v>24.566253065758072</v>
      </c>
      <c r="M238" s="6">
        <v>17.771020905158618</v>
      </c>
      <c r="N238" s="6">
        <v>7.6675566118592124</v>
      </c>
      <c r="O238" s="6">
        <v>4.3</v>
      </c>
      <c r="P238" s="6">
        <v>71.536000000000001</v>
      </c>
    </row>
    <row r="239" spans="1:16" ht="17.25" customHeight="1">
      <c r="A239" s="1">
        <v>236</v>
      </c>
      <c r="B239" s="6">
        <v>0.42544459644322846</v>
      </c>
      <c r="C239" s="6">
        <v>0.34473324213406292</v>
      </c>
      <c r="D239" s="6">
        <v>0.22982216142270864</v>
      </c>
      <c r="E239" s="6">
        <v>600</v>
      </c>
      <c r="F239" s="6">
        <v>1</v>
      </c>
      <c r="G239" s="6">
        <v>0</v>
      </c>
      <c r="H239" s="6">
        <v>0.33</v>
      </c>
      <c r="I239" s="6">
        <v>0.61312915921248812</v>
      </c>
      <c r="J239" s="6">
        <v>27.547878974895195</v>
      </c>
      <c r="K239" s="6">
        <v>32.010054334870802</v>
      </c>
      <c r="L239" s="6">
        <v>23.281716570133607</v>
      </c>
      <c r="M239" s="6">
        <v>17.160350120100407</v>
      </c>
      <c r="N239" s="6">
        <v>14.197422287921905</v>
      </c>
      <c r="O239" s="6">
        <v>4.4000000000000004</v>
      </c>
      <c r="P239" s="6">
        <v>40.186999999999998</v>
      </c>
    </row>
    <row r="240" spans="1:16" ht="17.25" customHeight="1">
      <c r="A240" s="1">
        <v>237</v>
      </c>
      <c r="B240" s="6">
        <v>0.42544459644322846</v>
      </c>
      <c r="C240" s="6">
        <v>0.34473324213406292</v>
      </c>
      <c r="D240" s="6">
        <v>0.22982216142270864</v>
      </c>
      <c r="E240" s="6">
        <v>600</v>
      </c>
      <c r="F240" s="6">
        <v>1</v>
      </c>
      <c r="G240" s="6">
        <v>0</v>
      </c>
      <c r="H240" s="6">
        <v>0.33</v>
      </c>
      <c r="I240" s="6">
        <v>0.61275768239564199</v>
      </c>
      <c r="J240" s="6">
        <v>33.35298575488568</v>
      </c>
      <c r="K240" s="6">
        <v>29.959437883655987</v>
      </c>
      <c r="L240" s="6">
        <v>21.938967809995606</v>
      </c>
      <c r="M240" s="6">
        <v>14.748608551462731</v>
      </c>
      <c r="N240" s="6">
        <v>6.5918662951320401</v>
      </c>
      <c r="O240" s="6">
        <v>3.5</v>
      </c>
      <c r="P240" s="6">
        <v>26.731999999999999</v>
      </c>
    </row>
    <row r="241" spans="1:16" ht="17.25" customHeight="1">
      <c r="A241" s="1">
        <v>238</v>
      </c>
      <c r="B241" s="6">
        <v>0.42544459644322846</v>
      </c>
      <c r="C241" s="6">
        <v>0.34473324213406292</v>
      </c>
      <c r="D241" s="6">
        <v>0.22982216142270864</v>
      </c>
      <c r="E241" s="6">
        <v>600</v>
      </c>
      <c r="F241" s="6">
        <v>1</v>
      </c>
      <c r="G241" s="6">
        <v>0</v>
      </c>
      <c r="H241" s="6">
        <v>0.33</v>
      </c>
      <c r="I241" s="6">
        <v>0.6132404975555048</v>
      </c>
      <c r="J241" s="6">
        <v>33.020256250912439</v>
      </c>
      <c r="K241" s="6">
        <v>30.363298500291631</v>
      </c>
      <c r="L241" s="6">
        <v>23.161237860478291</v>
      </c>
      <c r="M241" s="6">
        <v>13.455207388317641</v>
      </c>
      <c r="N241" s="6">
        <v>6.6577449032306673</v>
      </c>
      <c r="O241" s="6">
        <v>2.5</v>
      </c>
      <c r="P241" s="6">
        <v>18.562999999999999</v>
      </c>
    </row>
    <row r="242" spans="1:16" ht="17.25" customHeight="1">
      <c r="A242" s="1">
        <v>239</v>
      </c>
      <c r="B242" s="6">
        <v>0.42544459644322846</v>
      </c>
      <c r="C242" s="6">
        <v>0.34473324213406292</v>
      </c>
      <c r="D242" s="6">
        <v>0.22982216142270864</v>
      </c>
      <c r="E242" s="6">
        <v>710</v>
      </c>
      <c r="F242" s="6">
        <v>1</v>
      </c>
      <c r="G242" s="6">
        <v>0</v>
      </c>
      <c r="H242" s="6">
        <v>0.6</v>
      </c>
      <c r="I242" s="6">
        <v>0.66865272696335021</v>
      </c>
      <c r="J242" s="6">
        <v>33.034516606546475</v>
      </c>
      <c r="K242" s="6">
        <v>30.137599032433275</v>
      </c>
      <c r="L242" s="6">
        <v>23.441945009117639</v>
      </c>
      <c r="M242" s="6">
        <v>13.385939351902602</v>
      </c>
      <c r="N242" s="6">
        <v>7.8204706682595342</v>
      </c>
      <c r="O242" s="6">
        <v>2.6</v>
      </c>
      <c r="P242" s="6">
        <v>27.791</v>
      </c>
    </row>
    <row r="243" spans="1:16" ht="17.25" customHeight="1">
      <c r="A243" s="1">
        <v>240</v>
      </c>
      <c r="B243" s="6">
        <v>0.42544459644322846</v>
      </c>
      <c r="C243" s="6">
        <v>0.34473324213406292</v>
      </c>
      <c r="D243" s="6">
        <v>0.22982216142270864</v>
      </c>
      <c r="E243" s="6">
        <v>710</v>
      </c>
      <c r="F243" s="6">
        <v>1</v>
      </c>
      <c r="G243" s="6">
        <v>0</v>
      </c>
      <c r="H243" s="6">
        <v>0.74</v>
      </c>
      <c r="I243" s="6">
        <v>0.7142658253672014</v>
      </c>
      <c r="J243" s="6">
        <v>33.107265550108323</v>
      </c>
      <c r="K243" s="6">
        <v>29.96372822562272</v>
      </c>
      <c r="L243" s="6">
        <v>22.312691565697271</v>
      </c>
      <c r="M243" s="6">
        <v>14.616314658571689</v>
      </c>
      <c r="N243" s="6">
        <v>8.1821061700069908</v>
      </c>
      <c r="O243" s="6">
        <v>2.5</v>
      </c>
      <c r="P243" s="6">
        <v>26.31</v>
      </c>
    </row>
    <row r="244" spans="1:16" ht="17.25" customHeight="1">
      <c r="A244" s="1">
        <v>241</v>
      </c>
      <c r="B244" s="6">
        <v>0.42544459644322846</v>
      </c>
      <c r="C244" s="6">
        <v>0.34473324213406292</v>
      </c>
      <c r="D244" s="6">
        <v>0.22982216142270864</v>
      </c>
      <c r="E244" s="6">
        <v>710</v>
      </c>
      <c r="F244" s="6">
        <v>1</v>
      </c>
      <c r="G244" s="6">
        <v>0</v>
      </c>
      <c r="H244" s="6">
        <v>2</v>
      </c>
      <c r="I244" s="6">
        <v>0.77479847624814657</v>
      </c>
      <c r="J244" s="6">
        <v>32.65090004116832</v>
      </c>
      <c r="K244" s="6">
        <v>30.578107414546341</v>
      </c>
      <c r="L244" s="6">
        <v>23.253715875389481</v>
      </c>
      <c r="M244" s="6">
        <v>13.51727666889585</v>
      </c>
      <c r="N244" s="6">
        <v>7.8914797025918961</v>
      </c>
      <c r="O244" s="6">
        <v>2.5</v>
      </c>
      <c r="P244" s="6">
        <v>16.611999999999998</v>
      </c>
    </row>
    <row r="245" spans="1:16" ht="17.25" customHeight="1">
      <c r="A245" s="1">
        <v>242</v>
      </c>
      <c r="B245" s="6">
        <v>0.42544459644322846</v>
      </c>
      <c r="C245" s="6">
        <v>0.34473324213406292</v>
      </c>
      <c r="D245" s="6">
        <v>0.22982216142270864</v>
      </c>
      <c r="E245" s="6">
        <v>710</v>
      </c>
      <c r="F245" s="6">
        <v>1</v>
      </c>
      <c r="G245" s="6">
        <v>0</v>
      </c>
      <c r="H245" s="6">
        <v>2</v>
      </c>
      <c r="I245" s="6">
        <v>0.77541811225648938</v>
      </c>
      <c r="J245" s="6">
        <v>26.407979951851317</v>
      </c>
      <c r="K245" s="6">
        <v>32.977933114318674</v>
      </c>
      <c r="L245" s="6">
        <v>22.78401046784219</v>
      </c>
      <c r="M245" s="6">
        <v>17.830076465987823</v>
      </c>
      <c r="N245" s="6">
        <v>8.1780986941012479</v>
      </c>
      <c r="O245" s="6">
        <v>2.5</v>
      </c>
      <c r="P245" s="6">
        <v>26.31</v>
      </c>
    </row>
    <row r="246" spans="1:16" ht="17.25" customHeight="1">
      <c r="A246" s="1">
        <v>243</v>
      </c>
      <c r="B246" s="7">
        <v>0.42544459644322846</v>
      </c>
      <c r="C246" s="7">
        <v>0.34473324213406292</v>
      </c>
      <c r="D246" s="7">
        <v>0.22982216142270864</v>
      </c>
      <c r="E246" s="6">
        <v>710</v>
      </c>
      <c r="F246" s="6">
        <v>1</v>
      </c>
      <c r="G246" s="6">
        <v>0</v>
      </c>
      <c r="H246" s="6">
        <v>2</v>
      </c>
      <c r="I246" s="6">
        <v>0.77508987598364643</v>
      </c>
      <c r="J246" s="6">
        <v>27.883213354538739</v>
      </c>
      <c r="K246" s="6">
        <v>30.603378307049123</v>
      </c>
      <c r="L246" s="6">
        <v>27.60167699838793</v>
      </c>
      <c r="M246" s="6">
        <v>13.911731340024211</v>
      </c>
      <c r="N246" s="6">
        <v>12.212331976054916</v>
      </c>
      <c r="O246" s="6">
        <v>3.2</v>
      </c>
      <c r="P246" s="6">
        <v>33.107999999999997</v>
      </c>
    </row>
    <row r="247" spans="1:16" ht="17.25" customHeight="1">
      <c r="A247" s="1">
        <v>244</v>
      </c>
      <c r="B247" s="6">
        <v>0.44889502762430944</v>
      </c>
      <c r="C247" s="6">
        <v>0.34806629834254144</v>
      </c>
      <c r="D247" s="6">
        <v>0.20303867403314918</v>
      </c>
      <c r="E247" s="6">
        <v>650</v>
      </c>
      <c r="F247" s="6">
        <v>1</v>
      </c>
      <c r="G247" s="6">
        <v>0</v>
      </c>
      <c r="H247" s="6">
        <v>1</v>
      </c>
      <c r="I247" s="6">
        <v>0.72938000040649786</v>
      </c>
      <c r="J247" s="6">
        <v>27.826693476724746</v>
      </c>
      <c r="K247" s="6">
        <v>30.194701126431049</v>
      </c>
      <c r="L247" s="6">
        <v>24.101071429433137</v>
      </c>
      <c r="M247" s="6">
        <v>17.877533967411075</v>
      </c>
      <c r="N247" s="6">
        <v>13.482033941572507</v>
      </c>
      <c r="O247" s="6">
        <v>3.6</v>
      </c>
      <c r="P247" s="6">
        <v>62.281999999999996</v>
      </c>
    </row>
    <row r="248" spans="1:16" ht="17.25" customHeight="1">
      <c r="A248" s="1">
        <v>245</v>
      </c>
      <c r="B248" s="6">
        <v>0.44889502762430944</v>
      </c>
      <c r="C248" s="6">
        <v>0.34806629834254144</v>
      </c>
      <c r="D248" s="6">
        <v>0.20303867403314918</v>
      </c>
      <c r="E248" s="6">
        <v>650</v>
      </c>
      <c r="F248" s="6">
        <v>1</v>
      </c>
      <c r="G248" s="6">
        <v>0</v>
      </c>
      <c r="H248" s="6">
        <v>1</v>
      </c>
      <c r="I248" s="6">
        <v>0.72915135150216803</v>
      </c>
      <c r="J248" s="6">
        <v>25.92966455917065</v>
      </c>
      <c r="K248" s="6">
        <v>32.862244485178088</v>
      </c>
      <c r="L248" s="6">
        <v>22.959280188394896</v>
      </c>
      <c r="M248" s="6">
        <v>18.248810767256366</v>
      </c>
      <c r="N248" s="6">
        <v>13.153420295615197</v>
      </c>
      <c r="O248" s="6">
        <v>3.8</v>
      </c>
      <c r="P248" s="6">
        <v>21.667999999999999</v>
      </c>
    </row>
    <row r="249" spans="1:16" ht="17.25" customHeight="1">
      <c r="A249" s="1">
        <v>246</v>
      </c>
      <c r="B249" s="6">
        <v>0.44889502762430944</v>
      </c>
      <c r="C249" s="6">
        <v>0.34806629834254144</v>
      </c>
      <c r="D249" s="6">
        <v>0.20303867403314918</v>
      </c>
      <c r="E249" s="6">
        <v>650</v>
      </c>
      <c r="F249" s="6">
        <v>1</v>
      </c>
      <c r="G249" s="6">
        <v>0</v>
      </c>
      <c r="H249" s="6">
        <v>1</v>
      </c>
      <c r="I249" s="6">
        <v>0.72974151454186686</v>
      </c>
      <c r="J249" s="6">
        <v>27.556827755757574</v>
      </c>
      <c r="K249" s="6">
        <v>29.837730714684639</v>
      </c>
      <c r="L249" s="6">
        <v>26.234839443168102</v>
      </c>
      <c r="M249" s="6">
        <v>16.370602086389681</v>
      </c>
      <c r="N249" s="6">
        <v>12.911578259676153</v>
      </c>
      <c r="O249" s="6">
        <v>4.5999999999999996</v>
      </c>
      <c r="P249" s="6">
        <v>19.866</v>
      </c>
    </row>
    <row r="250" spans="1:16" ht="17.25" customHeight="1">
      <c r="A250" s="1">
        <v>247</v>
      </c>
      <c r="B250" s="6">
        <v>0.44889502762430944</v>
      </c>
      <c r="C250" s="6">
        <v>0.34806629834254144</v>
      </c>
      <c r="D250" s="6">
        <v>0.20303867403314918</v>
      </c>
      <c r="E250" s="6">
        <v>600</v>
      </c>
      <c r="F250" s="6">
        <v>1</v>
      </c>
      <c r="G250" s="6">
        <v>0</v>
      </c>
      <c r="H250" s="6">
        <v>1</v>
      </c>
      <c r="I250" s="6">
        <v>0.6883062714155791</v>
      </c>
      <c r="J250" s="6">
        <v>29.494635497178162</v>
      </c>
      <c r="K250" s="6">
        <v>28.265384139071259</v>
      </c>
      <c r="L250" s="6">
        <v>28.080404675091064</v>
      </c>
      <c r="M250" s="6">
        <v>14.159575688659515</v>
      </c>
      <c r="N250" s="6">
        <v>11.691178596153259</v>
      </c>
      <c r="O250" s="6">
        <v>4.9000000000000004</v>
      </c>
      <c r="P250" s="6">
        <v>31.413</v>
      </c>
    </row>
    <row r="251" spans="1:16" ht="17.25" customHeight="1">
      <c r="A251" s="1">
        <v>248</v>
      </c>
      <c r="B251" s="6">
        <v>0.44889502762430944</v>
      </c>
      <c r="C251" s="6">
        <v>0.34806629834254144</v>
      </c>
      <c r="D251" s="6">
        <v>0.20303867403314918</v>
      </c>
      <c r="E251" s="6">
        <v>600</v>
      </c>
      <c r="F251" s="6">
        <v>1</v>
      </c>
      <c r="G251" s="6">
        <v>0</v>
      </c>
      <c r="H251" s="6">
        <v>1</v>
      </c>
      <c r="I251" s="6">
        <v>0.69004155808455592</v>
      </c>
      <c r="J251" s="6">
        <v>16.848727389823193</v>
      </c>
      <c r="K251" s="6">
        <v>34.246340796987774</v>
      </c>
      <c r="L251" s="6">
        <v>32.115689592268183</v>
      </c>
      <c r="M251" s="6">
        <v>16.789242220920858</v>
      </c>
      <c r="N251" s="6">
        <v>11.385606197335521</v>
      </c>
      <c r="O251" s="6">
        <v>5</v>
      </c>
      <c r="P251" s="6">
        <v>49.567999999999998</v>
      </c>
    </row>
    <row r="252" spans="1:16" ht="17.25" customHeight="1">
      <c r="A252" s="1">
        <v>249</v>
      </c>
      <c r="B252" s="6">
        <v>0.44889502762430944</v>
      </c>
      <c r="C252" s="6">
        <v>0.34806629834254144</v>
      </c>
      <c r="D252" s="6">
        <v>0.20303867403314918</v>
      </c>
      <c r="E252" s="6">
        <v>710</v>
      </c>
      <c r="F252" s="6">
        <v>1</v>
      </c>
      <c r="G252" s="6">
        <v>0</v>
      </c>
      <c r="H252" s="6">
        <v>2</v>
      </c>
      <c r="I252" s="6">
        <v>0.77545465957572501</v>
      </c>
      <c r="J252" s="6">
        <v>16.831882076388641</v>
      </c>
      <c r="K252" s="6">
        <v>33.678368634617065</v>
      </c>
      <c r="L252" s="6">
        <v>33.489420571940322</v>
      </c>
      <c r="M252" s="6">
        <v>16.000328717053964</v>
      </c>
      <c r="N252" s="6">
        <v>10.801779041427572</v>
      </c>
      <c r="O252" s="6">
        <v>5</v>
      </c>
      <c r="P252" s="6">
        <v>47.029000000000003</v>
      </c>
    </row>
    <row r="253" spans="1:16" ht="17.25" customHeight="1">
      <c r="A253" s="1">
        <v>250</v>
      </c>
      <c r="B253" s="6">
        <v>0.44889502762430944</v>
      </c>
      <c r="C253" s="6">
        <v>0.34806629834254144</v>
      </c>
      <c r="D253" s="6">
        <v>0.20303867403314918</v>
      </c>
      <c r="E253" s="6">
        <v>710</v>
      </c>
      <c r="F253" s="6">
        <v>1</v>
      </c>
      <c r="G253" s="6">
        <v>0</v>
      </c>
      <c r="H253" s="6">
        <v>2</v>
      </c>
      <c r="I253" s="6">
        <v>0.77458071283382413</v>
      </c>
      <c r="J253" s="6">
        <v>27.671824304127128</v>
      </c>
      <c r="K253" s="6">
        <v>35.793174151124802</v>
      </c>
      <c r="L253" s="6">
        <v>21.407811479344495</v>
      </c>
      <c r="M253" s="6">
        <v>15.127190065403576</v>
      </c>
      <c r="N253" s="6">
        <v>7.3806862371236086</v>
      </c>
      <c r="O253" s="6">
        <v>4.5</v>
      </c>
      <c r="P253" s="6">
        <v>48.095999999999997</v>
      </c>
    </row>
    <row r="254" spans="1:16" ht="17.25" customHeight="1">
      <c r="A254" s="1">
        <v>251</v>
      </c>
      <c r="B254" s="6">
        <v>0.44889502762430944</v>
      </c>
      <c r="C254" s="6">
        <v>0.34806629834254144</v>
      </c>
      <c r="D254" s="6">
        <v>0.20303867403314918</v>
      </c>
      <c r="E254" s="6">
        <v>650</v>
      </c>
      <c r="F254" s="6">
        <v>1</v>
      </c>
      <c r="G254" s="6">
        <v>0</v>
      </c>
      <c r="H254" s="6">
        <v>1</v>
      </c>
      <c r="I254" s="6">
        <v>0.73126854718347178</v>
      </c>
      <c r="J254" s="6">
        <v>29.519438605455132</v>
      </c>
      <c r="K254" s="6">
        <v>34.268348861364586</v>
      </c>
      <c r="L254" s="6">
        <v>20.306907380390616</v>
      </c>
      <c r="M254" s="6">
        <v>15.905305152789657</v>
      </c>
      <c r="N254" s="6">
        <v>7.6172905551344146</v>
      </c>
      <c r="O254" s="6">
        <v>3.3</v>
      </c>
      <c r="P254" s="6">
        <v>23.35</v>
      </c>
    </row>
    <row r="255" spans="1:16" ht="17.25" customHeight="1">
      <c r="A255" s="1">
        <v>252</v>
      </c>
      <c r="B255" s="6">
        <v>0.44889502762430944</v>
      </c>
      <c r="C255" s="6">
        <v>0.34806629834254144</v>
      </c>
      <c r="D255" s="6">
        <v>0.20303867403314918</v>
      </c>
      <c r="E255" s="6">
        <v>650</v>
      </c>
      <c r="F255" s="6">
        <v>1</v>
      </c>
      <c r="G255" s="6">
        <v>0</v>
      </c>
      <c r="H255" s="6">
        <v>0.5</v>
      </c>
      <c r="I255" s="6">
        <v>0.66936002537062933</v>
      </c>
      <c r="J255" s="6">
        <v>28.485604679711546</v>
      </c>
      <c r="K255" s="6">
        <v>29.330546185926394</v>
      </c>
      <c r="L255" s="6">
        <v>27.672281831920692</v>
      </c>
      <c r="M255" s="6">
        <v>14.511567302441364</v>
      </c>
      <c r="N255" s="6">
        <v>6.4311519110789668</v>
      </c>
      <c r="O255" s="6">
        <v>2.7</v>
      </c>
      <c r="P255" s="6">
        <v>17.074999999999999</v>
      </c>
    </row>
    <row r="256" spans="1:16" ht="17.25" customHeight="1">
      <c r="A256" s="1">
        <v>253</v>
      </c>
      <c r="B256" s="6">
        <v>0.44889502762430944</v>
      </c>
      <c r="C256" s="6">
        <v>0.34806629834254144</v>
      </c>
      <c r="D256" s="6">
        <v>0.20303867403314918</v>
      </c>
      <c r="E256" s="6">
        <v>650</v>
      </c>
      <c r="F256" s="6">
        <v>1</v>
      </c>
      <c r="G256" s="6">
        <v>0</v>
      </c>
      <c r="H256" s="6">
        <v>0.5</v>
      </c>
      <c r="I256" s="6">
        <v>0.6698674029309486</v>
      </c>
      <c r="J256" s="6">
        <v>27.115281289599302</v>
      </c>
      <c r="K256" s="6">
        <v>30.408244633047136</v>
      </c>
      <c r="L256" s="6">
        <v>25.909698408227115</v>
      </c>
      <c r="M256" s="6">
        <v>16.566775669126447</v>
      </c>
      <c r="N256" s="6">
        <v>7.2549042624861011</v>
      </c>
      <c r="O256" s="6">
        <v>6</v>
      </c>
      <c r="P256" s="6">
        <v>50.066000000000003</v>
      </c>
    </row>
    <row r="257" spans="1:16" ht="17.25" customHeight="1">
      <c r="A257" s="1">
        <v>254</v>
      </c>
      <c r="B257" s="6">
        <v>0.44889502762430944</v>
      </c>
      <c r="C257" s="6">
        <v>0.34806629834254144</v>
      </c>
      <c r="D257" s="6">
        <v>0.20303867403314918</v>
      </c>
      <c r="E257" s="6">
        <v>650</v>
      </c>
      <c r="F257" s="6">
        <v>1</v>
      </c>
      <c r="G257" s="6">
        <v>0</v>
      </c>
      <c r="H257" s="6">
        <v>0.5</v>
      </c>
      <c r="I257" s="6">
        <v>0.6621298433291587</v>
      </c>
      <c r="J257" s="6">
        <v>27.91256316946949</v>
      </c>
      <c r="K257" s="6">
        <v>30.431649427260393</v>
      </c>
      <c r="L257" s="6">
        <v>23.686931353360336</v>
      </c>
      <c r="M257" s="6">
        <v>17.968856049909775</v>
      </c>
      <c r="N257" s="6">
        <v>7.8475703089958415</v>
      </c>
      <c r="O257" s="6">
        <v>5.7</v>
      </c>
      <c r="P257" s="6">
        <v>37.204999999999998</v>
      </c>
    </row>
    <row r="258" spans="1:16" ht="17.25" customHeight="1">
      <c r="A258" s="1">
        <v>255</v>
      </c>
      <c r="B258" s="6">
        <v>0.44889502762430944</v>
      </c>
      <c r="C258" s="6">
        <v>0.34806629834254144</v>
      </c>
      <c r="D258" s="6">
        <v>0.20303867403314918</v>
      </c>
      <c r="E258" s="6">
        <v>600</v>
      </c>
      <c r="F258" s="6">
        <v>1</v>
      </c>
      <c r="G258" s="6">
        <v>0</v>
      </c>
      <c r="H258" s="6">
        <v>0.5</v>
      </c>
      <c r="I258" s="6">
        <v>0.62976111068668117</v>
      </c>
      <c r="J258" s="6">
        <v>16.356425940044641</v>
      </c>
      <c r="K258" s="6">
        <v>33.396730369000061</v>
      </c>
      <c r="L258" s="6">
        <v>34.086678536423143</v>
      </c>
      <c r="M258" s="6">
        <v>16.160165154532148</v>
      </c>
      <c r="N258" s="6">
        <v>4.8597775813992818</v>
      </c>
      <c r="O258" s="6">
        <v>6.6</v>
      </c>
      <c r="P258" s="6">
        <v>24.484000000000002</v>
      </c>
    </row>
    <row r="259" spans="1:16" ht="17.25" customHeight="1">
      <c r="A259" s="1">
        <v>256</v>
      </c>
      <c r="B259" s="6">
        <v>0.44889502762430944</v>
      </c>
      <c r="C259" s="6">
        <v>0.34806629834254144</v>
      </c>
      <c r="D259" s="6">
        <v>0.20303867403314918</v>
      </c>
      <c r="E259" s="6">
        <v>600</v>
      </c>
      <c r="F259" s="6">
        <v>1</v>
      </c>
      <c r="G259" s="6">
        <v>0</v>
      </c>
      <c r="H259" s="6">
        <v>0.5</v>
      </c>
      <c r="I259" s="6">
        <v>0.63471330343659393</v>
      </c>
      <c r="J259" s="6">
        <v>16.279343910439827</v>
      </c>
      <c r="K259" s="6">
        <v>33.97112266307969</v>
      </c>
      <c r="L259" s="6">
        <v>32.81406552205091</v>
      </c>
      <c r="M259" s="6">
        <v>16.935467904429576</v>
      </c>
      <c r="N259" s="6">
        <v>5.2033573448499046</v>
      </c>
      <c r="O259" s="6">
        <v>6.1</v>
      </c>
      <c r="P259" s="6">
        <v>58.293999999999997</v>
      </c>
    </row>
    <row r="260" spans="1:16" ht="17.25" customHeight="1">
      <c r="A260" s="1">
        <v>257</v>
      </c>
      <c r="B260" s="6">
        <v>0.44889502762430944</v>
      </c>
      <c r="C260" s="6">
        <v>0.34806629834254144</v>
      </c>
      <c r="D260" s="6">
        <v>0.20303867403314918</v>
      </c>
      <c r="E260" s="6">
        <v>600</v>
      </c>
      <c r="F260" s="6">
        <v>1</v>
      </c>
      <c r="G260" s="6">
        <v>0</v>
      </c>
      <c r="H260" s="6">
        <v>0.5</v>
      </c>
      <c r="I260" s="6">
        <v>0.63212362457769122</v>
      </c>
      <c r="J260" s="6">
        <v>16.944769791898956</v>
      </c>
      <c r="K260" s="6">
        <v>34.758105315393095</v>
      </c>
      <c r="L260" s="6">
        <v>28.627312352763866</v>
      </c>
      <c r="M260" s="6">
        <v>19.669812539944083</v>
      </c>
      <c r="N260" s="6">
        <v>6.5444622382640842</v>
      </c>
      <c r="O260" s="6">
        <v>6.2</v>
      </c>
      <c r="P260" s="6">
        <v>55.787999999999997</v>
      </c>
    </row>
    <row r="261" spans="1:16" ht="17.25" customHeight="1">
      <c r="A261" s="1">
        <v>258</v>
      </c>
      <c r="B261" s="6">
        <v>0.44889502762430944</v>
      </c>
      <c r="C261" s="6">
        <v>0.34806629834254144</v>
      </c>
      <c r="D261" s="6">
        <v>0.20303867403314918</v>
      </c>
      <c r="E261" s="6">
        <v>650</v>
      </c>
      <c r="F261" s="6">
        <v>1</v>
      </c>
      <c r="G261" s="6">
        <v>0</v>
      </c>
      <c r="H261" s="6">
        <v>0.33</v>
      </c>
      <c r="I261" s="6">
        <v>0.64965247925921255</v>
      </c>
      <c r="J261" s="6">
        <v>26.096500573301611</v>
      </c>
      <c r="K261" s="6">
        <v>31.685533485292783</v>
      </c>
      <c r="L261" s="6">
        <v>23.683983880486274</v>
      </c>
      <c r="M261" s="6">
        <v>18.53398206091935</v>
      </c>
      <c r="N261" s="6">
        <v>7.7592656150054937</v>
      </c>
      <c r="O261" s="6">
        <v>6.5</v>
      </c>
      <c r="P261" s="6">
        <v>35.118000000000002</v>
      </c>
    </row>
    <row r="262" spans="1:16" ht="17.25" customHeight="1">
      <c r="A262" s="1">
        <v>259</v>
      </c>
      <c r="B262" s="6">
        <v>0.44889502762430944</v>
      </c>
      <c r="C262" s="6">
        <v>0.34806629834254144</v>
      </c>
      <c r="D262" s="6">
        <v>0.20303867403314918</v>
      </c>
      <c r="E262" s="6">
        <v>650</v>
      </c>
      <c r="F262" s="6">
        <v>1</v>
      </c>
      <c r="G262" s="6">
        <v>0</v>
      </c>
      <c r="H262" s="6">
        <v>0.33</v>
      </c>
      <c r="I262" s="6">
        <v>0.64896723872083906</v>
      </c>
      <c r="J262" s="6">
        <v>23.352118879292469</v>
      </c>
      <c r="K262" s="6">
        <v>33.553288219860001</v>
      </c>
      <c r="L262" s="6">
        <v>25.54216019855189</v>
      </c>
      <c r="M262" s="6">
        <v>17.552432702295643</v>
      </c>
      <c r="N262" s="6">
        <v>7.1775723214589631</v>
      </c>
      <c r="O262" s="6">
        <v>7.3</v>
      </c>
      <c r="P262" s="6">
        <v>44.109000000000002</v>
      </c>
    </row>
    <row r="263" spans="1:16" ht="17.25" customHeight="1">
      <c r="A263" s="1">
        <v>260</v>
      </c>
      <c r="B263" s="6">
        <v>0.44889502762430944</v>
      </c>
      <c r="C263" s="6">
        <v>0.34806629834254144</v>
      </c>
      <c r="D263" s="6">
        <v>0.20303867403314918</v>
      </c>
      <c r="E263" s="6">
        <v>650</v>
      </c>
      <c r="F263" s="6">
        <v>1</v>
      </c>
      <c r="G263" s="6">
        <v>0</v>
      </c>
      <c r="H263" s="6">
        <v>0.33</v>
      </c>
      <c r="I263" s="6">
        <v>0.65031707085266088</v>
      </c>
      <c r="J263" s="6">
        <v>24.159756642699495</v>
      </c>
      <c r="K263" s="6">
        <v>33.517605945168185</v>
      </c>
      <c r="L263" s="6">
        <v>26.765612978160025</v>
      </c>
      <c r="M263" s="6">
        <v>15.5570244339723</v>
      </c>
      <c r="N263" s="6">
        <v>6.432404100894928</v>
      </c>
      <c r="O263" s="6">
        <v>7.7</v>
      </c>
      <c r="P263" s="6">
        <v>28.597999999999999</v>
      </c>
    </row>
    <row r="264" spans="1:16" ht="17.25" customHeight="1">
      <c r="A264" s="1">
        <v>261</v>
      </c>
      <c r="B264" s="6">
        <v>0.44889502762430944</v>
      </c>
      <c r="C264" s="6">
        <v>0.34806629834254144</v>
      </c>
      <c r="D264" s="6">
        <v>0.20303867403314918</v>
      </c>
      <c r="E264" s="6">
        <v>600</v>
      </c>
      <c r="F264" s="6">
        <v>1</v>
      </c>
      <c r="G264" s="6">
        <v>0</v>
      </c>
      <c r="H264" s="6">
        <v>0.33</v>
      </c>
      <c r="I264" s="6">
        <v>0.61205896519549685</v>
      </c>
      <c r="J264" s="6">
        <v>13.294215734299977</v>
      </c>
      <c r="K264" s="6">
        <v>36.618057516118114</v>
      </c>
      <c r="L264" s="6">
        <v>32.689044136527166</v>
      </c>
      <c r="M264" s="6">
        <v>17.398682613054739</v>
      </c>
      <c r="N264" s="6">
        <v>5.4674896788740162</v>
      </c>
      <c r="O264" s="6">
        <v>7.4</v>
      </c>
      <c r="P264" s="6">
        <v>59.393000000000001</v>
      </c>
    </row>
    <row r="265" spans="1:16" ht="17.25" customHeight="1">
      <c r="A265" s="1">
        <v>262</v>
      </c>
      <c r="B265" s="6">
        <v>0.44889502762430944</v>
      </c>
      <c r="C265" s="6">
        <v>0.34806629834254144</v>
      </c>
      <c r="D265" s="6">
        <v>0.20303867403314918</v>
      </c>
      <c r="E265" s="6">
        <v>600</v>
      </c>
      <c r="F265" s="6">
        <v>1</v>
      </c>
      <c r="G265" s="6">
        <v>0</v>
      </c>
      <c r="H265" s="6">
        <v>0.33</v>
      </c>
      <c r="I265" s="6">
        <v>0.61359275835733262</v>
      </c>
      <c r="J265" s="6">
        <v>16.284600747219592</v>
      </c>
      <c r="K265" s="6">
        <v>34.142357750381713</v>
      </c>
      <c r="L265" s="6">
        <v>33.096452381293709</v>
      </c>
      <c r="M265" s="6">
        <v>16.476589121104976</v>
      </c>
      <c r="N265" s="6">
        <v>5.2379589295291895</v>
      </c>
      <c r="O265" s="6">
        <v>7.3</v>
      </c>
      <c r="P265" s="6">
        <v>70.228999999999999</v>
      </c>
    </row>
    <row r="266" spans="1:16" ht="17.25" customHeight="1">
      <c r="A266" s="1">
        <v>263</v>
      </c>
      <c r="B266" s="6">
        <v>0.44889502762430944</v>
      </c>
      <c r="C266" s="6">
        <v>0.34806629834254144</v>
      </c>
      <c r="D266" s="6">
        <v>0.20303867403314918</v>
      </c>
      <c r="E266" s="6">
        <v>600</v>
      </c>
      <c r="F266" s="6">
        <v>1</v>
      </c>
      <c r="G266" s="6">
        <v>0</v>
      </c>
      <c r="H266" s="6">
        <v>0.33</v>
      </c>
      <c r="I266" s="6">
        <v>0.61427709774687878</v>
      </c>
      <c r="J266" s="6">
        <v>16.56152428828122</v>
      </c>
      <c r="K266" s="6">
        <v>35.564730454262474</v>
      </c>
      <c r="L266" s="6">
        <v>28.009138207906691</v>
      </c>
      <c r="M266" s="6">
        <v>19.864607049549626</v>
      </c>
      <c r="N266" s="6">
        <v>6.961651150576273</v>
      </c>
      <c r="O266" s="6">
        <v>5</v>
      </c>
      <c r="P266" s="6">
        <v>71.463999999999999</v>
      </c>
    </row>
    <row r="267" spans="1:16" ht="17.25" customHeight="1">
      <c r="A267" s="1">
        <v>264</v>
      </c>
      <c r="B267" s="6">
        <v>0.44889502762430944</v>
      </c>
      <c r="C267" s="6">
        <v>0.34806629834254144</v>
      </c>
      <c r="D267" s="6">
        <v>0.20303867403314918</v>
      </c>
      <c r="E267" s="6">
        <v>710</v>
      </c>
      <c r="F267" s="6">
        <v>1</v>
      </c>
      <c r="G267" s="6">
        <v>0</v>
      </c>
      <c r="H267" s="6">
        <v>0.74</v>
      </c>
      <c r="I267" s="6">
        <v>0.71493167982441164</v>
      </c>
      <c r="J267" s="6">
        <v>27.610802129045425</v>
      </c>
      <c r="K267" s="6">
        <v>35.842884443303227</v>
      </c>
      <c r="L267" s="6">
        <v>21.341433536830611</v>
      </c>
      <c r="M267" s="6">
        <v>15.204879890820733</v>
      </c>
      <c r="N267" s="6">
        <v>6.0681841832030905</v>
      </c>
      <c r="O267" s="6">
        <v>7.1</v>
      </c>
      <c r="P267" s="6">
        <v>42.534999999999997</v>
      </c>
    </row>
    <row r="268" spans="1:16" ht="17.25" customHeight="1">
      <c r="A268" s="1">
        <v>265</v>
      </c>
      <c r="B268" s="6">
        <v>0.44889502762430944</v>
      </c>
      <c r="C268" s="6">
        <v>0.34806629834254144</v>
      </c>
      <c r="D268" s="6">
        <v>0.20303867403314918</v>
      </c>
      <c r="E268" s="6">
        <v>600</v>
      </c>
      <c r="F268" s="6">
        <v>1</v>
      </c>
      <c r="G268" s="6">
        <v>0</v>
      </c>
      <c r="H268" s="6">
        <v>0.33</v>
      </c>
      <c r="I268" s="6">
        <v>0.61223309166424933</v>
      </c>
      <c r="J268" s="6">
        <v>22.488027280054887</v>
      </c>
      <c r="K268" s="6">
        <v>32.856717540879053</v>
      </c>
      <c r="L268" s="6">
        <v>24.534267842823475</v>
      </c>
      <c r="M268" s="6">
        <v>20.120987336242589</v>
      </c>
      <c r="N268" s="6">
        <v>7.5407533519864076</v>
      </c>
      <c r="O268" s="6">
        <v>3.1</v>
      </c>
      <c r="P268" s="6">
        <v>25.161999999999999</v>
      </c>
    </row>
    <row r="269" spans="1:16" ht="17.25" customHeight="1">
      <c r="A269" s="1">
        <v>266</v>
      </c>
      <c r="B269" s="6">
        <v>0.44889502762430944</v>
      </c>
      <c r="C269" s="6">
        <v>0.34806629834254144</v>
      </c>
      <c r="D269" s="6">
        <v>0.20303867403314918</v>
      </c>
      <c r="E269" s="6">
        <v>710</v>
      </c>
      <c r="F269" s="6">
        <v>1</v>
      </c>
      <c r="G269" s="6">
        <v>0</v>
      </c>
      <c r="H269" s="6">
        <v>0.6</v>
      </c>
      <c r="I269" s="6">
        <v>0.66771624564341048</v>
      </c>
      <c r="J269" s="6">
        <v>29.522188957705975</v>
      </c>
      <c r="K269" s="6">
        <v>34.165995441552298</v>
      </c>
      <c r="L269" s="6">
        <v>20.198764461936545</v>
      </c>
      <c r="M269" s="6">
        <v>16.113051138805169</v>
      </c>
      <c r="N269" s="6">
        <v>6.0663092257168554</v>
      </c>
      <c r="O269" s="6">
        <v>6.9</v>
      </c>
      <c r="P269" s="6">
        <v>31.788</v>
      </c>
    </row>
    <row r="270" spans="1:16" ht="17.25" customHeight="1">
      <c r="A270" s="1">
        <v>267</v>
      </c>
      <c r="B270" s="6">
        <v>0.56499999999999995</v>
      </c>
      <c r="C270" s="6">
        <v>0.28000000000000003</v>
      </c>
      <c r="D270" s="6">
        <v>0.155</v>
      </c>
      <c r="E270" s="6">
        <v>750</v>
      </c>
      <c r="F270" s="6">
        <v>1</v>
      </c>
      <c r="G270" s="6">
        <v>0.3</v>
      </c>
      <c r="H270" s="6">
        <v>0</v>
      </c>
      <c r="I270" s="6">
        <v>1.1000000000000001</v>
      </c>
      <c r="J270" s="6">
        <v>26.8</v>
      </c>
      <c r="K270" s="6">
        <v>29.4</v>
      </c>
      <c r="L270" s="6">
        <v>35.1</v>
      </c>
      <c r="M270" s="6">
        <v>8.6</v>
      </c>
      <c r="N270" s="6">
        <v>3.65</v>
      </c>
      <c r="O270" s="6">
        <v>19.900000000000006</v>
      </c>
      <c r="P270" s="6">
        <v>9.5</v>
      </c>
    </row>
    <row r="271" spans="1:16" ht="17.25" customHeight="1">
      <c r="A271" s="1">
        <v>268</v>
      </c>
      <c r="B271" s="6">
        <v>0.56499999999999995</v>
      </c>
      <c r="C271" s="6">
        <v>0.28000000000000003</v>
      </c>
      <c r="D271" s="6">
        <v>0.155</v>
      </c>
      <c r="E271" s="6">
        <v>800</v>
      </c>
      <c r="F271" s="6">
        <v>1</v>
      </c>
      <c r="G271" s="6">
        <v>0.3</v>
      </c>
      <c r="H271" s="6">
        <v>0</v>
      </c>
      <c r="I271" s="6">
        <v>1.5</v>
      </c>
      <c r="J271" s="6">
        <v>28.6</v>
      </c>
      <c r="K271" s="6">
        <v>33.1</v>
      </c>
      <c r="L271" s="6">
        <v>29.9</v>
      </c>
      <c r="M271" s="6">
        <v>8.1999999999999993</v>
      </c>
      <c r="N271" s="6">
        <v>4.2</v>
      </c>
      <c r="O271" s="6">
        <v>11.5</v>
      </c>
      <c r="P271" s="6">
        <v>2.6</v>
      </c>
    </row>
    <row r="272" spans="1:16" ht="17.25" customHeight="1">
      <c r="A272" s="1">
        <v>269</v>
      </c>
      <c r="B272" s="6">
        <v>0.56499999999999995</v>
      </c>
      <c r="C272" s="6">
        <v>0.28000000000000003</v>
      </c>
      <c r="D272" s="6">
        <v>0.155</v>
      </c>
      <c r="E272" s="6">
        <v>800</v>
      </c>
      <c r="F272" s="6">
        <v>1</v>
      </c>
      <c r="G272" s="6">
        <v>0.3</v>
      </c>
      <c r="H272" s="6">
        <v>0</v>
      </c>
      <c r="I272" s="6">
        <v>1.5</v>
      </c>
      <c r="J272" s="6">
        <v>29.2</v>
      </c>
      <c r="K272" s="6">
        <v>33.200000000000003</v>
      </c>
      <c r="L272" s="6">
        <v>31.5</v>
      </c>
      <c r="M272" s="6">
        <v>6.2</v>
      </c>
      <c r="N272" s="6">
        <v>4.3</v>
      </c>
      <c r="O272" s="6">
        <v>11.799999999999997</v>
      </c>
      <c r="P272" s="6">
        <v>1.9</v>
      </c>
    </row>
    <row r="273" spans="1:16" ht="17.25" customHeight="1">
      <c r="A273" s="1">
        <v>270</v>
      </c>
      <c r="B273" s="6">
        <v>0.56499999999999995</v>
      </c>
      <c r="C273" s="6">
        <v>0.28000000000000003</v>
      </c>
      <c r="D273" s="6">
        <v>0.155</v>
      </c>
      <c r="E273" s="6">
        <v>750</v>
      </c>
      <c r="F273" s="6">
        <v>1</v>
      </c>
      <c r="G273" s="6">
        <v>0.3</v>
      </c>
      <c r="H273" s="6">
        <v>0</v>
      </c>
      <c r="I273" s="6">
        <v>1.1000000000000001</v>
      </c>
      <c r="J273" s="6">
        <v>25</v>
      </c>
      <c r="K273" s="6">
        <v>31.4</v>
      </c>
      <c r="L273" s="6">
        <v>34.200000000000003</v>
      </c>
      <c r="M273" s="6">
        <v>9.4</v>
      </c>
      <c r="N273" s="6">
        <v>3.4</v>
      </c>
      <c r="O273" s="6">
        <v>32.799999999999997</v>
      </c>
      <c r="P273" s="6">
        <v>10.8</v>
      </c>
    </row>
    <row r="274" spans="1:16" ht="17.25" customHeight="1">
      <c r="A274" s="1">
        <v>271</v>
      </c>
      <c r="B274" s="6">
        <v>0.43961161200832266</v>
      </c>
      <c r="C274" s="6">
        <v>0.30753987912414549</v>
      </c>
      <c r="D274" s="6">
        <v>0.25284850886753196</v>
      </c>
      <c r="E274" s="6">
        <v>750</v>
      </c>
      <c r="F274" s="6">
        <v>1</v>
      </c>
      <c r="G274" s="6">
        <v>0.3</v>
      </c>
      <c r="H274" s="6">
        <v>0</v>
      </c>
      <c r="I274" s="6">
        <v>1.64</v>
      </c>
      <c r="J274" s="6">
        <v>23.6</v>
      </c>
      <c r="K274" s="6">
        <v>29.5</v>
      </c>
      <c r="L274" s="6">
        <v>34.799999999999997</v>
      </c>
      <c r="M274" s="6">
        <v>8.5</v>
      </c>
      <c r="N274" s="6">
        <v>3.3</v>
      </c>
      <c r="O274" s="6">
        <v>22</v>
      </c>
      <c r="P274" s="6">
        <v>5.3</v>
      </c>
    </row>
    <row r="275" spans="1:16" ht="17.25" customHeight="1">
      <c r="A275" s="1">
        <v>272</v>
      </c>
      <c r="B275" s="6">
        <v>0.43961161200832266</v>
      </c>
      <c r="C275" s="6">
        <v>0.30753987912414549</v>
      </c>
      <c r="D275" s="6">
        <v>0.25284850886753196</v>
      </c>
      <c r="E275" s="6">
        <v>800</v>
      </c>
      <c r="F275" s="6">
        <v>1</v>
      </c>
      <c r="G275" s="6">
        <v>0.3</v>
      </c>
      <c r="H275" s="6">
        <v>0</v>
      </c>
      <c r="I275" s="6">
        <v>2.15</v>
      </c>
      <c r="J275" s="6">
        <v>25.5</v>
      </c>
      <c r="K275" s="6">
        <v>35.1</v>
      </c>
      <c r="L275" s="6">
        <v>30.3</v>
      </c>
      <c r="M275" s="6">
        <v>7.8</v>
      </c>
      <c r="N275" s="6">
        <v>3.7</v>
      </c>
      <c r="O275" s="6">
        <v>17</v>
      </c>
      <c r="P275" s="6">
        <v>2.2000000000000002</v>
      </c>
    </row>
    <row r="276" spans="1:16" ht="17.25" customHeight="1">
      <c r="A276" s="1">
        <v>273</v>
      </c>
      <c r="B276" s="6">
        <v>0.43961161200832266</v>
      </c>
      <c r="C276" s="6">
        <v>0.30753987912414549</v>
      </c>
      <c r="D276" s="6">
        <v>0.25284850886753196</v>
      </c>
      <c r="E276" s="6">
        <v>800</v>
      </c>
      <c r="F276" s="6">
        <v>1</v>
      </c>
      <c r="G276" s="6">
        <v>0.3</v>
      </c>
      <c r="H276" s="6">
        <v>0</v>
      </c>
      <c r="I276" s="6">
        <v>2.15</v>
      </c>
      <c r="J276" s="6">
        <v>27.1</v>
      </c>
      <c r="K276" s="6">
        <v>33.700000000000003</v>
      </c>
      <c r="L276" s="6">
        <v>31.4</v>
      </c>
      <c r="M276" s="6">
        <v>7.7</v>
      </c>
      <c r="N276" s="6">
        <v>3.9</v>
      </c>
      <c r="O276" s="6">
        <v>14</v>
      </c>
      <c r="P276" s="6">
        <v>1.75</v>
      </c>
    </row>
    <row r="277" spans="1:16" ht="17.25" customHeight="1">
      <c r="A277" s="1">
        <v>274</v>
      </c>
      <c r="B277" s="6">
        <v>0.43961161200832266</v>
      </c>
      <c r="C277" s="6">
        <v>0.30753987912414549</v>
      </c>
      <c r="D277" s="6">
        <v>0.25284850886753196</v>
      </c>
      <c r="E277" s="6">
        <v>750</v>
      </c>
      <c r="F277" s="6">
        <v>1</v>
      </c>
      <c r="G277" s="6">
        <v>0.3</v>
      </c>
      <c r="H277" s="6">
        <v>0</v>
      </c>
      <c r="I277" s="6">
        <v>1.64</v>
      </c>
      <c r="J277" s="6">
        <v>21.8</v>
      </c>
      <c r="K277" s="6">
        <v>31.7</v>
      </c>
      <c r="L277" s="6">
        <v>36</v>
      </c>
      <c r="M277" s="6">
        <v>7.8</v>
      </c>
      <c r="N277" s="6">
        <v>3.2</v>
      </c>
      <c r="O277" s="6">
        <v>22</v>
      </c>
      <c r="P277" s="6">
        <v>6.8</v>
      </c>
    </row>
    <row r="278" spans="1:16" ht="17.25" customHeight="1">
      <c r="A278" s="1">
        <v>275</v>
      </c>
      <c r="B278" s="6">
        <v>0.43961161200832266</v>
      </c>
      <c r="C278" s="6">
        <v>0.30753987912414549</v>
      </c>
      <c r="D278" s="6">
        <v>0.25284850886753196</v>
      </c>
      <c r="E278" s="6">
        <v>800</v>
      </c>
      <c r="F278" s="6">
        <v>1</v>
      </c>
      <c r="G278" s="6">
        <v>0.3</v>
      </c>
      <c r="H278" s="6">
        <v>0</v>
      </c>
      <c r="I278" s="6">
        <v>2.15</v>
      </c>
      <c r="J278" s="6">
        <v>23.4</v>
      </c>
      <c r="K278" s="6">
        <v>33.700000000000003</v>
      </c>
      <c r="L278" s="6">
        <v>35.200000000000003</v>
      </c>
      <c r="M278" s="6">
        <v>7.7</v>
      </c>
      <c r="N278" s="6">
        <v>3.7</v>
      </c>
      <c r="O278" s="6">
        <v>16</v>
      </c>
      <c r="P278" s="6">
        <v>3</v>
      </c>
    </row>
    <row r="279" spans="1:16" ht="17.25" customHeight="1">
      <c r="A279" s="1">
        <v>276</v>
      </c>
      <c r="B279" s="6">
        <v>0.48599999999999999</v>
      </c>
      <c r="C279" s="6">
        <v>0.32200000000000001</v>
      </c>
      <c r="D279" s="6">
        <v>0.192</v>
      </c>
      <c r="E279" s="6">
        <v>872</v>
      </c>
      <c r="F279" s="6">
        <v>1</v>
      </c>
      <c r="G279" s="6">
        <v>0.23</v>
      </c>
      <c r="H279" s="6">
        <v>0</v>
      </c>
      <c r="I279" s="6">
        <v>3.5368808248006076E-2</v>
      </c>
      <c r="J279" s="6">
        <v>9.5477386934673376</v>
      </c>
      <c r="K279" s="6">
        <v>44.605379840378362</v>
      </c>
      <c r="L279" s="6">
        <v>40.762636712976644</v>
      </c>
      <c r="M279" s="6">
        <v>5.0842447531776536</v>
      </c>
      <c r="N279" s="6">
        <v>3.45</v>
      </c>
      <c r="O279" s="6">
        <v>0.19947000000000001</v>
      </c>
      <c r="P279" s="6">
        <v>0</v>
      </c>
    </row>
    <row r="280" spans="1:16" ht="17.25" customHeight="1">
      <c r="A280" s="1">
        <v>277</v>
      </c>
      <c r="B280" s="6">
        <v>0.48599999999999999</v>
      </c>
      <c r="C280" s="6">
        <v>0.32200000000000001</v>
      </c>
      <c r="D280" s="6">
        <v>0.192</v>
      </c>
      <c r="E280" s="6">
        <v>872</v>
      </c>
      <c r="F280" s="6">
        <v>1</v>
      </c>
      <c r="G280" s="6">
        <v>0.23</v>
      </c>
      <c r="H280" s="6">
        <v>0</v>
      </c>
      <c r="I280" s="6">
        <v>3.5368808248006076E-2</v>
      </c>
      <c r="J280" s="6">
        <v>8.2099162910495806</v>
      </c>
      <c r="K280" s="6">
        <v>43.464262717321311</v>
      </c>
      <c r="L280" s="6">
        <v>42.94913071474565</v>
      </c>
      <c r="M280" s="6">
        <v>5.3766902768834512</v>
      </c>
      <c r="N280" s="6">
        <v>3.19</v>
      </c>
      <c r="O280" s="6">
        <v>0.11314</v>
      </c>
      <c r="P280" s="6">
        <v>0</v>
      </c>
    </row>
    <row r="281" spans="1:16" ht="17.25" customHeight="1">
      <c r="A281" s="1">
        <v>278</v>
      </c>
      <c r="B281" s="6">
        <v>0.48599999999999999</v>
      </c>
      <c r="C281" s="6">
        <v>0.32200000000000001</v>
      </c>
      <c r="D281" s="6">
        <v>0.192</v>
      </c>
      <c r="E281" s="6">
        <v>876</v>
      </c>
      <c r="F281" s="6">
        <v>1</v>
      </c>
      <c r="G281" s="6">
        <v>0.3</v>
      </c>
      <c r="H281" s="6">
        <v>0</v>
      </c>
      <c r="I281" s="6">
        <v>4.6421560825507975E-2</v>
      </c>
      <c r="J281" s="6">
        <v>9.5980803839232181</v>
      </c>
      <c r="K281" s="6">
        <v>41.301739652069593</v>
      </c>
      <c r="L281" s="6">
        <v>43.401319736052798</v>
      </c>
      <c r="M281" s="6">
        <v>5.6988602279544098</v>
      </c>
      <c r="N281" s="6">
        <v>3.42</v>
      </c>
      <c r="O281" s="6">
        <v>0</v>
      </c>
      <c r="P281" s="6">
        <v>59.4</v>
      </c>
    </row>
    <row r="282" spans="1:16" ht="17.25" customHeight="1">
      <c r="A282" s="1">
        <v>279</v>
      </c>
      <c r="B282" s="6">
        <v>0.48599999999999999</v>
      </c>
      <c r="C282" s="6">
        <v>0.32200000000000001</v>
      </c>
      <c r="D282" s="6">
        <v>0.192</v>
      </c>
      <c r="E282" s="6">
        <v>874</v>
      </c>
      <c r="F282" s="6">
        <v>1</v>
      </c>
      <c r="G282" s="6">
        <v>0.3</v>
      </c>
      <c r="H282" s="6">
        <v>0</v>
      </c>
      <c r="I282" s="6">
        <v>4.6421560825507975E-2</v>
      </c>
      <c r="J282" s="6">
        <v>10.974960042621204</v>
      </c>
      <c r="K282" s="6">
        <v>43.36707511987214</v>
      </c>
      <c r="L282" s="6">
        <v>39.371337240277036</v>
      </c>
      <c r="M282" s="6">
        <v>6.2866275972296215</v>
      </c>
      <c r="N282" s="6">
        <v>4.16</v>
      </c>
      <c r="O282" s="6">
        <v>4.9500000000000002E-2</v>
      </c>
      <c r="P282" s="6">
        <v>45.3</v>
      </c>
    </row>
    <row r="283" spans="1:16" ht="17.25" customHeight="1">
      <c r="A283" s="1">
        <v>280</v>
      </c>
      <c r="B283" s="6">
        <v>0.48599999999999999</v>
      </c>
      <c r="C283" s="6">
        <v>0.32200000000000001</v>
      </c>
      <c r="D283" s="6">
        <v>0.192</v>
      </c>
      <c r="E283" s="6">
        <v>868</v>
      </c>
      <c r="F283" s="6">
        <v>1</v>
      </c>
      <c r="G283" s="6">
        <v>0.3</v>
      </c>
      <c r="H283" s="6">
        <v>0</v>
      </c>
      <c r="I283" s="6">
        <v>4.6421560825507975E-2</v>
      </c>
      <c r="J283" s="6">
        <v>9.5554272517321017</v>
      </c>
      <c r="K283" s="6">
        <v>43.389145496535789</v>
      </c>
      <c r="L283" s="6">
        <v>41.74364896073903</v>
      </c>
      <c r="M283" s="6">
        <v>5.3117782909930717</v>
      </c>
      <c r="N283" s="6">
        <v>3.76</v>
      </c>
      <c r="O283" s="6">
        <v>0.16721</v>
      </c>
      <c r="P283" s="6">
        <v>54.5</v>
      </c>
    </row>
    <row r="284" spans="1:16" ht="17.25" customHeight="1">
      <c r="A284" s="1">
        <v>281</v>
      </c>
      <c r="B284" s="6">
        <v>0.48599999999999999</v>
      </c>
      <c r="C284" s="6">
        <v>0.32200000000000001</v>
      </c>
      <c r="D284" s="6">
        <v>0.192</v>
      </c>
      <c r="E284" s="6">
        <v>874</v>
      </c>
      <c r="F284" s="6">
        <v>1</v>
      </c>
      <c r="G284" s="6">
        <v>0.35</v>
      </c>
      <c r="H284" s="6">
        <v>0</v>
      </c>
      <c r="I284" s="6">
        <v>5.5263762887509491E-2</v>
      </c>
      <c r="J284" s="6">
        <v>10.726256983240223</v>
      </c>
      <c r="K284" s="6">
        <v>39.97206703910615</v>
      </c>
      <c r="L284" s="6">
        <v>41.843575418994419</v>
      </c>
      <c r="M284" s="6">
        <v>7.4581005586592184</v>
      </c>
      <c r="N284" s="6">
        <v>4.12</v>
      </c>
      <c r="O284" s="6">
        <v>0.16721</v>
      </c>
      <c r="P284" s="6">
        <v>37.9</v>
      </c>
    </row>
    <row r="285" spans="1:16" ht="17.25" customHeight="1">
      <c r="A285" s="1">
        <v>282</v>
      </c>
      <c r="B285" s="6">
        <v>0.48599999999999999</v>
      </c>
      <c r="C285" s="6">
        <v>0.32200000000000001</v>
      </c>
      <c r="D285" s="6">
        <v>0.192</v>
      </c>
      <c r="E285" s="6">
        <v>874</v>
      </c>
      <c r="F285" s="6">
        <v>1</v>
      </c>
      <c r="G285" s="6">
        <v>0.35</v>
      </c>
      <c r="H285" s="6">
        <v>0</v>
      </c>
      <c r="I285" s="6">
        <v>5.5263762887509491E-2</v>
      </c>
      <c r="J285" s="6">
        <v>10.366024029058396</v>
      </c>
      <c r="K285" s="6">
        <v>40.458228555462419</v>
      </c>
      <c r="L285" s="6">
        <v>41.994970662196145</v>
      </c>
      <c r="M285" s="6">
        <v>7.1807767532830402</v>
      </c>
      <c r="N285" s="6">
        <v>3.27</v>
      </c>
      <c r="O285" s="6">
        <v>0.16721</v>
      </c>
      <c r="P285" s="6">
        <v>31.7</v>
      </c>
    </row>
    <row r="286" spans="1:16" ht="17.25" customHeight="1">
      <c r="A286" s="1">
        <v>283</v>
      </c>
      <c r="B286" s="6">
        <v>0.44889502762430944</v>
      </c>
      <c r="C286" s="6">
        <v>0.34806629834254144</v>
      </c>
      <c r="D286" s="6">
        <v>0.20303867403314918</v>
      </c>
      <c r="E286" s="6">
        <v>869.2</v>
      </c>
      <c r="F286" s="6">
        <v>1</v>
      </c>
      <c r="G286" s="6">
        <v>0.2</v>
      </c>
      <c r="H286" s="6">
        <v>0</v>
      </c>
      <c r="I286" s="6">
        <v>5.3053212372009113E-2</v>
      </c>
      <c r="J286" s="6">
        <v>12.309941520467834</v>
      </c>
      <c r="K286" s="6">
        <v>40.8187134502924</v>
      </c>
      <c r="L286" s="6">
        <v>39.941520467836256</v>
      </c>
      <c r="M286" s="6">
        <v>6.9298245614035086</v>
      </c>
      <c r="N286" s="6">
        <v>3.92</v>
      </c>
      <c r="O286" s="6">
        <v>0.1166</v>
      </c>
      <c r="P286" s="6">
        <v>37.299999999999997</v>
      </c>
    </row>
    <row r="287" spans="1:16" ht="17.25" customHeight="1">
      <c r="A287" s="1">
        <v>284</v>
      </c>
      <c r="B287" s="6">
        <v>0.44889502762430944</v>
      </c>
      <c r="C287" s="6">
        <v>0.34806629834254144</v>
      </c>
      <c r="D287" s="6">
        <v>0.20303867403314918</v>
      </c>
      <c r="E287" s="6">
        <v>870.1</v>
      </c>
      <c r="F287" s="6">
        <v>1</v>
      </c>
      <c r="G287" s="6">
        <v>0.2</v>
      </c>
      <c r="H287" s="6">
        <v>0</v>
      </c>
      <c r="I287" s="6">
        <v>5.3053212372009113E-2</v>
      </c>
      <c r="J287" s="6">
        <v>11.185682326621924</v>
      </c>
      <c r="K287" s="6">
        <v>46.196868008948549</v>
      </c>
      <c r="L287" s="6">
        <v>36.996644295302019</v>
      </c>
      <c r="M287" s="6">
        <v>5.6208053691275159</v>
      </c>
      <c r="N287" s="6">
        <v>4.09</v>
      </c>
      <c r="O287" s="6">
        <v>8.6819999999999994E-2</v>
      </c>
      <c r="P287" s="6">
        <v>43.4</v>
      </c>
    </row>
    <row r="288" spans="1:16" ht="17.25" customHeight="1">
      <c r="A288" s="1">
        <v>285</v>
      </c>
      <c r="B288" s="6">
        <v>0.44889502762430944</v>
      </c>
      <c r="C288" s="6">
        <v>0.34806629834254144</v>
      </c>
      <c r="D288" s="6">
        <v>0.20303867403314918</v>
      </c>
      <c r="E288" s="6">
        <v>872</v>
      </c>
      <c r="F288" s="6">
        <v>1</v>
      </c>
      <c r="G288" s="6">
        <v>0.25</v>
      </c>
      <c r="H288" s="6">
        <v>0</v>
      </c>
      <c r="I288" s="6">
        <v>5.3053212372009113E-2</v>
      </c>
      <c r="J288" s="6">
        <v>12.739726027397261</v>
      </c>
      <c r="K288" s="6">
        <v>29.041095890410961</v>
      </c>
      <c r="L288" s="6">
        <v>48.595890410958901</v>
      </c>
      <c r="M288" s="6">
        <v>9.6232876712328768</v>
      </c>
      <c r="N288" s="6">
        <v>3.17</v>
      </c>
      <c r="O288" s="6">
        <v>1.9599999999999999E-2</v>
      </c>
      <c r="P288" s="6">
        <v>97.1</v>
      </c>
    </row>
    <row r="289" spans="1:16" ht="17.25" customHeight="1">
      <c r="A289" s="1">
        <v>286</v>
      </c>
      <c r="B289" s="6">
        <v>0.44889502762430944</v>
      </c>
      <c r="C289" s="6">
        <v>0.34806629834254144</v>
      </c>
      <c r="D289" s="6">
        <v>0.20303867403314918</v>
      </c>
      <c r="E289" s="6">
        <v>872</v>
      </c>
      <c r="F289" s="6">
        <v>1</v>
      </c>
      <c r="G289" s="6">
        <v>0.25</v>
      </c>
      <c r="H289" s="6">
        <v>0</v>
      </c>
      <c r="I289" s="6">
        <v>5.3053212372009113E-2</v>
      </c>
      <c r="J289" s="6">
        <v>10.244786944696283</v>
      </c>
      <c r="K289" s="6">
        <v>38.954366878210941</v>
      </c>
      <c r="L289" s="6">
        <v>44.514959202175881</v>
      </c>
      <c r="M289" s="6">
        <v>6.2858869749168935</v>
      </c>
      <c r="N289" s="6">
        <v>3.46</v>
      </c>
      <c r="O289" s="6">
        <v>2.6890000000000001E-2</v>
      </c>
      <c r="P289" s="6">
        <v>94.3</v>
      </c>
    </row>
    <row r="290" spans="1:16" ht="17.25" customHeight="1">
      <c r="A290" s="1">
        <v>287</v>
      </c>
      <c r="B290" s="6">
        <v>0.44889502762430944</v>
      </c>
      <c r="C290" s="6">
        <v>0.34806629834254144</v>
      </c>
      <c r="D290" s="6">
        <v>0.20303867403314918</v>
      </c>
      <c r="E290" s="6">
        <v>873</v>
      </c>
      <c r="F290" s="6">
        <v>1</v>
      </c>
      <c r="G290" s="6">
        <v>0.3</v>
      </c>
      <c r="H290" s="6">
        <v>0</v>
      </c>
      <c r="I290" s="6">
        <v>4.6421560825507975E-2</v>
      </c>
      <c r="J290" s="6">
        <v>10.029899429192715</v>
      </c>
      <c r="K290" s="6">
        <v>37.863549877684157</v>
      </c>
      <c r="L290" s="6">
        <v>43.761891818428929</v>
      </c>
      <c r="M290" s="6">
        <v>8.3446588746942112</v>
      </c>
      <c r="N290" s="6">
        <v>4.26</v>
      </c>
      <c r="O290" s="6">
        <v>5.8889999999999998E-2</v>
      </c>
      <c r="P290" s="6">
        <v>58.2</v>
      </c>
    </row>
    <row r="291" spans="1:16" ht="17.25" customHeight="1">
      <c r="A291" s="1">
        <v>288</v>
      </c>
      <c r="B291" s="6">
        <v>0.44889502762430944</v>
      </c>
      <c r="C291" s="6">
        <v>0.34806629834254144</v>
      </c>
      <c r="D291" s="6">
        <v>0.20303867403314918</v>
      </c>
      <c r="E291" s="6">
        <v>872</v>
      </c>
      <c r="F291" s="6">
        <v>1</v>
      </c>
      <c r="G291" s="6">
        <v>0.3</v>
      </c>
      <c r="H291" s="6">
        <v>0</v>
      </c>
      <c r="I291" s="6">
        <v>4.6421560825507975E-2</v>
      </c>
      <c r="J291" s="6">
        <v>10.431856421761076</v>
      </c>
      <c r="K291" s="6">
        <v>35.782389231632081</v>
      </c>
      <c r="L291" s="6">
        <v>45.709478407178914</v>
      </c>
      <c r="M291" s="6">
        <v>8.07627593942793</v>
      </c>
      <c r="N291" s="6">
        <v>3.96</v>
      </c>
      <c r="O291" s="6">
        <v>2.8920000000000001E-2</v>
      </c>
      <c r="P291" s="6">
        <v>59.2</v>
      </c>
    </row>
    <row r="292" spans="1:16" ht="17.25" customHeight="1">
      <c r="A292" s="1">
        <v>289</v>
      </c>
      <c r="B292" s="6">
        <v>0.44889502762430944</v>
      </c>
      <c r="C292" s="6">
        <v>0.34806629834254144</v>
      </c>
      <c r="D292" s="6">
        <v>0.20303867403314918</v>
      </c>
      <c r="E292" s="6">
        <v>873</v>
      </c>
      <c r="F292" s="6">
        <v>1</v>
      </c>
      <c r="G292" s="6">
        <v>0.35</v>
      </c>
      <c r="H292" s="6">
        <v>0</v>
      </c>
      <c r="I292" s="6">
        <v>5.5263762887509491E-2</v>
      </c>
      <c r="J292" s="6">
        <v>8.6694762191450927</v>
      </c>
      <c r="K292" s="6">
        <v>34.105960264900666</v>
      </c>
      <c r="L292" s="6">
        <v>49.548464780252864</v>
      </c>
      <c r="M292" s="6">
        <v>7.6760987357013839</v>
      </c>
      <c r="N292" s="6">
        <v>3.52</v>
      </c>
      <c r="O292" s="6">
        <v>3.5688051060991905</v>
      </c>
      <c r="P292" s="6">
        <v>72.7</v>
      </c>
    </row>
    <row r="293" spans="1:16" ht="17.25" customHeight="1">
      <c r="A293" s="1">
        <v>290</v>
      </c>
      <c r="B293" s="6">
        <v>0.44889502762430944</v>
      </c>
      <c r="C293" s="6">
        <v>0.34806629834254144</v>
      </c>
      <c r="D293" s="6">
        <v>0.20303867403314918</v>
      </c>
      <c r="E293" s="6">
        <v>873.8</v>
      </c>
      <c r="F293" s="6">
        <v>1</v>
      </c>
      <c r="G293" s="6">
        <v>0.35</v>
      </c>
      <c r="H293" s="6">
        <v>0</v>
      </c>
      <c r="I293" s="6">
        <v>5.5263762887509491E-2</v>
      </c>
      <c r="J293" s="6">
        <v>8.7584511370620781</v>
      </c>
      <c r="K293" s="6">
        <v>32.206515058389677</v>
      </c>
      <c r="L293" s="6">
        <v>52.980946527350945</v>
      </c>
      <c r="M293" s="6">
        <v>6.0540872771972962</v>
      </c>
      <c r="N293" s="6">
        <v>3.29</v>
      </c>
      <c r="O293" s="6">
        <v>4.0888715360734862</v>
      </c>
      <c r="P293" s="6">
        <v>69.5</v>
      </c>
    </row>
    <row r="294" spans="1:16" ht="17.25" customHeight="1">
      <c r="A294" s="1">
        <v>291</v>
      </c>
      <c r="B294" s="6">
        <v>0.55000000000000004</v>
      </c>
      <c r="C294" s="6">
        <v>0.16</v>
      </c>
      <c r="D294" s="6">
        <v>0.28999999999999998</v>
      </c>
      <c r="E294" s="6">
        <v>820</v>
      </c>
      <c r="F294" s="6">
        <v>1</v>
      </c>
      <c r="G294" s="6">
        <v>0.24</v>
      </c>
      <c r="H294" s="6">
        <v>0</v>
      </c>
      <c r="I294" s="6">
        <v>0.54</v>
      </c>
      <c r="J294" s="6">
        <v>24.394785847299811</v>
      </c>
      <c r="K294" s="6">
        <v>40.968342644320295</v>
      </c>
      <c r="L294" s="6">
        <v>24.953445065176908</v>
      </c>
      <c r="M294" s="6">
        <v>9.6834264432029791</v>
      </c>
      <c r="N294" s="6">
        <v>7</v>
      </c>
      <c r="O294" s="6">
        <v>1.9707142857142941</v>
      </c>
      <c r="P294" s="6">
        <v>0.05</v>
      </c>
    </row>
    <row r="295" spans="1:16" ht="17.25" customHeight="1">
      <c r="A295" s="1">
        <v>292</v>
      </c>
      <c r="B295" s="6">
        <v>0.55000000000000004</v>
      </c>
      <c r="C295" s="6">
        <v>0.16</v>
      </c>
      <c r="D295" s="6">
        <v>0.28999999999999998</v>
      </c>
      <c r="E295" s="6">
        <v>800</v>
      </c>
      <c r="F295" s="6">
        <v>1</v>
      </c>
      <c r="G295" s="6">
        <v>0.26</v>
      </c>
      <c r="H295" s="6">
        <v>0</v>
      </c>
      <c r="I295" s="6">
        <v>0.55000000000000004</v>
      </c>
      <c r="J295" s="6">
        <v>26.990291262135923</v>
      </c>
      <c r="K295" s="6">
        <v>38.05825242718447</v>
      </c>
      <c r="L295" s="6">
        <v>24.660194174757279</v>
      </c>
      <c r="M295" s="6">
        <v>10.291262135922331</v>
      </c>
      <c r="N295" s="6">
        <v>6.7</v>
      </c>
      <c r="O295" s="6">
        <v>9.5071428571428669</v>
      </c>
      <c r="P295" s="6">
        <v>9.8000000000000004E-2</v>
      </c>
    </row>
    <row r="296" spans="1:16" ht="17.25" customHeight="1">
      <c r="A296" s="1">
        <v>293</v>
      </c>
      <c r="B296" s="6">
        <v>0.55000000000000004</v>
      </c>
      <c r="C296" s="6">
        <v>0.16</v>
      </c>
      <c r="D296" s="6">
        <v>0.28999999999999998</v>
      </c>
      <c r="E296" s="6">
        <v>790</v>
      </c>
      <c r="F296" s="6">
        <v>1</v>
      </c>
      <c r="G296" s="6">
        <v>0.21</v>
      </c>
      <c r="H296" s="6">
        <v>0</v>
      </c>
      <c r="I296" s="6">
        <v>0.42</v>
      </c>
      <c r="J296" s="6">
        <v>30.150753768844226</v>
      </c>
      <c r="K296" s="6">
        <v>34.673366834170857</v>
      </c>
      <c r="L296" s="6">
        <v>25.870091196724367</v>
      </c>
      <c r="M296" s="6">
        <v>9.3057882002605634</v>
      </c>
      <c r="N296" s="6">
        <v>6.7</v>
      </c>
      <c r="O296" s="6">
        <v>10.977249999999998</v>
      </c>
      <c r="P296" s="6">
        <v>0.28199999999999997</v>
      </c>
    </row>
    <row r="297" spans="1:16" ht="17.25" customHeight="1">
      <c r="A297" s="1">
        <v>294</v>
      </c>
      <c r="B297" s="6">
        <v>0.55000000000000004</v>
      </c>
      <c r="C297" s="6">
        <v>0.16</v>
      </c>
      <c r="D297" s="6">
        <v>0.28999999999999998</v>
      </c>
      <c r="E297" s="6">
        <v>820</v>
      </c>
      <c r="F297" s="6">
        <v>1</v>
      </c>
      <c r="G297" s="6">
        <v>0.28000000000000003</v>
      </c>
      <c r="H297" s="6">
        <v>0</v>
      </c>
      <c r="I297" s="6">
        <v>0.56000000000000005</v>
      </c>
      <c r="J297" s="6">
        <v>26.459143968871597</v>
      </c>
      <c r="K297" s="6">
        <v>36.7704280155642</v>
      </c>
      <c r="L297" s="6">
        <v>28.210116731517509</v>
      </c>
      <c r="M297" s="6">
        <v>8.5603112840466942</v>
      </c>
      <c r="N297" s="6">
        <v>6.1</v>
      </c>
      <c r="O297" s="6">
        <v>9.9485714285714266</v>
      </c>
      <c r="P297" s="6">
        <v>0.01</v>
      </c>
    </row>
    <row r="298" spans="1:16" ht="17.25" customHeight="1">
      <c r="A298" s="1">
        <v>295</v>
      </c>
      <c r="B298" s="6">
        <v>0.55000000000000004</v>
      </c>
      <c r="C298" s="6">
        <v>0.16</v>
      </c>
      <c r="D298" s="6">
        <v>0.28999999999999998</v>
      </c>
      <c r="E298" s="6">
        <v>800</v>
      </c>
      <c r="F298" s="6">
        <v>1</v>
      </c>
      <c r="G298" s="6">
        <v>0.19</v>
      </c>
      <c r="H298" s="6">
        <v>0</v>
      </c>
      <c r="I298" s="6">
        <v>0.36</v>
      </c>
      <c r="J298" s="6">
        <v>27.192982456140353</v>
      </c>
      <c r="K298" s="6">
        <v>37.017543859649123</v>
      </c>
      <c r="L298" s="6">
        <v>27.192982456140353</v>
      </c>
      <c r="M298" s="6">
        <v>8.5964912280701764</v>
      </c>
      <c r="N298" s="6">
        <v>7</v>
      </c>
      <c r="O298" s="6">
        <v>13.407142857142844</v>
      </c>
      <c r="P298" s="6">
        <v>2.7E-2</v>
      </c>
    </row>
    <row r="299" spans="1:16" ht="17.25" customHeight="1">
      <c r="A299" s="1">
        <v>296</v>
      </c>
      <c r="B299" s="6">
        <v>0.55000000000000004</v>
      </c>
      <c r="C299" s="6">
        <v>0.16</v>
      </c>
      <c r="D299" s="6">
        <v>0.28999999999999998</v>
      </c>
      <c r="E299" s="6">
        <v>800</v>
      </c>
      <c r="F299" s="6">
        <v>1</v>
      </c>
      <c r="G299" s="6">
        <v>0.19</v>
      </c>
      <c r="H299" s="6">
        <v>0</v>
      </c>
      <c r="I299" s="6">
        <v>0.37</v>
      </c>
      <c r="J299" s="6">
        <v>24.632352941176471</v>
      </c>
      <c r="K299" s="6">
        <v>41.360294117647065</v>
      </c>
      <c r="L299" s="6">
        <v>24.632352941176471</v>
      </c>
      <c r="M299" s="6">
        <v>9.375</v>
      </c>
      <c r="N299" s="6">
        <v>7.1</v>
      </c>
      <c r="O299" s="6">
        <v>13.98571428571428</v>
      </c>
      <c r="P299" s="6">
        <v>2.1000000000000001E-2</v>
      </c>
    </row>
    <row r="300" spans="1:16" ht="17.25" customHeight="1">
      <c r="A300" s="1">
        <v>297</v>
      </c>
      <c r="B300" s="6">
        <v>0.55000000000000004</v>
      </c>
      <c r="C300" s="6">
        <v>0.16</v>
      </c>
      <c r="D300" s="6">
        <v>0.28999999999999998</v>
      </c>
      <c r="E300" s="6">
        <v>810</v>
      </c>
      <c r="F300" s="6">
        <v>1</v>
      </c>
      <c r="G300" s="6">
        <v>0.2</v>
      </c>
      <c r="H300" s="6">
        <v>0</v>
      </c>
      <c r="I300" s="6">
        <v>0.36</v>
      </c>
      <c r="J300" s="6">
        <v>26.40144665461121</v>
      </c>
      <c r="K300" s="6">
        <v>40.506329113924046</v>
      </c>
      <c r="L300" s="6">
        <v>24.593128390596743</v>
      </c>
      <c r="M300" s="6">
        <v>8.4990958408679926</v>
      </c>
      <c r="N300" s="6">
        <v>6.9</v>
      </c>
      <c r="O300" s="6">
        <v>14.950000000000003</v>
      </c>
      <c r="P300" s="6">
        <v>1.2E-2</v>
      </c>
    </row>
    <row r="301" spans="1:16" ht="17.25" customHeight="1">
      <c r="A301" s="1">
        <v>298</v>
      </c>
      <c r="B301" s="6">
        <v>0.55000000000000004</v>
      </c>
      <c r="C301" s="6">
        <v>0.16</v>
      </c>
      <c r="D301" s="6">
        <v>0.28999999999999998</v>
      </c>
      <c r="E301" s="6">
        <v>820</v>
      </c>
      <c r="F301" s="6">
        <v>1</v>
      </c>
      <c r="G301" s="6">
        <v>0.22</v>
      </c>
      <c r="H301" s="6">
        <v>0</v>
      </c>
      <c r="I301" s="6">
        <v>0.47</v>
      </c>
      <c r="J301" s="6">
        <v>23.809523809523814</v>
      </c>
      <c r="K301" s="6">
        <v>41.523809523809533</v>
      </c>
      <c r="L301" s="6">
        <v>26.285714285714292</v>
      </c>
      <c r="M301" s="6">
        <v>8.3809523809523832</v>
      </c>
      <c r="N301" s="6">
        <v>6.5</v>
      </c>
      <c r="O301" s="6">
        <v>11.65000000000002</v>
      </c>
      <c r="P301" s="6">
        <v>7.0000000000000007E-2</v>
      </c>
    </row>
    <row r="302" spans="1:16" ht="17.25" customHeight="1">
      <c r="A302" s="1">
        <v>299</v>
      </c>
      <c r="B302" s="6">
        <v>0.55000000000000004</v>
      </c>
      <c r="C302" s="6">
        <v>0.16</v>
      </c>
      <c r="D302" s="6">
        <v>0.28999999999999998</v>
      </c>
      <c r="E302" s="6">
        <v>820</v>
      </c>
      <c r="F302" s="6">
        <v>1</v>
      </c>
      <c r="G302" s="6">
        <v>0.27</v>
      </c>
      <c r="H302" s="6">
        <v>0</v>
      </c>
      <c r="I302" s="6">
        <v>0.46</v>
      </c>
      <c r="J302" s="6">
        <v>24.571428571428573</v>
      </c>
      <c r="K302" s="6">
        <v>37.904761904761905</v>
      </c>
      <c r="L302" s="6">
        <v>28.190476190476193</v>
      </c>
      <c r="M302" s="6">
        <v>9.3333333333333357</v>
      </c>
      <c r="N302" s="6">
        <v>6</v>
      </c>
      <c r="O302" s="6">
        <v>4.6000000000000085</v>
      </c>
      <c r="P302" s="6">
        <v>1.0999999999999999E-2</v>
      </c>
    </row>
    <row r="303" spans="1:16" ht="17.25" customHeight="1">
      <c r="A303" s="1">
        <v>300</v>
      </c>
      <c r="B303" s="6">
        <v>0.55000000000000004</v>
      </c>
      <c r="C303" s="6">
        <v>0.16</v>
      </c>
      <c r="D303" s="6">
        <v>0.28999999999999998</v>
      </c>
      <c r="E303" s="6">
        <v>820</v>
      </c>
      <c r="F303" s="6">
        <v>1</v>
      </c>
      <c r="G303" s="6">
        <v>0.28999999999999998</v>
      </c>
      <c r="H303" s="6">
        <v>0</v>
      </c>
      <c r="I303" s="6">
        <v>0.48</v>
      </c>
      <c r="J303" s="6">
        <v>21.212121212121211</v>
      </c>
      <c r="K303" s="6">
        <v>39.393939393939391</v>
      </c>
      <c r="L303" s="6">
        <v>29.696969696969695</v>
      </c>
      <c r="M303" s="6">
        <v>9.6969696969696972</v>
      </c>
      <c r="N303" s="6">
        <v>7.3</v>
      </c>
      <c r="O303" s="6">
        <v>16.739285714285728</v>
      </c>
      <c r="P303" s="6">
        <v>3.2000000000000001E-2</v>
      </c>
    </row>
    <row r="304" spans="1:16" ht="17.25" customHeight="1">
      <c r="A304" s="1">
        <v>301</v>
      </c>
      <c r="B304" s="6">
        <v>0.55000000000000004</v>
      </c>
      <c r="C304" s="6">
        <v>0.16</v>
      </c>
      <c r="D304" s="6">
        <v>0.28999999999999998</v>
      </c>
      <c r="E304" s="6">
        <v>840</v>
      </c>
      <c r="F304" s="6">
        <v>1</v>
      </c>
      <c r="G304" s="6">
        <v>0.35</v>
      </c>
      <c r="H304" s="6">
        <v>0</v>
      </c>
      <c r="I304" s="6">
        <v>0.55000000000000004</v>
      </c>
      <c r="J304" s="6">
        <v>26.415094339622641</v>
      </c>
      <c r="K304" s="6">
        <v>34.381551362683432</v>
      </c>
      <c r="L304" s="6">
        <v>30.398322851153036</v>
      </c>
      <c r="M304" s="6">
        <v>8.8050314465408803</v>
      </c>
      <c r="N304" s="6">
        <v>6.7</v>
      </c>
      <c r="O304" s="6">
        <v>1.8850000000000051</v>
      </c>
      <c r="P304" s="6">
        <v>6.3E-2</v>
      </c>
    </row>
    <row r="305" spans="1:16" ht="17.25" customHeight="1">
      <c r="A305" s="1">
        <v>302</v>
      </c>
      <c r="B305" s="6">
        <v>0.55000000000000004</v>
      </c>
      <c r="C305" s="6">
        <v>0.16</v>
      </c>
      <c r="D305" s="6">
        <v>0.28999999999999998</v>
      </c>
      <c r="E305" s="6">
        <v>800</v>
      </c>
      <c r="F305" s="6">
        <v>1</v>
      </c>
      <c r="G305" s="6">
        <v>0.24</v>
      </c>
      <c r="H305" s="6">
        <v>0</v>
      </c>
      <c r="I305" s="6">
        <v>0.42</v>
      </c>
      <c r="J305" s="6">
        <v>29.511278195488721</v>
      </c>
      <c r="K305" s="6">
        <v>37.781954887218049</v>
      </c>
      <c r="L305" s="6">
        <v>22.180451127819552</v>
      </c>
      <c r="M305" s="6">
        <v>10.526315789473685</v>
      </c>
      <c r="N305" s="6">
        <v>7</v>
      </c>
      <c r="O305" s="6">
        <v>1.7339285714285779</v>
      </c>
      <c r="P305" s="6">
        <v>3.0000000000000001E-3</v>
      </c>
    </row>
    <row r="306" spans="1:16" ht="17.25" customHeight="1">
      <c r="A306" s="1">
        <v>303</v>
      </c>
      <c r="B306" s="6">
        <v>0.55000000000000004</v>
      </c>
      <c r="C306" s="6">
        <v>0.16</v>
      </c>
      <c r="D306" s="6">
        <v>0.28999999999999998</v>
      </c>
      <c r="E306" s="6">
        <v>830</v>
      </c>
      <c r="F306" s="6">
        <v>1</v>
      </c>
      <c r="G306" s="6">
        <v>0.24</v>
      </c>
      <c r="H306" s="6">
        <v>0</v>
      </c>
      <c r="I306" s="6">
        <v>0.39</v>
      </c>
      <c r="J306" s="6">
        <v>26.857142857142858</v>
      </c>
      <c r="K306" s="6">
        <v>34.857142857142861</v>
      </c>
      <c r="L306" s="6">
        <v>29.333333333333332</v>
      </c>
      <c r="M306" s="6">
        <v>8.9523809523809526</v>
      </c>
      <c r="N306" s="6">
        <v>7.4</v>
      </c>
      <c r="O306" s="6">
        <v>18.100000000000009</v>
      </c>
      <c r="P306" s="6">
        <v>0.27</v>
      </c>
    </row>
    <row r="307" spans="1:16" ht="17.25" customHeight="1">
      <c r="A307" s="1">
        <v>304</v>
      </c>
      <c r="B307" s="6">
        <v>0.55000000000000004</v>
      </c>
      <c r="C307" s="6">
        <v>0.16</v>
      </c>
      <c r="D307" s="6">
        <v>0.28999999999999998</v>
      </c>
      <c r="E307" s="6">
        <v>830</v>
      </c>
      <c r="F307" s="6">
        <v>1</v>
      </c>
      <c r="G307" s="6">
        <v>0.24</v>
      </c>
      <c r="H307" s="6">
        <v>0</v>
      </c>
      <c r="I307" s="6">
        <v>0.39</v>
      </c>
      <c r="J307" s="6">
        <v>31.985940246045697</v>
      </c>
      <c r="K307" s="6">
        <v>37.961335676625666</v>
      </c>
      <c r="L307" s="6">
        <v>22.847100175746927</v>
      </c>
      <c r="M307" s="6">
        <v>7.2056239015817214</v>
      </c>
      <c r="N307" s="6">
        <v>3.9</v>
      </c>
      <c r="O307" s="6">
        <v>24.052857142857135</v>
      </c>
      <c r="P307" s="6">
        <v>2E-3</v>
      </c>
    </row>
    <row r="308" spans="1:16" ht="17.25" customHeight="1">
      <c r="A308" s="1">
        <v>305</v>
      </c>
      <c r="B308" s="6">
        <v>0.55000000000000004</v>
      </c>
      <c r="C308" s="6">
        <v>0.16</v>
      </c>
      <c r="D308" s="6">
        <v>0.28999999999999998</v>
      </c>
      <c r="E308" s="6">
        <v>840</v>
      </c>
      <c r="F308" s="6">
        <v>1</v>
      </c>
      <c r="G308" s="6">
        <v>0.24</v>
      </c>
      <c r="H308" s="6">
        <v>0</v>
      </c>
      <c r="I308" s="6">
        <v>0.46</v>
      </c>
      <c r="J308" s="6">
        <v>27.440147329650088</v>
      </c>
      <c r="K308" s="6">
        <v>36.095764272559855</v>
      </c>
      <c r="L308" s="6">
        <v>23.38858195211786</v>
      </c>
      <c r="M308" s="6">
        <v>13.075506445672188</v>
      </c>
      <c r="N308" s="6">
        <v>7.4</v>
      </c>
      <c r="O308" s="6">
        <v>35.650000000000006</v>
      </c>
      <c r="P308" s="6">
        <v>0.19</v>
      </c>
    </row>
    <row r="309" spans="1:16" ht="17.25" customHeight="1">
      <c r="A309" s="1">
        <v>306</v>
      </c>
      <c r="B309" s="6">
        <v>0.55000000000000004</v>
      </c>
      <c r="C309" s="6">
        <v>0.16</v>
      </c>
      <c r="D309" s="6">
        <v>0.28999999999999998</v>
      </c>
      <c r="E309" s="6">
        <v>840</v>
      </c>
      <c r="F309" s="6">
        <v>1</v>
      </c>
      <c r="G309" s="6">
        <v>0.24</v>
      </c>
      <c r="H309" s="6">
        <v>0</v>
      </c>
      <c r="I309" s="6">
        <v>0.46</v>
      </c>
      <c r="J309" s="6">
        <v>31.802120141342755</v>
      </c>
      <c r="K309" s="6">
        <v>40.459363957597169</v>
      </c>
      <c r="L309" s="6">
        <v>18.727915194346288</v>
      </c>
      <c r="M309" s="6">
        <v>9.0106007067137792</v>
      </c>
      <c r="N309" s="6">
        <v>6.9</v>
      </c>
      <c r="O309" s="6">
        <v>39.32714285714286</v>
      </c>
      <c r="P309" s="6">
        <v>3.0000000000000001E-3</v>
      </c>
    </row>
    <row r="310" spans="1:16" ht="17.25" customHeight="1">
      <c r="A310" s="1">
        <v>307</v>
      </c>
      <c r="B310" s="6">
        <v>0.55000000000000004</v>
      </c>
      <c r="C310" s="6">
        <v>0.16</v>
      </c>
      <c r="D310" s="6">
        <v>0.28999999999999998</v>
      </c>
      <c r="E310" s="6">
        <v>840</v>
      </c>
      <c r="F310" s="6">
        <v>1</v>
      </c>
      <c r="G310" s="6">
        <v>0.24</v>
      </c>
      <c r="H310" s="6">
        <v>0</v>
      </c>
      <c r="I310" s="6">
        <v>0.46</v>
      </c>
      <c r="J310" s="6">
        <v>27.440147329650088</v>
      </c>
      <c r="K310" s="6">
        <v>36.095764272559855</v>
      </c>
      <c r="L310" s="6">
        <v>23.38858195211786</v>
      </c>
      <c r="M310" s="6">
        <v>13.075506445672188</v>
      </c>
      <c r="N310" s="6">
        <v>6.9</v>
      </c>
      <c r="O310" s="6">
        <v>39.32714285714286</v>
      </c>
      <c r="P310" s="6">
        <v>3.0000000000000001E-3</v>
      </c>
    </row>
    <row r="311" spans="1:16" ht="15" customHeight="1">
      <c r="A311" s="1">
        <v>308</v>
      </c>
      <c r="B311" s="6">
        <v>0.55000000000000004</v>
      </c>
      <c r="C311" s="6">
        <v>0.16</v>
      </c>
      <c r="D311" s="6">
        <v>0.28999999999999998</v>
      </c>
      <c r="E311" s="6">
        <v>840</v>
      </c>
      <c r="F311" s="6">
        <v>1</v>
      </c>
      <c r="G311" s="6">
        <v>0.24</v>
      </c>
      <c r="H311" s="6">
        <v>0</v>
      </c>
      <c r="I311" s="6">
        <v>0.46</v>
      </c>
      <c r="J311" s="6">
        <v>31.802120141342755</v>
      </c>
      <c r="K311" s="6">
        <v>40.459363957597169</v>
      </c>
      <c r="L311" s="6">
        <v>18.727915194346288</v>
      </c>
      <c r="M311" s="6">
        <v>9.0106007067137792</v>
      </c>
      <c r="N311" s="6">
        <v>6.9</v>
      </c>
      <c r="O311" s="6">
        <v>39.32714285714286</v>
      </c>
      <c r="P311" s="6">
        <v>3.0000000000000001E-3</v>
      </c>
    </row>
    <row r="312" spans="1:16" ht="17.25" customHeight="1">
      <c r="A312" s="1">
        <v>309</v>
      </c>
      <c r="B312" s="6">
        <v>0.49099999999999999</v>
      </c>
      <c r="C312" s="6">
        <v>0.316</v>
      </c>
      <c r="D312" s="6">
        <v>0.193</v>
      </c>
      <c r="E312" s="6">
        <v>823</v>
      </c>
      <c r="F312" s="6">
        <v>2</v>
      </c>
      <c r="G312" s="6">
        <v>0.75846501128668176</v>
      </c>
      <c r="H312" s="6">
        <v>0.6</v>
      </c>
      <c r="I312" s="6">
        <v>2.7</v>
      </c>
      <c r="J312" s="6">
        <v>38.320151498273361</v>
      </c>
      <c r="K312" s="6">
        <v>22.056366269355017</v>
      </c>
      <c r="L312" s="6">
        <v>36.983402027403365</v>
      </c>
      <c r="M312" s="6">
        <v>2.6400802049682519</v>
      </c>
      <c r="N312" s="6">
        <v>5.0912107253252907</v>
      </c>
      <c r="O312" s="6">
        <v>1</v>
      </c>
      <c r="P312" s="6">
        <v>5.3120000000000003</v>
      </c>
    </row>
    <row r="313" spans="1:16" ht="17.25" customHeight="1">
      <c r="A313" s="1">
        <v>310</v>
      </c>
      <c r="B313" s="6">
        <v>0.5082051282051282</v>
      </c>
      <c r="C313" s="6">
        <v>0.20871794871794871</v>
      </c>
      <c r="D313" s="6">
        <v>0.28307692307692306</v>
      </c>
      <c r="E313" s="6">
        <v>840</v>
      </c>
      <c r="F313" s="6">
        <v>2</v>
      </c>
      <c r="G313" s="6">
        <v>0.86419753086419748</v>
      </c>
      <c r="H313" s="6">
        <v>0.7</v>
      </c>
      <c r="I313" s="6">
        <v>2.7</v>
      </c>
      <c r="J313" s="6">
        <v>37.731709992322031</v>
      </c>
      <c r="K313" s="6">
        <v>21.16924426894812</v>
      </c>
      <c r="L313" s="6">
        <v>38.170450806186238</v>
      </c>
      <c r="M313" s="6">
        <v>2.9285949325435996</v>
      </c>
      <c r="N313" s="6">
        <v>4.3140351214645607</v>
      </c>
      <c r="O313" s="6">
        <v>1.6</v>
      </c>
      <c r="P313" s="6">
        <v>5.7350000000000003</v>
      </c>
    </row>
    <row r="314" spans="1:16" ht="17.25" customHeight="1">
      <c r="A314" s="1">
        <v>311</v>
      </c>
      <c r="B314" s="6">
        <v>0.5082051282051282</v>
      </c>
      <c r="C314" s="6">
        <v>0.20871794871794871</v>
      </c>
      <c r="D314" s="6">
        <v>0.28307692307692306</v>
      </c>
      <c r="E314" s="6">
        <v>857</v>
      </c>
      <c r="F314" s="6">
        <v>2</v>
      </c>
      <c r="G314" s="6">
        <v>0.82294264339152112</v>
      </c>
      <c r="H314" s="6">
        <v>0.7</v>
      </c>
      <c r="I314" s="6">
        <v>2.7</v>
      </c>
      <c r="J314" s="6">
        <v>38.137908425308716</v>
      </c>
      <c r="K314" s="6">
        <v>21.636979565074856</v>
      </c>
      <c r="L314" s="6">
        <v>38.137908425308716</v>
      </c>
      <c r="M314" s="6">
        <v>2.0872035843077263</v>
      </c>
      <c r="N314" s="6">
        <v>4.0718684239773575</v>
      </c>
      <c r="O314" s="6">
        <v>1.4</v>
      </c>
      <c r="P314" s="6">
        <v>4.7960000000000003</v>
      </c>
    </row>
    <row r="315" spans="1:16" ht="17.25" customHeight="1">
      <c r="A315" s="1">
        <v>312</v>
      </c>
      <c r="B315" s="6">
        <v>0.5082051282051282</v>
      </c>
      <c r="C315" s="6">
        <v>0.20871794871794871</v>
      </c>
      <c r="D315" s="6">
        <v>0.28307692307692306</v>
      </c>
      <c r="E315" s="6">
        <v>853</v>
      </c>
      <c r="F315" s="6">
        <v>2</v>
      </c>
      <c r="G315" s="6">
        <v>0.71859296482412072</v>
      </c>
      <c r="H315" s="6">
        <v>0.6</v>
      </c>
      <c r="I315" s="6">
        <v>2.8</v>
      </c>
      <c r="J315" s="6">
        <v>40.180489901160293</v>
      </c>
      <c r="K315" s="6">
        <v>23.592608508809629</v>
      </c>
      <c r="L315" s="6">
        <v>34.916201117318437</v>
      </c>
      <c r="M315" s="6">
        <v>1.310700472711646</v>
      </c>
      <c r="N315" s="6">
        <v>4.5205678729696261</v>
      </c>
      <c r="O315" s="6">
        <v>1.2</v>
      </c>
      <c r="P315" s="6">
        <v>5.0339999999999998</v>
      </c>
    </row>
    <row r="316" spans="1:16" ht="17.25" customHeight="1">
      <c r="A316" s="1">
        <v>313</v>
      </c>
      <c r="B316" s="6">
        <v>0.48505050505050507</v>
      </c>
      <c r="C316" s="6">
        <v>0.23555555555555557</v>
      </c>
      <c r="D316" s="6">
        <v>0.27939393939393942</v>
      </c>
      <c r="E316" s="6">
        <v>750</v>
      </c>
      <c r="F316" s="6">
        <v>1</v>
      </c>
      <c r="G316" s="6">
        <v>0</v>
      </c>
      <c r="H316" s="6">
        <v>0.83</v>
      </c>
      <c r="I316" s="6">
        <v>0.1734</v>
      </c>
      <c r="J316" s="6">
        <v>42.937219730941699</v>
      </c>
      <c r="K316" s="6">
        <v>24.887892376681613</v>
      </c>
      <c r="L316" s="6">
        <v>23.206278026905828</v>
      </c>
      <c r="M316" s="6">
        <v>8.9686098654708513</v>
      </c>
      <c r="N316" s="6">
        <v>6.1533416796563607</v>
      </c>
      <c r="O316" s="6">
        <v>1.2</v>
      </c>
      <c r="P316" s="6">
        <v>4.4000000000000004</v>
      </c>
    </row>
    <row r="317" spans="1:16" ht="17.25" customHeight="1">
      <c r="A317" s="1">
        <v>314</v>
      </c>
      <c r="B317" s="6">
        <v>0.48505050505050507</v>
      </c>
      <c r="C317" s="6">
        <v>0.23555555555555557</v>
      </c>
      <c r="D317" s="6">
        <v>0.27939393939393942</v>
      </c>
      <c r="E317" s="6">
        <v>750</v>
      </c>
      <c r="F317" s="6">
        <v>1</v>
      </c>
      <c r="G317" s="6">
        <v>0</v>
      </c>
      <c r="H317" s="6">
        <v>1</v>
      </c>
      <c r="I317" s="6">
        <v>0.2074</v>
      </c>
      <c r="J317" s="6">
        <v>46.017699115044245</v>
      </c>
      <c r="K317" s="6">
        <v>22.234513274336283</v>
      </c>
      <c r="L317" s="6">
        <v>23.561946902654867</v>
      </c>
      <c r="M317" s="6">
        <v>8.1858407079646014</v>
      </c>
      <c r="N317" s="6">
        <v>5.8750793550178892</v>
      </c>
      <c r="O317" s="6">
        <v>1.2</v>
      </c>
      <c r="P317" s="6">
        <v>5.07</v>
      </c>
    </row>
    <row r="318" spans="1:16" ht="17.25" customHeight="1">
      <c r="A318" s="1">
        <v>315</v>
      </c>
      <c r="B318" s="6">
        <v>0.48505050505050507</v>
      </c>
      <c r="C318" s="6">
        <v>0.23555555555555557</v>
      </c>
      <c r="D318" s="6">
        <v>0.27939393939393942</v>
      </c>
      <c r="E318" s="6">
        <v>750</v>
      </c>
      <c r="F318" s="6">
        <v>1</v>
      </c>
      <c r="G318" s="6">
        <v>0</v>
      </c>
      <c r="H318" s="6">
        <v>1.2</v>
      </c>
      <c r="I318" s="6">
        <v>0.19040000000000001</v>
      </c>
      <c r="J318" s="6">
        <v>48.788546255506617</v>
      </c>
      <c r="K318" s="6">
        <v>19.713656387665203</v>
      </c>
      <c r="L318" s="6">
        <v>24.229074889867846</v>
      </c>
      <c r="M318" s="6">
        <v>7.2687224669603534</v>
      </c>
      <c r="N318" s="6">
        <v>5.4377933550534303</v>
      </c>
      <c r="O318" s="6">
        <v>1.2</v>
      </c>
      <c r="P318" s="6">
        <v>3.66</v>
      </c>
    </row>
    <row r="319" spans="1:16" ht="17.25" customHeight="1">
      <c r="A319" s="1">
        <v>316</v>
      </c>
      <c r="B319" s="6">
        <v>0.48505050505050507</v>
      </c>
      <c r="C319" s="6">
        <v>0.23555555555555557</v>
      </c>
      <c r="D319" s="6">
        <v>0.27939393939393942</v>
      </c>
      <c r="E319" s="6">
        <v>800</v>
      </c>
      <c r="F319" s="6">
        <v>1</v>
      </c>
      <c r="G319" s="6">
        <v>0</v>
      </c>
      <c r="H319" s="6">
        <v>0.83</v>
      </c>
      <c r="I319" s="6">
        <v>0.19380000000000003</v>
      </c>
      <c r="J319" s="6">
        <v>45.773874862788148</v>
      </c>
      <c r="K319" s="6">
        <v>24.25905598243688</v>
      </c>
      <c r="L319" s="6">
        <v>21.295279912184409</v>
      </c>
      <c r="M319" s="6">
        <v>8.6717892425905596</v>
      </c>
      <c r="N319" s="6">
        <v>6.5022037094025293</v>
      </c>
      <c r="O319" s="6">
        <v>1.2</v>
      </c>
      <c r="P319" s="6">
        <v>4.2</v>
      </c>
    </row>
    <row r="320" spans="1:16" ht="17.25" customHeight="1">
      <c r="A320" s="1">
        <v>317</v>
      </c>
      <c r="B320" s="6">
        <v>0.48505050505050507</v>
      </c>
      <c r="C320" s="6">
        <v>0.23555555555555557</v>
      </c>
      <c r="D320" s="6">
        <v>0.27939393939393942</v>
      </c>
      <c r="E320" s="6">
        <v>800</v>
      </c>
      <c r="F320" s="6">
        <v>1</v>
      </c>
      <c r="G320" s="6">
        <v>0</v>
      </c>
      <c r="H320" s="6">
        <v>1</v>
      </c>
      <c r="I320" s="6">
        <v>0.22780000000000003</v>
      </c>
      <c r="J320" s="6">
        <v>46.389496717724285</v>
      </c>
      <c r="K320" s="6">
        <v>23.194748358862142</v>
      </c>
      <c r="L320" s="6">
        <v>21.772428884026255</v>
      </c>
      <c r="M320" s="6">
        <v>8.6433260393873077</v>
      </c>
      <c r="N320" s="6">
        <v>6.3823876260362464</v>
      </c>
      <c r="O320" s="6">
        <v>1.2</v>
      </c>
      <c r="P320" s="6">
        <v>4.0199999999999996</v>
      </c>
    </row>
    <row r="321" spans="1:16" ht="17.25" customHeight="1">
      <c r="A321" s="1">
        <v>318</v>
      </c>
      <c r="B321" s="6">
        <v>0.48505050505050507</v>
      </c>
      <c r="C321" s="6">
        <v>0.23555555555555557</v>
      </c>
      <c r="D321" s="6">
        <v>0.27939393939393942</v>
      </c>
      <c r="E321" s="6">
        <v>800</v>
      </c>
      <c r="F321" s="6">
        <v>1</v>
      </c>
      <c r="G321" s="6">
        <v>0</v>
      </c>
      <c r="H321" s="6">
        <v>1.2</v>
      </c>
      <c r="I321" s="6">
        <v>0.21080000000000002</v>
      </c>
      <c r="J321" s="6">
        <v>50.541125541125552</v>
      </c>
      <c r="K321" s="6">
        <v>18.831168831168831</v>
      </c>
      <c r="L321" s="6">
        <v>23.268398268398272</v>
      </c>
      <c r="M321" s="6">
        <v>7.3593073593073601</v>
      </c>
      <c r="N321" s="6">
        <v>5.6529423262294012</v>
      </c>
      <c r="O321" s="6">
        <v>1.3</v>
      </c>
      <c r="P321" s="6">
        <v>2.85</v>
      </c>
    </row>
    <row r="322" spans="1:16" ht="17.25" customHeight="1">
      <c r="A322" s="1">
        <v>319</v>
      </c>
      <c r="B322" s="6">
        <v>0.48505050505050507</v>
      </c>
      <c r="C322" s="6">
        <v>0.23555555555555557</v>
      </c>
      <c r="D322" s="6">
        <v>0.27939393939393942</v>
      </c>
      <c r="E322" s="6">
        <v>840</v>
      </c>
      <c r="F322" s="6">
        <v>1</v>
      </c>
      <c r="G322" s="6">
        <v>0</v>
      </c>
      <c r="H322" s="6">
        <v>0.83</v>
      </c>
      <c r="I322" s="6">
        <v>0.2074</v>
      </c>
      <c r="J322" s="6">
        <v>49.247311827956977</v>
      </c>
      <c r="K322" s="6">
        <v>22.688172043010752</v>
      </c>
      <c r="L322" s="6">
        <v>20.645161290322577</v>
      </c>
      <c r="M322" s="6">
        <v>7.419354838709677</v>
      </c>
      <c r="N322" s="6">
        <v>6.4186819675943072</v>
      </c>
      <c r="O322" s="6">
        <v>1.3</v>
      </c>
      <c r="P322" s="6">
        <v>3.52</v>
      </c>
    </row>
    <row r="323" spans="1:16" ht="17.25" customHeight="1">
      <c r="A323" s="1">
        <v>320</v>
      </c>
      <c r="B323" s="6">
        <v>0.48505050505050507</v>
      </c>
      <c r="C323" s="6">
        <v>0.23555555555555557</v>
      </c>
      <c r="D323" s="6">
        <v>0.27939393939393942</v>
      </c>
      <c r="E323" s="6">
        <v>840</v>
      </c>
      <c r="F323" s="6">
        <v>1</v>
      </c>
      <c r="G323" s="6">
        <v>0</v>
      </c>
      <c r="H323" s="6">
        <v>1</v>
      </c>
      <c r="I323" s="6">
        <v>0.24480000000000002</v>
      </c>
      <c r="J323" s="6">
        <v>49.250535331905773</v>
      </c>
      <c r="K323" s="6">
        <v>22.805139186295502</v>
      </c>
      <c r="L323" s="6">
        <v>20.556745182012843</v>
      </c>
      <c r="M323" s="6">
        <v>7.3875802997858671</v>
      </c>
      <c r="N323" s="6">
        <v>6.4779959167217251</v>
      </c>
      <c r="O323" s="6">
        <v>1.3</v>
      </c>
      <c r="P323" s="6">
        <v>3.15</v>
      </c>
    </row>
    <row r="324" spans="1:16" ht="17.25" customHeight="1">
      <c r="A324" s="1">
        <v>321</v>
      </c>
      <c r="B324" s="6">
        <v>0.48505050505050507</v>
      </c>
      <c r="C324" s="6">
        <v>0.23555555555555557</v>
      </c>
      <c r="D324" s="6">
        <v>0.27939393939393942</v>
      </c>
      <c r="E324" s="6">
        <v>840</v>
      </c>
      <c r="F324" s="6">
        <v>1</v>
      </c>
      <c r="G324" s="6">
        <v>0</v>
      </c>
      <c r="H324" s="6">
        <v>1.2</v>
      </c>
      <c r="I324" s="6">
        <v>0.22440000000000002</v>
      </c>
      <c r="J324" s="6">
        <v>51.605995717344754</v>
      </c>
      <c r="K324" s="6">
        <v>21.306209850107063</v>
      </c>
      <c r="L324" s="6">
        <v>20.770877944325477</v>
      </c>
      <c r="M324" s="6">
        <v>6.3169164882226987</v>
      </c>
      <c r="N324" s="6">
        <v>6.0809994414750426</v>
      </c>
      <c r="O324" s="6">
        <v>1.3</v>
      </c>
      <c r="P324" s="6">
        <v>1.99</v>
      </c>
    </row>
    <row r="325" spans="1:16" ht="17.25" customHeight="1">
      <c r="A325" s="1">
        <v>322</v>
      </c>
      <c r="B325" s="6">
        <v>0.48505050505050507</v>
      </c>
      <c r="C325" s="6">
        <v>0.23555555555555557</v>
      </c>
      <c r="D325" s="6">
        <v>0.27939393939393942</v>
      </c>
      <c r="E325" s="6">
        <v>750</v>
      </c>
      <c r="F325" s="6">
        <v>2.5</v>
      </c>
      <c r="G325" s="6">
        <v>0</v>
      </c>
      <c r="H325" s="6">
        <v>0.84</v>
      </c>
      <c r="I325" s="6">
        <v>0.14280000000000001</v>
      </c>
      <c r="J325" s="6">
        <v>46.587215601300109</v>
      </c>
      <c r="K325" s="6">
        <v>15.384615384615385</v>
      </c>
      <c r="L325" s="6">
        <v>27.627302275189603</v>
      </c>
      <c r="M325" s="6">
        <v>10.400866738894909</v>
      </c>
      <c r="N325" s="6">
        <v>5.4569724534496329</v>
      </c>
      <c r="O325" s="6">
        <v>1.4</v>
      </c>
      <c r="P325" s="6">
        <v>6.48</v>
      </c>
    </row>
    <row r="326" spans="1:16" ht="17.25" customHeight="1">
      <c r="A326" s="1">
        <v>323</v>
      </c>
      <c r="B326" s="6">
        <v>0.48505050505050507</v>
      </c>
      <c r="C326" s="6">
        <v>0.23555555555555557</v>
      </c>
      <c r="D326" s="6">
        <v>0.27939393939393942</v>
      </c>
      <c r="E326" s="6">
        <v>750</v>
      </c>
      <c r="F326" s="6">
        <v>2.5</v>
      </c>
      <c r="G326" s="6">
        <v>0</v>
      </c>
      <c r="H326" s="6">
        <v>1.2</v>
      </c>
      <c r="I326" s="6">
        <v>0.1734</v>
      </c>
      <c r="J326" s="6">
        <v>48.701298701298704</v>
      </c>
      <c r="K326" s="6">
        <v>12.770562770562771</v>
      </c>
      <c r="L326" s="6">
        <v>28.787878787878789</v>
      </c>
      <c r="M326" s="6">
        <v>9.7402597402597397</v>
      </c>
      <c r="N326" s="6">
        <v>4.9688549462942779</v>
      </c>
      <c r="O326" s="6">
        <v>1.4</v>
      </c>
      <c r="P326" s="6">
        <v>5.65</v>
      </c>
    </row>
    <row r="327" spans="1:16" ht="17.25" customHeight="1">
      <c r="A327" s="1">
        <v>324</v>
      </c>
      <c r="B327" s="6">
        <v>0.48505050505050507</v>
      </c>
      <c r="C327" s="6">
        <v>0.23555555555555557</v>
      </c>
      <c r="D327" s="6">
        <v>0.27939393939393942</v>
      </c>
      <c r="E327" s="6">
        <v>790</v>
      </c>
      <c r="F327" s="6">
        <v>2.5</v>
      </c>
      <c r="G327" s="6">
        <v>0</v>
      </c>
      <c r="H327" s="6">
        <v>0.84</v>
      </c>
      <c r="I327" s="6">
        <v>0.15300000000000002</v>
      </c>
      <c r="J327" s="6">
        <v>46.781115879828334</v>
      </c>
      <c r="K327" s="6">
        <v>19.742489270386269</v>
      </c>
      <c r="L327" s="6">
        <v>23.712446351931334</v>
      </c>
      <c r="M327" s="6">
        <v>9.7639484978540771</v>
      </c>
      <c r="N327" s="6">
        <v>6.2674121132471168</v>
      </c>
      <c r="O327" s="6">
        <v>1.4</v>
      </c>
      <c r="P327" s="6">
        <v>5.09</v>
      </c>
    </row>
    <row r="328" spans="1:16" ht="17.25" customHeight="1">
      <c r="A328" s="1">
        <v>325</v>
      </c>
      <c r="B328" s="6">
        <v>0.48505050505050507</v>
      </c>
      <c r="C328" s="6">
        <v>0.23555555555555557</v>
      </c>
      <c r="D328" s="6">
        <v>0.27939393939393942</v>
      </c>
      <c r="E328" s="6">
        <v>790</v>
      </c>
      <c r="F328" s="6">
        <v>2.5</v>
      </c>
      <c r="G328" s="6">
        <v>0</v>
      </c>
      <c r="H328" s="6">
        <v>1.2</v>
      </c>
      <c r="I328" s="6">
        <v>0.19040000000000001</v>
      </c>
      <c r="J328" s="6">
        <v>49.522799575821843</v>
      </c>
      <c r="K328" s="6">
        <v>18.133616118769883</v>
      </c>
      <c r="L328" s="6">
        <v>23.860021208907739</v>
      </c>
      <c r="M328" s="6">
        <v>8.4835630965005286</v>
      </c>
      <c r="N328" s="6">
        <v>5.9467035694729118</v>
      </c>
      <c r="O328" s="6">
        <v>1.4</v>
      </c>
      <c r="P328" s="6">
        <v>2.67</v>
      </c>
    </row>
    <row r="329" spans="1:16" ht="17.25" customHeight="1">
      <c r="A329" s="1">
        <v>326</v>
      </c>
      <c r="B329" s="6">
        <v>0.32131495227995754</v>
      </c>
      <c r="C329" s="6">
        <v>0.18875927889713681</v>
      </c>
      <c r="D329" s="6">
        <v>0.48992576882290562</v>
      </c>
      <c r="E329" s="6">
        <v>835</v>
      </c>
      <c r="F329" s="6">
        <v>1</v>
      </c>
      <c r="G329" s="6">
        <v>0.28000000000000003</v>
      </c>
      <c r="H329" s="6">
        <v>1</v>
      </c>
      <c r="I329" s="6">
        <v>3.1</v>
      </c>
      <c r="J329" s="6">
        <v>22.851153039832283</v>
      </c>
      <c r="K329" s="6">
        <v>35.324947589098535</v>
      </c>
      <c r="L329" s="6">
        <v>32.494758909853246</v>
      </c>
      <c r="M329" s="6">
        <v>9.3291404612159337</v>
      </c>
      <c r="N329" s="6">
        <v>5.7258736625784659</v>
      </c>
      <c r="O329" s="6">
        <v>14.502594000000002</v>
      </c>
      <c r="P329" s="6">
        <v>8.3000000000000007</v>
      </c>
    </row>
    <row r="330" spans="1:16" ht="17.25" customHeight="1">
      <c r="A330" s="1">
        <v>327</v>
      </c>
      <c r="B330" s="6">
        <v>0.54842105263157892</v>
      </c>
      <c r="C330" s="6">
        <v>0.16210526315789472</v>
      </c>
      <c r="D330" s="6">
        <v>0.28947368421052633</v>
      </c>
      <c r="E330" s="6">
        <v>821</v>
      </c>
      <c r="F330" s="6">
        <v>1</v>
      </c>
      <c r="G330" s="6">
        <v>0.26</v>
      </c>
      <c r="H330" s="6">
        <v>1.4</v>
      </c>
      <c r="I330" s="6">
        <v>3.1</v>
      </c>
      <c r="J330" s="6">
        <v>23.573735199138859</v>
      </c>
      <c r="K330" s="6">
        <v>34.122712594187298</v>
      </c>
      <c r="L330" s="6">
        <v>33.04628632938644</v>
      </c>
      <c r="M330" s="6">
        <v>9.2572658772874057</v>
      </c>
      <c r="N330" s="6">
        <v>4.7190919183967477</v>
      </c>
      <c r="O330" s="6">
        <v>21.833399999999997</v>
      </c>
      <c r="P330" s="6">
        <v>10.1</v>
      </c>
    </row>
    <row r="331" spans="1:16" ht="17.25" customHeight="1">
      <c r="A331" s="1">
        <v>328</v>
      </c>
      <c r="B331" s="6">
        <v>0.50099496663935383</v>
      </c>
      <c r="C331" s="6">
        <v>0.24932693433220177</v>
      </c>
      <c r="D331" s="6">
        <v>0.24967809902844432</v>
      </c>
      <c r="E331" s="6">
        <v>831</v>
      </c>
      <c r="F331" s="6">
        <v>1</v>
      </c>
      <c r="G331" s="6">
        <v>0.24</v>
      </c>
      <c r="H331" s="6">
        <v>0.85</v>
      </c>
      <c r="I331" s="6">
        <v>3.1</v>
      </c>
      <c r="J331" s="6">
        <v>23.89937106918239</v>
      </c>
      <c r="K331" s="6">
        <v>32.914046121593287</v>
      </c>
      <c r="L331" s="6">
        <v>33.228511530398322</v>
      </c>
      <c r="M331" s="6">
        <v>9.9580712788259937</v>
      </c>
      <c r="N331" s="6">
        <v>5.6848541350116202</v>
      </c>
      <c r="O331" s="6">
        <v>10.414569999999998</v>
      </c>
      <c r="P331" s="6">
        <v>11.4</v>
      </c>
    </row>
    <row r="332" spans="1:16" ht="17.25" customHeight="1">
      <c r="A332" s="1">
        <v>329</v>
      </c>
      <c r="B332" s="6">
        <v>0.50099496663935383</v>
      </c>
      <c r="C332" s="6">
        <v>0.24932693433220177</v>
      </c>
      <c r="D332" s="6">
        <v>0.24967809902844432</v>
      </c>
      <c r="E332" s="6">
        <v>836</v>
      </c>
      <c r="F332" s="6">
        <v>1</v>
      </c>
      <c r="G332" s="6">
        <v>0.36</v>
      </c>
      <c r="H332" s="6">
        <v>1.4</v>
      </c>
      <c r="I332" s="6">
        <v>2.8</v>
      </c>
      <c r="J332" s="6">
        <v>37.125129265770425</v>
      </c>
      <c r="K332" s="6">
        <v>13.133402275077561</v>
      </c>
      <c r="L332" s="6">
        <v>44.053774560496386</v>
      </c>
      <c r="M332" s="6">
        <v>5.6876938986556365</v>
      </c>
      <c r="N332" s="6">
        <v>2.4267603537249407</v>
      </c>
      <c r="O332" s="6">
        <v>12.285415999999998</v>
      </c>
      <c r="P332" s="6">
        <v>2.2000000000000002</v>
      </c>
    </row>
    <row r="333" spans="1:16" ht="17.25" customHeight="1">
      <c r="A333" s="1">
        <v>330</v>
      </c>
      <c r="B333" s="6">
        <v>0.44500000000000001</v>
      </c>
      <c r="C333" s="6">
        <v>0.33200000000000002</v>
      </c>
      <c r="D333" s="6">
        <v>0.223</v>
      </c>
      <c r="E333" s="6">
        <v>831</v>
      </c>
      <c r="F333" s="6">
        <v>1</v>
      </c>
      <c r="G333" s="6">
        <v>0.35</v>
      </c>
      <c r="H333" s="6">
        <v>1.5</v>
      </c>
      <c r="I333" s="6">
        <v>2.8</v>
      </c>
      <c r="J333" s="6">
        <v>33.40292275574113</v>
      </c>
      <c r="K333" s="6">
        <v>13.256784968684759</v>
      </c>
      <c r="L333" s="6">
        <v>47.28601252609603</v>
      </c>
      <c r="M333" s="6">
        <v>6.0542797494780798</v>
      </c>
      <c r="N333" s="6">
        <v>2.7139397316913869</v>
      </c>
      <c r="O333" s="6">
        <v>21.445490000000007</v>
      </c>
      <c r="P333" s="6">
        <v>3.7</v>
      </c>
    </row>
    <row r="334" spans="1:16" ht="17.25" customHeight="1">
      <c r="A334" s="1">
        <v>331</v>
      </c>
      <c r="B334" s="6">
        <v>0.54842105263157892</v>
      </c>
      <c r="C334" s="6">
        <v>0.16210526315789472</v>
      </c>
      <c r="D334" s="6">
        <v>0.28947368421052633</v>
      </c>
      <c r="E334" s="6">
        <v>827</v>
      </c>
      <c r="F334" s="6">
        <v>1</v>
      </c>
      <c r="G334" s="6">
        <v>0.34</v>
      </c>
      <c r="H334" s="6">
        <v>1.2</v>
      </c>
      <c r="I334" s="6">
        <v>3.9</v>
      </c>
      <c r="J334" s="6">
        <v>22.673796791443849</v>
      </c>
      <c r="K334" s="6">
        <v>30.695187165775401</v>
      </c>
      <c r="L334" s="6">
        <v>38.074866310160424</v>
      </c>
      <c r="M334" s="6">
        <v>8.5561497326203195</v>
      </c>
      <c r="N334" s="6">
        <v>4.5063548727642688</v>
      </c>
      <c r="O334" s="6">
        <v>28.319214000000002</v>
      </c>
      <c r="P334" s="6">
        <v>12.6</v>
      </c>
    </row>
    <row r="335" spans="1:16" ht="17.25" customHeight="1">
      <c r="A335" s="1">
        <v>332</v>
      </c>
      <c r="B335" s="6">
        <v>0.54842105263157892</v>
      </c>
      <c r="C335" s="6">
        <v>0.16210526315789472</v>
      </c>
      <c r="D335" s="6">
        <v>0.28947368421052633</v>
      </c>
      <c r="E335" s="6">
        <v>830</v>
      </c>
      <c r="F335" s="6">
        <v>1</v>
      </c>
      <c r="G335" s="6">
        <v>0.32</v>
      </c>
      <c r="H335" s="6">
        <v>1.1000000000000001</v>
      </c>
      <c r="I335" s="6">
        <v>3.7</v>
      </c>
      <c r="J335" s="6">
        <v>20.68230277185501</v>
      </c>
      <c r="K335" s="6">
        <v>32.089552238805972</v>
      </c>
      <c r="L335" s="6">
        <v>38.379530916844352</v>
      </c>
      <c r="M335" s="6">
        <v>8.8486140724946711</v>
      </c>
      <c r="N335" s="6">
        <v>4.7093243461372021</v>
      </c>
      <c r="O335" s="6">
        <v>26.503810000000001</v>
      </c>
      <c r="P335" s="6">
        <v>12.8</v>
      </c>
    </row>
    <row r="336" spans="1:16" ht="17.25" customHeight="1">
      <c r="A336" s="1">
        <v>333</v>
      </c>
      <c r="B336" s="6">
        <v>0.50099496663935383</v>
      </c>
      <c r="C336" s="6">
        <v>0.24932693433220177</v>
      </c>
      <c r="D336" s="6">
        <v>0.24967809902844432</v>
      </c>
      <c r="E336" s="6">
        <v>837</v>
      </c>
      <c r="F336" s="6">
        <v>1</v>
      </c>
      <c r="G336" s="6">
        <v>0.38</v>
      </c>
      <c r="H336" s="6">
        <v>1.5</v>
      </c>
      <c r="I336" s="6">
        <v>3.7</v>
      </c>
      <c r="J336" s="6">
        <v>22.25672877846791</v>
      </c>
      <c r="K336" s="6">
        <v>31.780538302277435</v>
      </c>
      <c r="L336" s="6">
        <v>37.163561076604559</v>
      </c>
      <c r="M336" s="6">
        <v>8.7991718426501038</v>
      </c>
      <c r="N336" s="6">
        <v>4.9651962250452408</v>
      </c>
      <c r="O336" s="6">
        <v>34.597040000000007</v>
      </c>
      <c r="P336" s="6">
        <v>11.3</v>
      </c>
    </row>
    <row r="337" spans="1:16" ht="17.25" customHeight="1">
      <c r="A337" s="1">
        <v>334</v>
      </c>
      <c r="B337" s="6">
        <v>0.55000000000000004</v>
      </c>
      <c r="C337" s="6">
        <v>0.16</v>
      </c>
      <c r="D337" s="6">
        <v>0.28999999999999998</v>
      </c>
      <c r="E337" s="6">
        <v>750</v>
      </c>
      <c r="F337" s="6">
        <v>1.1000000000000001</v>
      </c>
      <c r="G337" s="6">
        <v>0</v>
      </c>
      <c r="H337" s="6">
        <v>0.75</v>
      </c>
      <c r="I337" s="6">
        <v>0.25</v>
      </c>
      <c r="J337" s="6">
        <v>5.3985766709165279</v>
      </c>
      <c r="K337" s="6">
        <v>42.689251255043565</v>
      </c>
      <c r="L337" s="6">
        <v>44.486693413150654</v>
      </c>
      <c r="M337" s="6">
        <v>7.4254786608892527</v>
      </c>
      <c r="N337" s="6">
        <v>13.4</v>
      </c>
      <c r="O337" s="6">
        <v>8</v>
      </c>
      <c r="P337" s="6">
        <v>2</v>
      </c>
    </row>
    <row r="338" spans="1:16" ht="17.25" customHeight="1">
      <c r="A338" s="1">
        <v>335</v>
      </c>
      <c r="B338" s="6">
        <v>0.55000000000000004</v>
      </c>
      <c r="C338" s="6">
        <v>0.16</v>
      </c>
      <c r="D338" s="6">
        <v>0.28999999999999998</v>
      </c>
      <c r="E338" s="6">
        <v>750</v>
      </c>
      <c r="F338" s="6">
        <v>1.1000000000000001</v>
      </c>
      <c r="G338" s="6">
        <v>0</v>
      </c>
      <c r="H338" s="6">
        <v>0.82</v>
      </c>
      <c r="I338" s="6">
        <v>0.25</v>
      </c>
      <c r="J338" s="6">
        <v>6.0025194471000898</v>
      </c>
      <c r="K338" s="6">
        <v>31.919817074894453</v>
      </c>
      <c r="L338" s="6">
        <v>56.505830024281792</v>
      </c>
      <c r="M338" s="6">
        <v>5.57183345372367</v>
      </c>
      <c r="N338" s="6">
        <v>11.5</v>
      </c>
      <c r="O338" s="6">
        <v>8</v>
      </c>
      <c r="P338" s="6">
        <v>1.2</v>
      </c>
    </row>
    <row r="339" spans="1:16" ht="17.25" customHeight="1">
      <c r="A339" s="1">
        <v>336</v>
      </c>
      <c r="B339" s="6">
        <v>0.55000000000000004</v>
      </c>
      <c r="C339" s="6">
        <v>0.16</v>
      </c>
      <c r="D339" s="6">
        <v>0.28999999999999998</v>
      </c>
      <c r="E339" s="6">
        <v>750</v>
      </c>
      <c r="F339" s="6">
        <v>1.1000000000000001</v>
      </c>
      <c r="G339" s="6">
        <v>0</v>
      </c>
      <c r="H339" s="6">
        <v>0.79</v>
      </c>
      <c r="I339" s="6">
        <v>0.25</v>
      </c>
      <c r="J339" s="6">
        <v>7.0249394327210348</v>
      </c>
      <c r="K339" s="6">
        <v>35.530616487363261</v>
      </c>
      <c r="L339" s="6">
        <v>49.900339498873066</v>
      </c>
      <c r="M339" s="6">
        <v>7.544104581042645</v>
      </c>
      <c r="N339" s="6">
        <v>12.3</v>
      </c>
      <c r="O339" s="6">
        <v>8</v>
      </c>
      <c r="P339" s="6">
        <v>1.3</v>
      </c>
    </row>
    <row r="340" spans="1:1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</sheetData>
  <autoFilter ref="A1:P339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4">
    <mergeCell ref="B1:I1"/>
    <mergeCell ref="J1:P1"/>
    <mergeCell ref="B2:D2"/>
    <mergeCell ref="J2:M2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/>
  <cp:revision/>
  <dcterms:created xsi:type="dcterms:W3CDTF">2020-06-04T21:38:49Z</dcterms:created>
  <dcterms:modified xsi:type="dcterms:W3CDTF">2023-12-27T17:01:24Z</dcterms:modified>
  <cp:category/>
  <cp:contentStatus/>
</cp:coreProperties>
</file>