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OE\Everyone\BOE Shared\2018 BOE FILES\GE18\"/>
    </mc:Choice>
  </mc:AlternateContent>
  <bookViews>
    <workbookView xWindow="0" yWindow="0" windowWidth="28800" windowHeight="12030"/>
  </bookViews>
  <sheets>
    <sheet name="GOVERNOR LT GOVERNOR" sheetId="1" r:id="rId1"/>
    <sheet name="COMPTROLLER" sheetId="2" r:id="rId2"/>
    <sheet name="ATTORNEY GENERAL" sheetId="3" r:id="rId3"/>
    <sheet name="UNITED STATES SENATOR" sheetId="19" r:id="rId4"/>
    <sheet name="STATE SUPREME COURT JUSTICE" sheetId="4" r:id="rId5"/>
    <sheet name="REP IN CONGRESS" sheetId="5" r:id="rId6"/>
    <sheet name="STATE SENATE" sheetId="6" r:id="rId7"/>
    <sheet name="MEMBER OF ASSEMBLY" sheetId="7" r:id="rId8"/>
    <sheet name="SHERIFF" sheetId="9" r:id="rId9"/>
    <sheet name="TOWN" sheetId="12" r:id="rId10"/>
    <sheet name="VILLAGE" sheetId="13" r:id="rId11"/>
  </sheets>
  <definedNames>
    <definedName name="GE14_20Election_20Day" localSheetId="0">'GOVERNOR LT GOVERNOR'!$A$1:$T$142</definedName>
    <definedName name="_xlnm.Print_Titles" localSheetId="2">'ATTORNEY GENERAL'!$1:$3</definedName>
    <definedName name="_xlnm.Print_Titles" localSheetId="1">COMPTROLLER!$1:$3</definedName>
    <definedName name="_xlnm.Print_Titles" localSheetId="0">'GOVERNOR LT GOVERNOR'!$1:$3</definedName>
    <definedName name="_xlnm.Print_Titles" localSheetId="7">'MEMBER OF ASSEMBLY'!$1:$3</definedName>
    <definedName name="_xlnm.Print_Titles" localSheetId="5">'REP IN CONGRESS'!$1:$3</definedName>
    <definedName name="_xlnm.Print_Titles" localSheetId="8">SHERIFF!$1:$3</definedName>
    <definedName name="_xlnm.Print_Titles" localSheetId="6">'STATE SENATE'!$1:$3</definedName>
    <definedName name="_xlnm.Print_Titles" localSheetId="4">'STATE SUPREME COURT JUSTICE'!$1:$3</definedName>
    <definedName name="_xlnm.Print_Titles" localSheetId="3">'UNITED STATES SENATOR'!$1:$3</definedName>
  </definedNames>
  <calcPr calcId="162913"/>
</workbook>
</file>

<file path=xl/calcChain.xml><?xml version="1.0" encoding="utf-8"?>
<calcChain xmlns="http://schemas.openxmlformats.org/spreadsheetml/2006/main">
  <c r="C37" i="12" l="1"/>
  <c r="C36" i="12"/>
  <c r="C35" i="12"/>
  <c r="C34" i="12"/>
  <c r="C33" i="12"/>
  <c r="C32" i="12"/>
  <c r="C31" i="12"/>
  <c r="C30" i="12"/>
  <c r="C29" i="12"/>
  <c r="G34" i="13" l="1"/>
  <c r="G33" i="13"/>
  <c r="C34" i="13"/>
  <c r="C33" i="13"/>
  <c r="G35" i="13" l="1"/>
  <c r="C35" i="13"/>
  <c r="M35" i="13"/>
  <c r="L35" i="13"/>
  <c r="K35" i="13"/>
  <c r="J35" i="13"/>
  <c r="I35" i="13"/>
  <c r="H35" i="13"/>
  <c r="F35" i="13"/>
  <c r="E35" i="13"/>
  <c r="D35" i="13"/>
  <c r="F14" i="13"/>
  <c r="E14" i="13"/>
  <c r="F29" i="13"/>
  <c r="E29" i="13"/>
  <c r="D29" i="13"/>
  <c r="C29" i="13"/>
  <c r="F24" i="13"/>
  <c r="E24" i="13"/>
  <c r="D24" i="13"/>
  <c r="C24" i="13"/>
  <c r="J19" i="13"/>
  <c r="I19" i="13"/>
  <c r="H19" i="13"/>
  <c r="G19" i="13"/>
  <c r="F19" i="13"/>
  <c r="E19" i="13"/>
  <c r="D19" i="13"/>
  <c r="C19" i="13"/>
  <c r="G9" i="13"/>
  <c r="F9" i="13"/>
  <c r="E9" i="13"/>
  <c r="D9" i="13"/>
  <c r="C9" i="13"/>
  <c r="G4" i="13"/>
  <c r="F4" i="13"/>
  <c r="D4" i="13"/>
  <c r="C4" i="13"/>
  <c r="E4" i="13"/>
  <c r="B12" i="12"/>
  <c r="N104" i="19"/>
  <c r="M104" i="19"/>
  <c r="L104" i="19"/>
  <c r="K104" i="19"/>
  <c r="J104" i="19"/>
  <c r="I104" i="19"/>
  <c r="G104" i="19"/>
  <c r="F104" i="19"/>
  <c r="E104" i="19"/>
  <c r="D104" i="19"/>
  <c r="H103" i="19"/>
  <c r="C103" i="19"/>
  <c r="H102" i="19"/>
  <c r="C102" i="19"/>
  <c r="H101" i="19"/>
  <c r="C101" i="19"/>
  <c r="H100" i="19"/>
  <c r="C100" i="19"/>
  <c r="H99" i="19"/>
  <c r="C99" i="19"/>
  <c r="H98" i="19"/>
  <c r="C98" i="19"/>
  <c r="H97" i="19"/>
  <c r="C97" i="19"/>
  <c r="H96" i="19"/>
  <c r="C96" i="19"/>
  <c r="H95" i="19"/>
  <c r="C95" i="19"/>
  <c r="H94" i="19"/>
  <c r="C94" i="19"/>
  <c r="H93" i="19"/>
  <c r="C93" i="19"/>
  <c r="H92" i="19"/>
  <c r="C92" i="19"/>
  <c r="H91" i="19"/>
  <c r="C91" i="19"/>
  <c r="H90" i="19"/>
  <c r="C90" i="19"/>
  <c r="H89" i="19"/>
  <c r="C89" i="19"/>
  <c r="H88" i="19"/>
  <c r="C88" i="19"/>
  <c r="H87" i="19"/>
  <c r="C87" i="19"/>
  <c r="H86" i="19"/>
  <c r="C86" i="19"/>
  <c r="H85" i="19"/>
  <c r="C85" i="19"/>
  <c r="H84" i="19"/>
  <c r="C84" i="19"/>
  <c r="H83" i="19"/>
  <c r="C83" i="19"/>
  <c r="H82" i="19"/>
  <c r="C82" i="19"/>
  <c r="H81" i="19"/>
  <c r="C81" i="19"/>
  <c r="H80" i="19"/>
  <c r="C80" i="19"/>
  <c r="H79" i="19"/>
  <c r="C79" i="19"/>
  <c r="H78" i="19"/>
  <c r="C78" i="19"/>
  <c r="H77" i="19"/>
  <c r="C77" i="19"/>
  <c r="H76" i="19"/>
  <c r="C76" i="19"/>
  <c r="H75" i="19"/>
  <c r="C75" i="19"/>
  <c r="H74" i="19"/>
  <c r="C74" i="19"/>
  <c r="H73" i="19"/>
  <c r="C73" i="19"/>
  <c r="H72" i="19"/>
  <c r="C72" i="19"/>
  <c r="H71" i="19"/>
  <c r="C71" i="19"/>
  <c r="H70" i="19"/>
  <c r="C70" i="19"/>
  <c r="H69" i="19"/>
  <c r="C69" i="19"/>
  <c r="H68" i="19"/>
  <c r="C68" i="19"/>
  <c r="H67" i="19"/>
  <c r="C67" i="19"/>
  <c r="H66" i="19"/>
  <c r="C66" i="19"/>
  <c r="H65" i="19"/>
  <c r="C65" i="19"/>
  <c r="H64" i="19"/>
  <c r="C64" i="19"/>
  <c r="H63" i="19"/>
  <c r="C63" i="19"/>
  <c r="H62" i="19"/>
  <c r="C62" i="19"/>
  <c r="H61" i="19"/>
  <c r="C61" i="19"/>
  <c r="H60" i="19"/>
  <c r="C60" i="19"/>
  <c r="H59" i="19"/>
  <c r="C59" i="19"/>
  <c r="H58" i="19"/>
  <c r="C58" i="19"/>
  <c r="H57" i="19"/>
  <c r="C57" i="19"/>
  <c r="H56" i="19"/>
  <c r="C56" i="19"/>
  <c r="H55" i="19"/>
  <c r="C55" i="19"/>
  <c r="H54" i="19"/>
  <c r="C54" i="19"/>
  <c r="H53" i="19"/>
  <c r="C53" i="19"/>
  <c r="H52" i="19"/>
  <c r="C52" i="19"/>
  <c r="H51" i="19"/>
  <c r="C51" i="19"/>
  <c r="H50" i="19"/>
  <c r="C50" i="19"/>
  <c r="H49" i="19"/>
  <c r="C49" i="19"/>
  <c r="H48" i="19"/>
  <c r="C48" i="19"/>
  <c r="H47" i="19"/>
  <c r="C47" i="19"/>
  <c r="H46" i="19"/>
  <c r="C46" i="19"/>
  <c r="H45" i="19"/>
  <c r="C45" i="19"/>
  <c r="H44" i="19"/>
  <c r="C44" i="19"/>
  <c r="H43" i="19"/>
  <c r="C43" i="19"/>
  <c r="H42" i="19"/>
  <c r="C42" i="19"/>
  <c r="H41" i="19"/>
  <c r="C41" i="19"/>
  <c r="H40" i="19"/>
  <c r="C40" i="19"/>
  <c r="H39" i="19"/>
  <c r="C39" i="19"/>
  <c r="H38" i="19"/>
  <c r="C38" i="19"/>
  <c r="H37" i="19"/>
  <c r="C37" i="19"/>
  <c r="H36" i="19"/>
  <c r="C36" i="19"/>
  <c r="H35" i="19"/>
  <c r="C35" i="19"/>
  <c r="H34" i="19"/>
  <c r="C34" i="19"/>
  <c r="H33" i="19"/>
  <c r="C33" i="19"/>
  <c r="H32" i="19"/>
  <c r="C32" i="19"/>
  <c r="H31" i="19"/>
  <c r="C31" i="19"/>
  <c r="H30" i="19"/>
  <c r="C30" i="19"/>
  <c r="H29" i="19"/>
  <c r="C29" i="19"/>
  <c r="H28" i="19"/>
  <c r="C28" i="19"/>
  <c r="H27" i="19"/>
  <c r="C27" i="19"/>
  <c r="H26" i="19"/>
  <c r="C26" i="19"/>
  <c r="H25" i="19"/>
  <c r="C25" i="19"/>
  <c r="H24" i="19"/>
  <c r="C24" i="19"/>
  <c r="H23" i="19"/>
  <c r="C23" i="19"/>
  <c r="H22" i="19"/>
  <c r="C22" i="19"/>
  <c r="H21" i="19"/>
  <c r="C21" i="19"/>
  <c r="H20" i="19"/>
  <c r="C20" i="19"/>
  <c r="H19" i="19"/>
  <c r="C19" i="19"/>
  <c r="H18" i="19"/>
  <c r="C18" i="19"/>
  <c r="H17" i="19"/>
  <c r="C17" i="19"/>
  <c r="H16" i="19"/>
  <c r="C16" i="19"/>
  <c r="H15" i="19"/>
  <c r="C15" i="19"/>
  <c r="H14" i="19"/>
  <c r="C14" i="19"/>
  <c r="H13" i="19"/>
  <c r="C13" i="19"/>
  <c r="H12" i="19"/>
  <c r="C12" i="19"/>
  <c r="H11" i="19"/>
  <c r="C11" i="19"/>
  <c r="H10" i="19"/>
  <c r="C10" i="19"/>
  <c r="H9" i="19"/>
  <c r="C9" i="19"/>
  <c r="H8" i="19"/>
  <c r="C8" i="19"/>
  <c r="H7" i="19"/>
  <c r="C7" i="19"/>
  <c r="H6" i="19"/>
  <c r="C6" i="19"/>
  <c r="H5" i="19"/>
  <c r="C5" i="19"/>
  <c r="H4" i="19"/>
  <c r="C4" i="19"/>
  <c r="B26" i="19" l="1"/>
  <c r="B30" i="19"/>
  <c r="B34" i="19"/>
  <c r="B38" i="19"/>
  <c r="B42" i="19"/>
  <c r="B46" i="19"/>
  <c r="B50" i="19"/>
  <c r="B54" i="19"/>
  <c r="B58" i="19"/>
  <c r="B62" i="19"/>
  <c r="B66" i="19"/>
  <c r="B70" i="19"/>
  <c r="B74" i="19"/>
  <c r="B78" i="19"/>
  <c r="B82" i="19"/>
  <c r="B86" i="19"/>
  <c r="B90" i="19"/>
  <c r="B94" i="19"/>
  <c r="B98" i="19"/>
  <c r="B102" i="19"/>
  <c r="B28" i="19"/>
  <c r="B32" i="19"/>
  <c r="B36" i="19"/>
  <c r="B40" i="19"/>
  <c r="B44" i="19"/>
  <c r="B48" i="19"/>
  <c r="B52" i="19"/>
  <c r="B56" i="19"/>
  <c r="B60" i="19"/>
  <c r="B64" i="19"/>
  <c r="B68" i="19"/>
  <c r="B72" i="19"/>
  <c r="B76" i="19"/>
  <c r="B80" i="19"/>
  <c r="B84" i="19"/>
  <c r="B88" i="19"/>
  <c r="B92" i="19"/>
  <c r="B96" i="19"/>
  <c r="B100" i="19"/>
  <c r="B16" i="19"/>
  <c r="B24" i="19"/>
  <c r="B7" i="19"/>
  <c r="B15" i="19"/>
  <c r="B23" i="19"/>
  <c r="B25" i="19"/>
  <c r="B27" i="19"/>
  <c r="B31" i="19"/>
  <c r="B33" i="19"/>
  <c r="B35" i="19"/>
  <c r="B39" i="19"/>
  <c r="B41" i="19"/>
  <c r="B43" i="19"/>
  <c r="B47" i="19"/>
  <c r="B49" i="19"/>
  <c r="B51" i="19"/>
  <c r="B55" i="19"/>
  <c r="B57" i="19"/>
  <c r="B59" i="19"/>
  <c r="B63" i="19"/>
  <c r="B65" i="19"/>
  <c r="B67" i="19"/>
  <c r="B71" i="19"/>
  <c r="B73" i="19"/>
  <c r="B75" i="19"/>
  <c r="B79" i="19"/>
  <c r="B81" i="19"/>
  <c r="B83" i="19"/>
  <c r="B87" i="19"/>
  <c r="B89" i="19"/>
  <c r="B95" i="19"/>
  <c r="B97" i="19"/>
  <c r="B99" i="19"/>
  <c r="B101" i="19"/>
  <c r="B103" i="19"/>
  <c r="H104" i="19"/>
  <c r="B9" i="19"/>
  <c r="B17" i="19"/>
  <c r="B19" i="19"/>
  <c r="B4" i="19"/>
  <c r="B8" i="19"/>
  <c r="B10" i="19"/>
  <c r="B12" i="19"/>
  <c r="B14" i="19"/>
  <c r="B6" i="19"/>
  <c r="B18" i="19"/>
  <c r="B20" i="19"/>
  <c r="B22" i="19"/>
  <c r="B85" i="19"/>
  <c r="B21" i="19"/>
  <c r="B29" i="19"/>
  <c r="B61" i="19"/>
  <c r="B93" i="19"/>
  <c r="B45" i="19"/>
  <c r="B5" i="19"/>
  <c r="B69" i="19"/>
  <c r="B91" i="19"/>
  <c r="B53" i="19"/>
  <c r="B11" i="19"/>
  <c r="B13" i="19"/>
  <c r="B77" i="19"/>
  <c r="B37" i="19"/>
  <c r="C104" i="19"/>
  <c r="B104" i="19" l="1"/>
  <c r="C103" i="9" l="1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103" i="9"/>
  <c r="M104" i="9"/>
  <c r="N104" i="3"/>
  <c r="L104" i="3"/>
  <c r="J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P103" i="1"/>
  <c r="P102" i="1"/>
  <c r="P101" i="1"/>
  <c r="P100" i="1"/>
  <c r="P99" i="1"/>
  <c r="P98" i="1"/>
  <c r="P97" i="1"/>
  <c r="P96" i="1"/>
  <c r="P95" i="1"/>
  <c r="B95" i="1" s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B82" i="1" s="1"/>
  <c r="P81" i="1"/>
  <c r="P80" i="1"/>
  <c r="P79" i="1"/>
  <c r="P78" i="1"/>
  <c r="P77" i="1"/>
  <c r="P76" i="1"/>
  <c r="P75" i="1"/>
  <c r="B75" i="1" s="1"/>
  <c r="P74" i="1"/>
  <c r="P73" i="1"/>
  <c r="P72" i="1"/>
  <c r="B72" i="1" s="1"/>
  <c r="P71" i="1"/>
  <c r="P70" i="1"/>
  <c r="P69" i="1"/>
  <c r="P68" i="1"/>
  <c r="P67" i="1"/>
  <c r="P66" i="1"/>
  <c r="P65" i="1"/>
  <c r="P64" i="1"/>
  <c r="P63" i="1"/>
  <c r="P62" i="1"/>
  <c r="B62" i="1" s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B39" i="1" s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B18" i="1" s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103" i="1"/>
  <c r="N102" i="1"/>
  <c r="B102" i="1" s="1"/>
  <c r="N101" i="1"/>
  <c r="N100" i="1"/>
  <c r="N99" i="1"/>
  <c r="B99" i="1" s="1"/>
  <c r="N98" i="1"/>
  <c r="B98" i="1" s="1"/>
  <c r="N97" i="1"/>
  <c r="N96" i="1"/>
  <c r="N95" i="1"/>
  <c r="N94" i="1"/>
  <c r="N93" i="1"/>
  <c r="N92" i="1"/>
  <c r="N91" i="1"/>
  <c r="N90" i="1"/>
  <c r="B90" i="1" s="1"/>
  <c r="N89" i="1"/>
  <c r="N88" i="1"/>
  <c r="N87" i="1"/>
  <c r="N86" i="1"/>
  <c r="B86" i="1" s="1"/>
  <c r="N85" i="1"/>
  <c r="N84" i="1"/>
  <c r="N83" i="1"/>
  <c r="N82" i="1"/>
  <c r="N81" i="1"/>
  <c r="N80" i="1"/>
  <c r="N79" i="1"/>
  <c r="B79" i="1" s="1"/>
  <c r="N78" i="1"/>
  <c r="B78" i="1" s="1"/>
  <c r="N77" i="1"/>
  <c r="N76" i="1"/>
  <c r="N75" i="1"/>
  <c r="N74" i="1"/>
  <c r="B74" i="1" s="1"/>
  <c r="N73" i="1"/>
  <c r="N72" i="1"/>
  <c r="N71" i="1"/>
  <c r="N70" i="1"/>
  <c r="B70" i="1" s="1"/>
  <c r="N69" i="1"/>
  <c r="N68" i="1"/>
  <c r="N67" i="1"/>
  <c r="B67" i="1" s="1"/>
  <c r="N66" i="1"/>
  <c r="B66" i="1" s="1"/>
  <c r="N65" i="1"/>
  <c r="N64" i="1"/>
  <c r="N63" i="1"/>
  <c r="N62" i="1"/>
  <c r="N61" i="1"/>
  <c r="N60" i="1"/>
  <c r="N59" i="1"/>
  <c r="N58" i="1"/>
  <c r="B58" i="1" s="1"/>
  <c r="N57" i="1"/>
  <c r="N56" i="1"/>
  <c r="N55" i="1"/>
  <c r="N54" i="1"/>
  <c r="B54" i="1" s="1"/>
  <c r="N53" i="1"/>
  <c r="N52" i="1"/>
  <c r="N51" i="1"/>
  <c r="N50" i="1"/>
  <c r="N49" i="1"/>
  <c r="N48" i="1"/>
  <c r="N47" i="1"/>
  <c r="B47" i="1" s="1"/>
  <c r="N46" i="1"/>
  <c r="B46" i="1" s="1"/>
  <c r="N45" i="1"/>
  <c r="N44" i="1"/>
  <c r="N43" i="1"/>
  <c r="N42" i="1"/>
  <c r="B42" i="1" s="1"/>
  <c r="N41" i="1"/>
  <c r="N40" i="1"/>
  <c r="N39" i="1"/>
  <c r="N38" i="1"/>
  <c r="B38" i="1" s="1"/>
  <c r="N37" i="1"/>
  <c r="N36" i="1"/>
  <c r="N35" i="1"/>
  <c r="B35" i="1" s="1"/>
  <c r="N34" i="1"/>
  <c r="B34" i="1" s="1"/>
  <c r="N33" i="1"/>
  <c r="N32" i="1"/>
  <c r="N31" i="1"/>
  <c r="N30" i="1"/>
  <c r="N29" i="1"/>
  <c r="N28" i="1"/>
  <c r="N27" i="1"/>
  <c r="N26" i="1"/>
  <c r="B26" i="1" s="1"/>
  <c r="N25" i="1"/>
  <c r="N24" i="1"/>
  <c r="N23" i="1"/>
  <c r="N22" i="1"/>
  <c r="B22" i="1" s="1"/>
  <c r="N21" i="1"/>
  <c r="N20" i="1"/>
  <c r="N19" i="1"/>
  <c r="N18" i="1"/>
  <c r="N17" i="1"/>
  <c r="N16" i="1"/>
  <c r="N15" i="1"/>
  <c r="B15" i="1" s="1"/>
  <c r="N14" i="1"/>
  <c r="B14" i="1" s="1"/>
  <c r="N13" i="1"/>
  <c r="N12" i="1"/>
  <c r="N11" i="1"/>
  <c r="N10" i="1"/>
  <c r="B10" i="1" s="1"/>
  <c r="N9" i="1"/>
  <c r="N8" i="1"/>
  <c r="N7" i="1"/>
  <c r="N6" i="1"/>
  <c r="B6" i="1" s="1"/>
  <c r="N5" i="1"/>
  <c r="N4" i="1"/>
  <c r="L103" i="1"/>
  <c r="L102" i="1"/>
  <c r="L101" i="1"/>
  <c r="B101" i="1" s="1"/>
  <c r="L100" i="1"/>
  <c r="B100" i="1" s="1"/>
  <c r="L99" i="1"/>
  <c r="L98" i="1"/>
  <c r="L97" i="1"/>
  <c r="L96" i="1"/>
  <c r="L95" i="1"/>
  <c r="L94" i="1"/>
  <c r="L93" i="1"/>
  <c r="B93" i="1" s="1"/>
  <c r="L92" i="1"/>
  <c r="B92" i="1" s="1"/>
  <c r="L91" i="1"/>
  <c r="L90" i="1"/>
  <c r="L89" i="1"/>
  <c r="L88" i="1"/>
  <c r="L87" i="1"/>
  <c r="L86" i="1"/>
  <c r="L85" i="1"/>
  <c r="B85" i="1" s="1"/>
  <c r="L84" i="1"/>
  <c r="B84" i="1" s="1"/>
  <c r="L83" i="1"/>
  <c r="L82" i="1"/>
  <c r="L81" i="1"/>
  <c r="L80" i="1"/>
  <c r="L79" i="1"/>
  <c r="L78" i="1"/>
  <c r="L77" i="1"/>
  <c r="B77" i="1" s="1"/>
  <c r="L76" i="1"/>
  <c r="B76" i="1" s="1"/>
  <c r="L75" i="1"/>
  <c r="L74" i="1"/>
  <c r="L73" i="1"/>
  <c r="L72" i="1"/>
  <c r="L71" i="1"/>
  <c r="L70" i="1"/>
  <c r="L69" i="1"/>
  <c r="B69" i="1" s="1"/>
  <c r="L68" i="1"/>
  <c r="B68" i="1" s="1"/>
  <c r="L67" i="1"/>
  <c r="L66" i="1"/>
  <c r="L65" i="1"/>
  <c r="L64" i="1"/>
  <c r="L63" i="1"/>
  <c r="L62" i="1"/>
  <c r="L61" i="1"/>
  <c r="B61" i="1" s="1"/>
  <c r="L60" i="1"/>
  <c r="B60" i="1" s="1"/>
  <c r="L59" i="1"/>
  <c r="L58" i="1"/>
  <c r="L57" i="1"/>
  <c r="L56" i="1"/>
  <c r="L55" i="1"/>
  <c r="L54" i="1"/>
  <c r="L53" i="1"/>
  <c r="B53" i="1" s="1"/>
  <c r="L52" i="1"/>
  <c r="B52" i="1" s="1"/>
  <c r="L51" i="1"/>
  <c r="L50" i="1"/>
  <c r="L49" i="1"/>
  <c r="L48" i="1"/>
  <c r="L47" i="1"/>
  <c r="L46" i="1"/>
  <c r="L45" i="1"/>
  <c r="B45" i="1" s="1"/>
  <c r="L44" i="1"/>
  <c r="B44" i="1" s="1"/>
  <c r="L43" i="1"/>
  <c r="L42" i="1"/>
  <c r="L41" i="1"/>
  <c r="L40" i="1"/>
  <c r="L39" i="1"/>
  <c r="L38" i="1"/>
  <c r="L37" i="1"/>
  <c r="B37" i="1" s="1"/>
  <c r="L36" i="1"/>
  <c r="B36" i="1" s="1"/>
  <c r="L35" i="1"/>
  <c r="L34" i="1"/>
  <c r="L33" i="1"/>
  <c r="L32" i="1"/>
  <c r="L31" i="1"/>
  <c r="L30" i="1"/>
  <c r="L29" i="1"/>
  <c r="B29" i="1" s="1"/>
  <c r="L28" i="1"/>
  <c r="B28" i="1" s="1"/>
  <c r="L27" i="1"/>
  <c r="L26" i="1"/>
  <c r="L25" i="1"/>
  <c r="L24" i="1"/>
  <c r="L23" i="1"/>
  <c r="L22" i="1"/>
  <c r="L21" i="1"/>
  <c r="B21" i="1" s="1"/>
  <c r="L20" i="1"/>
  <c r="B20" i="1" s="1"/>
  <c r="L19" i="1"/>
  <c r="L18" i="1"/>
  <c r="L17" i="1"/>
  <c r="L16" i="1"/>
  <c r="L15" i="1"/>
  <c r="L14" i="1"/>
  <c r="L13" i="1"/>
  <c r="B13" i="1" s="1"/>
  <c r="L12" i="1"/>
  <c r="B12" i="1" s="1"/>
  <c r="L11" i="1"/>
  <c r="L10" i="1"/>
  <c r="L9" i="1"/>
  <c r="L8" i="1"/>
  <c r="L7" i="1"/>
  <c r="L6" i="1"/>
  <c r="L5" i="1"/>
  <c r="B5" i="1" s="1"/>
  <c r="L4" i="1"/>
  <c r="B103" i="1"/>
  <c r="B97" i="1"/>
  <c r="B94" i="1"/>
  <c r="B91" i="1"/>
  <c r="B89" i="1"/>
  <c r="B87" i="1"/>
  <c r="B83" i="1"/>
  <c r="B81" i="1"/>
  <c r="B73" i="1"/>
  <c r="B71" i="1"/>
  <c r="B65" i="1"/>
  <c r="B63" i="1"/>
  <c r="B59" i="1"/>
  <c r="B57" i="1"/>
  <c r="B55" i="1"/>
  <c r="B51" i="1"/>
  <c r="B50" i="1"/>
  <c r="B49" i="1"/>
  <c r="B43" i="1"/>
  <c r="B41" i="1"/>
  <c r="B40" i="1"/>
  <c r="B33" i="1"/>
  <c r="B31" i="1"/>
  <c r="B30" i="1"/>
  <c r="B27" i="1"/>
  <c r="B25" i="1"/>
  <c r="B23" i="1"/>
  <c r="B19" i="1"/>
  <c r="B17" i="1"/>
  <c r="B11" i="1"/>
  <c r="B9" i="1"/>
  <c r="B8" i="1"/>
  <c r="B7" i="1"/>
  <c r="B16" i="1" l="1"/>
  <c r="B24" i="1"/>
  <c r="B32" i="1"/>
  <c r="B48" i="1"/>
  <c r="B56" i="1"/>
  <c r="B64" i="1"/>
  <c r="B80" i="1"/>
  <c r="B88" i="1"/>
  <c r="B96" i="1"/>
  <c r="P56" i="12" l="1"/>
  <c r="G49" i="12"/>
  <c r="H37" i="12"/>
  <c r="F25" i="12"/>
  <c r="D8" i="12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K104" i="9"/>
  <c r="J104" i="9"/>
  <c r="L104" i="7"/>
  <c r="K104" i="7"/>
  <c r="I104" i="6"/>
  <c r="H104" i="6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L104" i="5"/>
  <c r="K104" i="5"/>
  <c r="L104" i="4"/>
  <c r="K104" i="4"/>
  <c r="Q104" i="3"/>
  <c r="P104" i="3"/>
  <c r="Q104" i="2"/>
  <c r="P104" i="2"/>
  <c r="S104" i="1"/>
  <c r="R104" i="1"/>
  <c r="C104" i="5" l="1"/>
  <c r="L104" i="9"/>
  <c r="C4" i="1" l="1"/>
  <c r="D104" i="1"/>
  <c r="E104" i="1"/>
  <c r="F104" i="1"/>
  <c r="G104" i="1"/>
  <c r="I104" i="1"/>
  <c r="J104" i="1"/>
  <c r="K104" i="1"/>
  <c r="L104" i="1"/>
  <c r="M104" i="1"/>
  <c r="N104" i="1"/>
  <c r="O104" i="1"/>
  <c r="P104" i="1"/>
  <c r="Q104" i="1"/>
  <c r="T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03" i="7"/>
  <c r="B103" i="7" s="1"/>
  <c r="C102" i="7"/>
  <c r="C101" i="7"/>
  <c r="C100" i="7"/>
  <c r="C99" i="7"/>
  <c r="C98" i="7"/>
  <c r="C97" i="7"/>
  <c r="C96" i="7"/>
  <c r="C95" i="7"/>
  <c r="B95" i="7" s="1"/>
  <c r="C94" i="7"/>
  <c r="C93" i="7"/>
  <c r="C92" i="7"/>
  <c r="C91" i="7"/>
  <c r="C90" i="7"/>
  <c r="C89" i="7"/>
  <c r="C88" i="7"/>
  <c r="C87" i="7"/>
  <c r="B87" i="7" s="1"/>
  <c r="C86" i="7"/>
  <c r="C85" i="7"/>
  <c r="C84" i="7"/>
  <c r="C83" i="7"/>
  <c r="C82" i="7"/>
  <c r="C81" i="7"/>
  <c r="C80" i="7"/>
  <c r="C79" i="7"/>
  <c r="B79" i="7" s="1"/>
  <c r="C78" i="7"/>
  <c r="C77" i="7"/>
  <c r="C76" i="7"/>
  <c r="C75" i="7"/>
  <c r="C74" i="7"/>
  <c r="C73" i="7"/>
  <c r="C72" i="7"/>
  <c r="C71" i="7"/>
  <c r="B71" i="7" s="1"/>
  <c r="C70" i="7"/>
  <c r="C69" i="7"/>
  <c r="C68" i="7"/>
  <c r="C67" i="7"/>
  <c r="C66" i="7"/>
  <c r="C65" i="7"/>
  <c r="C64" i="7"/>
  <c r="C63" i="7"/>
  <c r="B63" i="7" s="1"/>
  <c r="C62" i="7"/>
  <c r="C61" i="7"/>
  <c r="C60" i="7"/>
  <c r="C59" i="7"/>
  <c r="C58" i="7"/>
  <c r="C57" i="7"/>
  <c r="C56" i="7"/>
  <c r="C55" i="7"/>
  <c r="B55" i="7" s="1"/>
  <c r="C54" i="7"/>
  <c r="C53" i="7"/>
  <c r="C52" i="7"/>
  <c r="C51" i="7"/>
  <c r="C50" i="7"/>
  <c r="C49" i="7"/>
  <c r="C48" i="7"/>
  <c r="C47" i="7"/>
  <c r="B47" i="7" s="1"/>
  <c r="C46" i="7"/>
  <c r="C45" i="7"/>
  <c r="C44" i="7"/>
  <c r="C43" i="7"/>
  <c r="C42" i="7"/>
  <c r="C41" i="7"/>
  <c r="C40" i="7"/>
  <c r="C39" i="7"/>
  <c r="B39" i="7" s="1"/>
  <c r="C38" i="7"/>
  <c r="C37" i="7"/>
  <c r="C36" i="7"/>
  <c r="C35" i="7"/>
  <c r="C34" i="7"/>
  <c r="C33" i="7"/>
  <c r="C32" i="7"/>
  <c r="C31" i="7"/>
  <c r="B31" i="7" s="1"/>
  <c r="C30" i="7"/>
  <c r="C29" i="7"/>
  <c r="C28" i="7"/>
  <c r="C27" i="7"/>
  <c r="C26" i="7"/>
  <c r="C25" i="7"/>
  <c r="C24" i="7"/>
  <c r="C23" i="7"/>
  <c r="B23" i="7" s="1"/>
  <c r="C22" i="7"/>
  <c r="C21" i="7"/>
  <c r="C20" i="7"/>
  <c r="C19" i="7"/>
  <c r="C18" i="7"/>
  <c r="C17" i="7"/>
  <c r="C16" i="7"/>
  <c r="C15" i="7"/>
  <c r="B15" i="7" s="1"/>
  <c r="C14" i="7"/>
  <c r="C13" i="7"/>
  <c r="C12" i="7"/>
  <c r="C11" i="7"/>
  <c r="C10" i="7"/>
  <c r="C9" i="7"/>
  <c r="C8" i="7"/>
  <c r="C7" i="7"/>
  <c r="B7" i="7" s="1"/>
  <c r="C6" i="7"/>
  <c r="C5" i="7"/>
  <c r="C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C103" i="6"/>
  <c r="B103" i="6" s="1"/>
  <c r="C102" i="6"/>
  <c r="B102" i="6" s="1"/>
  <c r="C101" i="6"/>
  <c r="B101" i="6" s="1"/>
  <c r="C100" i="6"/>
  <c r="B100" i="6" s="1"/>
  <c r="C99" i="6"/>
  <c r="B99" i="6" s="1"/>
  <c r="C98" i="6"/>
  <c r="B98" i="6" s="1"/>
  <c r="C97" i="6"/>
  <c r="B97" i="6" s="1"/>
  <c r="C96" i="6"/>
  <c r="B96" i="6" s="1"/>
  <c r="C95" i="6"/>
  <c r="B95" i="6" s="1"/>
  <c r="C94" i="6"/>
  <c r="B94" i="6" s="1"/>
  <c r="C93" i="6"/>
  <c r="B93" i="6" s="1"/>
  <c r="C92" i="6"/>
  <c r="B92" i="6" s="1"/>
  <c r="C91" i="6"/>
  <c r="B91" i="6" s="1"/>
  <c r="C90" i="6"/>
  <c r="B90" i="6" s="1"/>
  <c r="C89" i="6"/>
  <c r="B89" i="6" s="1"/>
  <c r="C88" i="6"/>
  <c r="B88" i="6" s="1"/>
  <c r="C87" i="6"/>
  <c r="B87" i="6" s="1"/>
  <c r="C86" i="6"/>
  <c r="B86" i="6" s="1"/>
  <c r="C85" i="6"/>
  <c r="B85" i="6" s="1"/>
  <c r="C84" i="6"/>
  <c r="B84" i="6" s="1"/>
  <c r="C83" i="6"/>
  <c r="B83" i="6" s="1"/>
  <c r="C82" i="6"/>
  <c r="B82" i="6" s="1"/>
  <c r="C81" i="6"/>
  <c r="B81" i="6" s="1"/>
  <c r="C80" i="6"/>
  <c r="B80" i="6" s="1"/>
  <c r="C79" i="6"/>
  <c r="B79" i="6" s="1"/>
  <c r="C78" i="6"/>
  <c r="B78" i="6" s="1"/>
  <c r="C77" i="6"/>
  <c r="B77" i="6" s="1"/>
  <c r="C76" i="6"/>
  <c r="B76" i="6" s="1"/>
  <c r="C75" i="6"/>
  <c r="B75" i="6" s="1"/>
  <c r="C74" i="6"/>
  <c r="B74" i="6" s="1"/>
  <c r="C73" i="6"/>
  <c r="B73" i="6" s="1"/>
  <c r="C72" i="6"/>
  <c r="B72" i="6" s="1"/>
  <c r="C71" i="6"/>
  <c r="B71" i="6" s="1"/>
  <c r="C70" i="6"/>
  <c r="B70" i="6" s="1"/>
  <c r="C69" i="6"/>
  <c r="B69" i="6" s="1"/>
  <c r="C68" i="6"/>
  <c r="B68" i="6" s="1"/>
  <c r="C67" i="6"/>
  <c r="B67" i="6" s="1"/>
  <c r="C66" i="6"/>
  <c r="B66" i="6" s="1"/>
  <c r="C65" i="6"/>
  <c r="B65" i="6" s="1"/>
  <c r="C64" i="6"/>
  <c r="B64" i="6" s="1"/>
  <c r="C63" i="6"/>
  <c r="B63" i="6" s="1"/>
  <c r="C62" i="6"/>
  <c r="B62" i="6" s="1"/>
  <c r="C61" i="6"/>
  <c r="B61" i="6" s="1"/>
  <c r="C60" i="6"/>
  <c r="B60" i="6" s="1"/>
  <c r="C59" i="6"/>
  <c r="B59" i="6" s="1"/>
  <c r="C58" i="6"/>
  <c r="B58" i="6" s="1"/>
  <c r="C57" i="6"/>
  <c r="B57" i="6" s="1"/>
  <c r="C56" i="6"/>
  <c r="B56" i="6" s="1"/>
  <c r="C55" i="6"/>
  <c r="B55" i="6" s="1"/>
  <c r="C54" i="6"/>
  <c r="B54" i="6" s="1"/>
  <c r="C53" i="6"/>
  <c r="B53" i="6" s="1"/>
  <c r="C52" i="6"/>
  <c r="B52" i="6" s="1"/>
  <c r="C51" i="6"/>
  <c r="B51" i="6" s="1"/>
  <c r="C50" i="6"/>
  <c r="B50" i="6" s="1"/>
  <c r="C49" i="6"/>
  <c r="B49" i="6" s="1"/>
  <c r="C48" i="6"/>
  <c r="B48" i="6" s="1"/>
  <c r="C47" i="6"/>
  <c r="B47" i="6" s="1"/>
  <c r="C46" i="6"/>
  <c r="B46" i="6" s="1"/>
  <c r="C45" i="6"/>
  <c r="B45" i="6" s="1"/>
  <c r="C44" i="6"/>
  <c r="B44" i="6" s="1"/>
  <c r="C43" i="6"/>
  <c r="B43" i="6" s="1"/>
  <c r="C42" i="6"/>
  <c r="B42" i="6" s="1"/>
  <c r="C41" i="6"/>
  <c r="B41" i="6" s="1"/>
  <c r="C40" i="6"/>
  <c r="B40" i="6" s="1"/>
  <c r="C39" i="6"/>
  <c r="B39" i="6" s="1"/>
  <c r="C38" i="6"/>
  <c r="B38" i="6" s="1"/>
  <c r="C37" i="6"/>
  <c r="B37" i="6" s="1"/>
  <c r="C36" i="6"/>
  <c r="B36" i="6" s="1"/>
  <c r="C35" i="6"/>
  <c r="B35" i="6" s="1"/>
  <c r="C34" i="6"/>
  <c r="B34" i="6" s="1"/>
  <c r="C33" i="6"/>
  <c r="B33" i="6" s="1"/>
  <c r="C32" i="6"/>
  <c r="B32" i="6" s="1"/>
  <c r="C31" i="6"/>
  <c r="B31" i="6" s="1"/>
  <c r="C30" i="6"/>
  <c r="B30" i="6" s="1"/>
  <c r="C29" i="6"/>
  <c r="B29" i="6" s="1"/>
  <c r="C28" i="6"/>
  <c r="B28" i="6" s="1"/>
  <c r="C27" i="6"/>
  <c r="B27" i="6" s="1"/>
  <c r="C26" i="6"/>
  <c r="B26" i="6" s="1"/>
  <c r="C25" i="6"/>
  <c r="B25" i="6" s="1"/>
  <c r="C24" i="6"/>
  <c r="B24" i="6" s="1"/>
  <c r="C23" i="6"/>
  <c r="B23" i="6" s="1"/>
  <c r="C22" i="6"/>
  <c r="B22" i="6" s="1"/>
  <c r="C21" i="6"/>
  <c r="B21" i="6" s="1"/>
  <c r="C20" i="6"/>
  <c r="B20" i="6" s="1"/>
  <c r="C19" i="6"/>
  <c r="B19" i="6" s="1"/>
  <c r="C18" i="6"/>
  <c r="B18" i="6" s="1"/>
  <c r="C17" i="6"/>
  <c r="B17" i="6" s="1"/>
  <c r="C16" i="6"/>
  <c r="B16" i="6" s="1"/>
  <c r="C15" i="6"/>
  <c r="B15" i="6" s="1"/>
  <c r="C14" i="6"/>
  <c r="B14" i="6" s="1"/>
  <c r="C13" i="6"/>
  <c r="B13" i="6" s="1"/>
  <c r="C12" i="6"/>
  <c r="B12" i="6" s="1"/>
  <c r="C11" i="6"/>
  <c r="B11" i="6" s="1"/>
  <c r="C10" i="6"/>
  <c r="B10" i="6" s="1"/>
  <c r="C9" i="6"/>
  <c r="B9" i="6" s="1"/>
  <c r="C8" i="6"/>
  <c r="B8" i="6" s="1"/>
  <c r="C7" i="6"/>
  <c r="B7" i="6" s="1"/>
  <c r="C6" i="6"/>
  <c r="B6" i="6" s="1"/>
  <c r="C5" i="6"/>
  <c r="B5" i="6" s="1"/>
  <c r="C4" i="6"/>
  <c r="B4" i="6" s="1"/>
  <c r="G103" i="5"/>
  <c r="B103" i="5" s="1"/>
  <c r="G102" i="5"/>
  <c r="B102" i="5" s="1"/>
  <c r="G101" i="5"/>
  <c r="B101" i="5" s="1"/>
  <c r="G100" i="5"/>
  <c r="B100" i="5" s="1"/>
  <c r="G99" i="5"/>
  <c r="B99" i="5" s="1"/>
  <c r="G98" i="5"/>
  <c r="B98" i="5" s="1"/>
  <c r="G97" i="5"/>
  <c r="B97" i="5" s="1"/>
  <c r="G96" i="5"/>
  <c r="B96" i="5" s="1"/>
  <c r="G95" i="5"/>
  <c r="B95" i="5" s="1"/>
  <c r="G94" i="5"/>
  <c r="B94" i="5" s="1"/>
  <c r="G93" i="5"/>
  <c r="B93" i="5" s="1"/>
  <c r="G92" i="5"/>
  <c r="B92" i="5" s="1"/>
  <c r="G91" i="5"/>
  <c r="B91" i="5" s="1"/>
  <c r="G90" i="5"/>
  <c r="B90" i="5" s="1"/>
  <c r="G89" i="5"/>
  <c r="B89" i="5" s="1"/>
  <c r="G88" i="5"/>
  <c r="B88" i="5" s="1"/>
  <c r="G87" i="5"/>
  <c r="B87" i="5" s="1"/>
  <c r="G86" i="5"/>
  <c r="B86" i="5" s="1"/>
  <c r="G85" i="5"/>
  <c r="B85" i="5" s="1"/>
  <c r="G84" i="5"/>
  <c r="B84" i="5" s="1"/>
  <c r="G83" i="5"/>
  <c r="B83" i="5" s="1"/>
  <c r="G82" i="5"/>
  <c r="B82" i="5" s="1"/>
  <c r="G81" i="5"/>
  <c r="B81" i="5" s="1"/>
  <c r="G80" i="5"/>
  <c r="B80" i="5" s="1"/>
  <c r="G79" i="5"/>
  <c r="B79" i="5" s="1"/>
  <c r="G78" i="5"/>
  <c r="B78" i="5" s="1"/>
  <c r="G77" i="5"/>
  <c r="B77" i="5" s="1"/>
  <c r="G76" i="5"/>
  <c r="B76" i="5" s="1"/>
  <c r="G75" i="5"/>
  <c r="B75" i="5" s="1"/>
  <c r="G74" i="5"/>
  <c r="B74" i="5" s="1"/>
  <c r="G73" i="5"/>
  <c r="B73" i="5" s="1"/>
  <c r="G72" i="5"/>
  <c r="B72" i="5" s="1"/>
  <c r="G71" i="5"/>
  <c r="B71" i="5" s="1"/>
  <c r="G70" i="5"/>
  <c r="B70" i="5" s="1"/>
  <c r="G69" i="5"/>
  <c r="B69" i="5" s="1"/>
  <c r="G68" i="5"/>
  <c r="B68" i="5" s="1"/>
  <c r="G67" i="5"/>
  <c r="B67" i="5" s="1"/>
  <c r="G66" i="5"/>
  <c r="B66" i="5" s="1"/>
  <c r="G65" i="5"/>
  <c r="B65" i="5" s="1"/>
  <c r="G64" i="5"/>
  <c r="B64" i="5" s="1"/>
  <c r="G63" i="5"/>
  <c r="B63" i="5" s="1"/>
  <c r="G62" i="5"/>
  <c r="B62" i="5" s="1"/>
  <c r="G61" i="5"/>
  <c r="B61" i="5" s="1"/>
  <c r="G60" i="5"/>
  <c r="B60" i="5" s="1"/>
  <c r="G59" i="5"/>
  <c r="B59" i="5" s="1"/>
  <c r="G58" i="5"/>
  <c r="B58" i="5" s="1"/>
  <c r="G57" i="5"/>
  <c r="B57" i="5" s="1"/>
  <c r="G56" i="5"/>
  <c r="B56" i="5" s="1"/>
  <c r="G55" i="5"/>
  <c r="B55" i="5" s="1"/>
  <c r="G54" i="5"/>
  <c r="B54" i="5" s="1"/>
  <c r="G53" i="5"/>
  <c r="B53" i="5" s="1"/>
  <c r="G52" i="5"/>
  <c r="B52" i="5" s="1"/>
  <c r="G51" i="5"/>
  <c r="B51" i="5" s="1"/>
  <c r="G50" i="5"/>
  <c r="B50" i="5" s="1"/>
  <c r="G49" i="5"/>
  <c r="B49" i="5" s="1"/>
  <c r="G48" i="5"/>
  <c r="B48" i="5" s="1"/>
  <c r="G47" i="5"/>
  <c r="B47" i="5" s="1"/>
  <c r="G46" i="5"/>
  <c r="B46" i="5" s="1"/>
  <c r="G45" i="5"/>
  <c r="B45" i="5" s="1"/>
  <c r="G44" i="5"/>
  <c r="B44" i="5" s="1"/>
  <c r="G43" i="5"/>
  <c r="B43" i="5" s="1"/>
  <c r="G42" i="5"/>
  <c r="B42" i="5" s="1"/>
  <c r="G41" i="5"/>
  <c r="B41" i="5" s="1"/>
  <c r="G40" i="5"/>
  <c r="B40" i="5" s="1"/>
  <c r="G39" i="5"/>
  <c r="B39" i="5" s="1"/>
  <c r="G38" i="5"/>
  <c r="B38" i="5" s="1"/>
  <c r="G37" i="5"/>
  <c r="B37" i="5" s="1"/>
  <c r="G36" i="5"/>
  <c r="B36" i="5" s="1"/>
  <c r="G35" i="5"/>
  <c r="B35" i="5" s="1"/>
  <c r="G34" i="5"/>
  <c r="B34" i="5" s="1"/>
  <c r="G33" i="5"/>
  <c r="B33" i="5" s="1"/>
  <c r="G32" i="5"/>
  <c r="B32" i="5" s="1"/>
  <c r="G31" i="5"/>
  <c r="B31" i="5" s="1"/>
  <c r="G30" i="5"/>
  <c r="B30" i="5" s="1"/>
  <c r="G29" i="5"/>
  <c r="B29" i="5" s="1"/>
  <c r="G28" i="5"/>
  <c r="B28" i="5" s="1"/>
  <c r="G27" i="5"/>
  <c r="B27" i="5" s="1"/>
  <c r="G26" i="5"/>
  <c r="B26" i="5" s="1"/>
  <c r="G25" i="5"/>
  <c r="B25" i="5" s="1"/>
  <c r="G24" i="5"/>
  <c r="B24" i="5" s="1"/>
  <c r="G23" i="5"/>
  <c r="B23" i="5" s="1"/>
  <c r="G22" i="5"/>
  <c r="B22" i="5" s="1"/>
  <c r="G21" i="5"/>
  <c r="B21" i="5" s="1"/>
  <c r="G20" i="5"/>
  <c r="B20" i="5" s="1"/>
  <c r="G19" i="5"/>
  <c r="B19" i="5" s="1"/>
  <c r="G18" i="5"/>
  <c r="B18" i="5" s="1"/>
  <c r="G17" i="5"/>
  <c r="B17" i="5" s="1"/>
  <c r="G16" i="5"/>
  <c r="B16" i="5" s="1"/>
  <c r="G15" i="5"/>
  <c r="B15" i="5" s="1"/>
  <c r="G14" i="5"/>
  <c r="B14" i="5" s="1"/>
  <c r="G13" i="5"/>
  <c r="B13" i="5" s="1"/>
  <c r="G12" i="5"/>
  <c r="B12" i="5" s="1"/>
  <c r="G11" i="5"/>
  <c r="B11" i="5" s="1"/>
  <c r="G10" i="5"/>
  <c r="B10" i="5" s="1"/>
  <c r="G9" i="5"/>
  <c r="B9" i="5" s="1"/>
  <c r="G8" i="5"/>
  <c r="B8" i="5" s="1"/>
  <c r="G7" i="5"/>
  <c r="B7" i="5" s="1"/>
  <c r="G6" i="5"/>
  <c r="B6" i="5" s="1"/>
  <c r="G5" i="5"/>
  <c r="B5" i="5" s="1"/>
  <c r="G4" i="5"/>
  <c r="B4" i="5" s="1"/>
  <c r="B6" i="7" l="1"/>
  <c r="B14" i="7"/>
  <c r="B22" i="7"/>
  <c r="B30" i="7"/>
  <c r="B38" i="7"/>
  <c r="B46" i="7"/>
  <c r="B54" i="7"/>
  <c r="B62" i="7"/>
  <c r="B70" i="7"/>
  <c r="B78" i="7"/>
  <c r="B86" i="7"/>
  <c r="B94" i="7"/>
  <c r="B102" i="7"/>
  <c r="B8" i="7"/>
  <c r="B16" i="7"/>
  <c r="B24" i="7"/>
  <c r="B32" i="7"/>
  <c r="B40" i="7"/>
  <c r="B48" i="7"/>
  <c r="B56" i="7"/>
  <c r="B64" i="7"/>
  <c r="B72" i="7"/>
  <c r="B80" i="7"/>
  <c r="B88" i="7"/>
  <c r="B96" i="7"/>
  <c r="B9" i="7"/>
  <c r="B17" i="7"/>
  <c r="B25" i="7"/>
  <c r="B33" i="7"/>
  <c r="B41" i="7"/>
  <c r="B49" i="7"/>
  <c r="B57" i="7"/>
  <c r="B65" i="7"/>
  <c r="B73" i="7"/>
  <c r="B81" i="7"/>
  <c r="B89" i="7"/>
  <c r="B97" i="7"/>
  <c r="B10" i="7"/>
  <c r="B18" i="7"/>
  <c r="B26" i="7"/>
  <c r="B34" i="7"/>
  <c r="B42" i="7"/>
  <c r="B50" i="7"/>
  <c r="B58" i="7"/>
  <c r="B66" i="7"/>
  <c r="B74" i="7"/>
  <c r="B82" i="7"/>
  <c r="B90" i="7"/>
  <c r="B98" i="7"/>
  <c r="B11" i="7"/>
  <c r="B19" i="7"/>
  <c r="B27" i="7"/>
  <c r="B35" i="7"/>
  <c r="B43" i="7"/>
  <c r="B51" i="7"/>
  <c r="B59" i="7"/>
  <c r="B67" i="7"/>
  <c r="B75" i="7"/>
  <c r="B83" i="7"/>
  <c r="B91" i="7"/>
  <c r="B99" i="7"/>
  <c r="B4" i="7"/>
  <c r="B12" i="7"/>
  <c r="B20" i="7"/>
  <c r="B28" i="7"/>
  <c r="B36" i="7"/>
  <c r="B44" i="7"/>
  <c r="B52" i="7"/>
  <c r="B60" i="7"/>
  <c r="B68" i="7"/>
  <c r="B76" i="7"/>
  <c r="B84" i="7"/>
  <c r="B92" i="7"/>
  <c r="B100" i="7"/>
  <c r="B5" i="7"/>
  <c r="B13" i="7"/>
  <c r="B21" i="7"/>
  <c r="B29" i="7"/>
  <c r="B37" i="7"/>
  <c r="B45" i="7"/>
  <c r="B53" i="7"/>
  <c r="B61" i="7"/>
  <c r="B69" i="7"/>
  <c r="B77" i="7"/>
  <c r="B85" i="7"/>
  <c r="B93" i="7"/>
  <c r="B101" i="7"/>
  <c r="B4" i="1"/>
  <c r="C104" i="1"/>
  <c r="H104" i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4" i="3"/>
  <c r="B9" i="4" l="1"/>
  <c r="B17" i="4"/>
  <c r="B25" i="4"/>
  <c r="B33" i="4"/>
  <c r="B41" i="4"/>
  <c r="B49" i="4"/>
  <c r="B57" i="4"/>
  <c r="B65" i="4"/>
  <c r="B73" i="4"/>
  <c r="B81" i="4"/>
  <c r="B89" i="4"/>
  <c r="B97" i="4"/>
  <c r="B10" i="4"/>
  <c r="B18" i="4"/>
  <c r="B26" i="4"/>
  <c r="B34" i="4"/>
  <c r="B42" i="4"/>
  <c r="B50" i="4"/>
  <c r="B58" i="4"/>
  <c r="B66" i="4"/>
  <c r="B74" i="4"/>
  <c r="B82" i="4"/>
  <c r="B90" i="4"/>
  <c r="B98" i="4"/>
  <c r="B11" i="4"/>
  <c r="B19" i="4"/>
  <c r="B27" i="4"/>
  <c r="B35" i="4"/>
  <c r="B43" i="4"/>
  <c r="B51" i="4"/>
  <c r="B59" i="4"/>
  <c r="B67" i="4"/>
  <c r="B75" i="4"/>
  <c r="B83" i="4"/>
  <c r="B91" i="4"/>
  <c r="B99" i="4"/>
  <c r="B10" i="3"/>
  <c r="B18" i="3"/>
  <c r="B26" i="3"/>
  <c r="B34" i="3"/>
  <c r="B42" i="3"/>
  <c r="B50" i="3"/>
  <c r="B58" i="3"/>
  <c r="B66" i="3"/>
  <c r="B74" i="3"/>
  <c r="B82" i="3"/>
  <c r="B90" i="3"/>
  <c r="B98" i="3"/>
  <c r="B67" i="3"/>
  <c r="B75" i="3"/>
  <c r="B83" i="3"/>
  <c r="B91" i="3"/>
  <c r="B99" i="3"/>
  <c r="B11" i="3"/>
  <c r="B19" i="3"/>
  <c r="B27" i="3"/>
  <c r="B35" i="3"/>
  <c r="B43" i="3"/>
  <c r="B51" i="3"/>
  <c r="B59" i="3"/>
  <c r="B4" i="4"/>
  <c r="B12" i="4"/>
  <c r="B20" i="4"/>
  <c r="B28" i="4"/>
  <c r="B36" i="4"/>
  <c r="B44" i="4"/>
  <c r="B52" i="4"/>
  <c r="B60" i="4"/>
  <c r="B68" i="4"/>
  <c r="B76" i="4"/>
  <c r="B84" i="4"/>
  <c r="B92" i="4"/>
  <c r="B100" i="4"/>
  <c r="B5" i="4"/>
  <c r="B13" i="4"/>
  <c r="B21" i="4"/>
  <c r="B29" i="4"/>
  <c r="B37" i="4"/>
  <c r="B45" i="4"/>
  <c r="B53" i="4"/>
  <c r="B61" i="4"/>
  <c r="B69" i="4"/>
  <c r="B77" i="4"/>
  <c r="B85" i="4"/>
  <c r="B93" i="4"/>
  <c r="B101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8" i="4"/>
  <c r="B16" i="4"/>
  <c r="B24" i="4"/>
  <c r="B32" i="4"/>
  <c r="B40" i="4"/>
  <c r="B48" i="4"/>
  <c r="B56" i="4"/>
  <c r="B64" i="4"/>
  <c r="B72" i="4"/>
  <c r="B80" i="4"/>
  <c r="B88" i="4"/>
  <c r="B96" i="4"/>
  <c r="B104" i="1"/>
  <c r="B9" i="3"/>
  <c r="B17" i="3"/>
  <c r="B25" i="3"/>
  <c r="B33" i="3"/>
  <c r="B41" i="3"/>
  <c r="B49" i="3"/>
  <c r="B57" i="3"/>
  <c r="B65" i="3"/>
  <c r="B73" i="3"/>
  <c r="B81" i="3"/>
  <c r="B89" i="3"/>
  <c r="B97" i="3"/>
  <c r="B4" i="3"/>
  <c r="B12" i="3"/>
  <c r="B20" i="3"/>
  <c r="B28" i="3"/>
  <c r="B36" i="3"/>
  <c r="B44" i="3"/>
  <c r="B52" i="3"/>
  <c r="B60" i="3"/>
  <c r="B68" i="3"/>
  <c r="B76" i="3"/>
  <c r="B84" i="3"/>
  <c r="B92" i="3"/>
  <c r="B100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8" i="3"/>
  <c r="B16" i="3"/>
  <c r="B24" i="3"/>
  <c r="B32" i="3"/>
  <c r="B40" i="3"/>
  <c r="B48" i="3"/>
  <c r="B56" i="3"/>
  <c r="B64" i="3"/>
  <c r="B72" i="3"/>
  <c r="B80" i="3"/>
  <c r="B88" i="3"/>
  <c r="B96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C4" i="2"/>
  <c r="B5" i="2" l="1"/>
  <c r="B13" i="2"/>
  <c r="B21" i="2"/>
  <c r="B29" i="2"/>
  <c r="B37" i="2"/>
  <c r="B45" i="2"/>
  <c r="B11" i="2"/>
  <c r="B19" i="2"/>
  <c r="B27" i="2"/>
  <c r="B35" i="2"/>
  <c r="B43" i="2"/>
  <c r="B51" i="2"/>
  <c r="B59" i="2"/>
  <c r="B67" i="2"/>
  <c r="B75" i="2"/>
  <c r="B12" i="2"/>
  <c r="B20" i="2"/>
  <c r="B28" i="2"/>
  <c r="B36" i="2"/>
  <c r="B44" i="2"/>
  <c r="B52" i="2"/>
  <c r="B60" i="2"/>
  <c r="B68" i="2"/>
  <c r="B76" i="2"/>
  <c r="B84" i="2"/>
  <c r="B92" i="2"/>
  <c r="B100" i="2"/>
  <c r="B53" i="2"/>
  <c r="B61" i="2"/>
  <c r="B69" i="2"/>
  <c r="B77" i="2"/>
  <c r="B85" i="2"/>
  <c r="B93" i="2"/>
  <c r="B101" i="2"/>
  <c r="B4" i="2"/>
  <c r="B83" i="2"/>
  <c r="B91" i="2"/>
  <c r="B99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8" i="2"/>
  <c r="B16" i="2"/>
  <c r="B24" i="2"/>
  <c r="B32" i="2"/>
  <c r="B40" i="2"/>
  <c r="B48" i="2"/>
  <c r="B56" i="2"/>
  <c r="B64" i="2"/>
  <c r="B72" i="2"/>
  <c r="B80" i="2"/>
  <c r="B88" i="2"/>
  <c r="B96" i="2"/>
  <c r="B9" i="2"/>
  <c r="B17" i="2"/>
  <c r="B25" i="2"/>
  <c r="B33" i="2"/>
  <c r="B41" i="2"/>
  <c r="B49" i="2"/>
  <c r="B57" i="2"/>
  <c r="B65" i="2"/>
  <c r="B73" i="2"/>
  <c r="B81" i="2"/>
  <c r="B89" i="2"/>
  <c r="B97" i="2"/>
  <c r="B10" i="2"/>
  <c r="B18" i="2"/>
  <c r="B26" i="2"/>
  <c r="B34" i="2"/>
  <c r="B42" i="2"/>
  <c r="B50" i="2"/>
  <c r="B58" i="2"/>
  <c r="B66" i="2"/>
  <c r="B74" i="2"/>
  <c r="B82" i="2"/>
  <c r="B90" i="2"/>
  <c r="B98" i="2"/>
  <c r="F13" i="12"/>
  <c r="I104" i="9" l="1"/>
  <c r="H104" i="9"/>
  <c r="B34" i="13" l="1"/>
  <c r="B33" i="13"/>
  <c r="B28" i="13"/>
  <c r="B29" i="13" s="1"/>
  <c r="B23" i="13"/>
  <c r="B24" i="13" s="1"/>
  <c r="B18" i="13"/>
  <c r="B19" i="13" s="1"/>
  <c r="B13" i="13"/>
  <c r="B14" i="13" s="1"/>
  <c r="B8" i="13"/>
  <c r="B9" i="13" s="1"/>
  <c r="G14" i="13"/>
  <c r="D14" i="13"/>
  <c r="C14" i="13"/>
  <c r="B3" i="13"/>
  <c r="B4" i="13" s="1"/>
  <c r="G77" i="12"/>
  <c r="D77" i="12"/>
  <c r="C77" i="12"/>
  <c r="B76" i="12"/>
  <c r="B77" i="12" s="1"/>
  <c r="B71" i="12"/>
  <c r="B72" i="12" s="1"/>
  <c r="H72" i="12"/>
  <c r="E72" i="12"/>
  <c r="D72" i="12"/>
  <c r="C72" i="12"/>
  <c r="F67" i="12"/>
  <c r="C67" i="12"/>
  <c r="B66" i="12"/>
  <c r="B67" i="12" s="1"/>
  <c r="B61" i="12"/>
  <c r="B60" i="12"/>
  <c r="M62" i="12"/>
  <c r="J62" i="12"/>
  <c r="I62" i="12"/>
  <c r="H62" i="12"/>
  <c r="G62" i="12"/>
  <c r="F62" i="12"/>
  <c r="E62" i="12"/>
  <c r="D62" i="12"/>
  <c r="C62" i="12"/>
  <c r="R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5" i="12"/>
  <c r="B54" i="12"/>
  <c r="B53" i="12"/>
  <c r="I49" i="12"/>
  <c r="F49" i="12"/>
  <c r="E49" i="12"/>
  <c r="D49" i="12"/>
  <c r="C49" i="12"/>
  <c r="B48" i="12"/>
  <c r="B47" i="12"/>
  <c r="B46" i="12"/>
  <c r="B45" i="12"/>
  <c r="B44" i="12"/>
  <c r="B43" i="12"/>
  <c r="B42" i="12"/>
  <c r="B41" i="12"/>
  <c r="B29" i="12"/>
  <c r="B30" i="12"/>
  <c r="B31" i="12"/>
  <c r="B32" i="12"/>
  <c r="B33" i="12"/>
  <c r="B34" i="12"/>
  <c r="B35" i="12"/>
  <c r="B36" i="12"/>
  <c r="J37" i="12"/>
  <c r="G37" i="12"/>
  <c r="F37" i="12"/>
  <c r="E37" i="12"/>
  <c r="D37" i="12"/>
  <c r="E25" i="12"/>
  <c r="C25" i="12"/>
  <c r="B24" i="12"/>
  <c r="B23" i="12"/>
  <c r="B18" i="12"/>
  <c r="B17" i="12"/>
  <c r="F19" i="12"/>
  <c r="C19" i="12"/>
  <c r="C13" i="12"/>
  <c r="F8" i="12"/>
  <c r="C8" i="12"/>
  <c r="B7" i="12"/>
  <c r="B6" i="12"/>
  <c r="B5" i="12"/>
  <c r="B4" i="12"/>
  <c r="B3" i="12"/>
  <c r="G104" i="9"/>
  <c r="F104" i="9"/>
  <c r="E104" i="9"/>
  <c r="D104" i="9"/>
  <c r="C104" i="9"/>
  <c r="M104" i="7"/>
  <c r="J104" i="7"/>
  <c r="I104" i="7"/>
  <c r="H104" i="7"/>
  <c r="F104" i="7"/>
  <c r="E104" i="7"/>
  <c r="D104" i="7"/>
  <c r="J104" i="6"/>
  <c r="G104" i="6"/>
  <c r="F104" i="6"/>
  <c r="E104" i="6"/>
  <c r="D104" i="6"/>
  <c r="M104" i="5"/>
  <c r="J104" i="5"/>
  <c r="I104" i="5"/>
  <c r="H104" i="5"/>
  <c r="F104" i="5"/>
  <c r="E104" i="5"/>
  <c r="D104" i="5"/>
  <c r="M104" i="4"/>
  <c r="J104" i="4"/>
  <c r="I104" i="4"/>
  <c r="H104" i="4"/>
  <c r="F104" i="4"/>
  <c r="E104" i="4"/>
  <c r="D104" i="4"/>
  <c r="R104" i="3"/>
  <c r="O104" i="3"/>
  <c r="M104" i="3"/>
  <c r="K104" i="3"/>
  <c r="I104" i="3"/>
  <c r="H104" i="3"/>
  <c r="F104" i="3"/>
  <c r="E104" i="3"/>
  <c r="D104" i="3"/>
  <c r="R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35" i="13" l="1"/>
  <c r="G104" i="5"/>
  <c r="G104" i="7"/>
  <c r="G104" i="3"/>
  <c r="C104" i="3"/>
  <c r="B104" i="9"/>
  <c r="B104" i="5"/>
  <c r="C104" i="4"/>
  <c r="G104" i="4"/>
  <c r="B104" i="2"/>
  <c r="C104" i="7"/>
  <c r="C104" i="6"/>
  <c r="B104" i="6" s="1"/>
  <c r="B19" i="12"/>
  <c r="B62" i="12"/>
  <c r="B56" i="12"/>
  <c r="B49" i="12"/>
  <c r="B37" i="12"/>
  <c r="B25" i="12"/>
  <c r="B8" i="12"/>
  <c r="B13" i="12"/>
  <c r="B104" i="7" l="1"/>
  <c r="B104" i="3"/>
  <c r="B104" i="4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file:///C:/Users/BOEUSER/Desktop/GE14%20Election%20Day.htm"/>
  </connection>
</connections>
</file>

<file path=xl/sharedStrings.xml><?xml version="1.0" encoding="utf-8"?>
<sst xmlns="http://schemas.openxmlformats.org/spreadsheetml/2006/main" count="1454" uniqueCount="222">
  <si>
    <t>Andrew M. Cuomo/ Kathy C. Hochul</t>
  </si>
  <si>
    <t>DEM</t>
  </si>
  <si>
    <t>REP</t>
  </si>
  <si>
    <t>CON</t>
  </si>
  <si>
    <t>WOR</t>
  </si>
  <si>
    <t>IND</t>
  </si>
  <si>
    <t>GRE</t>
  </si>
  <si>
    <t>WEP</t>
  </si>
  <si>
    <t>LBT</t>
  </si>
  <si>
    <t>Total Votes</t>
  </si>
  <si>
    <t>Arkwright</t>
  </si>
  <si>
    <t>Busti 1</t>
  </si>
  <si>
    <t>Busti 2</t>
  </si>
  <si>
    <t>Busti 3</t>
  </si>
  <si>
    <t>Busti 4</t>
  </si>
  <si>
    <t>Busti 5</t>
  </si>
  <si>
    <t>Carroll 1</t>
  </si>
  <si>
    <t>Carroll 2</t>
  </si>
  <si>
    <t>Charlotte</t>
  </si>
  <si>
    <t>Chautauqua 1</t>
  </si>
  <si>
    <t>Chautauqua 2</t>
  </si>
  <si>
    <t>Chautauqua 3</t>
  </si>
  <si>
    <t>Chautauqua 4</t>
  </si>
  <si>
    <t>Cherry Creek</t>
  </si>
  <si>
    <t>Clymer</t>
  </si>
  <si>
    <t>Dunkirk Town 1</t>
  </si>
  <si>
    <t>Dunkirk Town 2</t>
  </si>
  <si>
    <t>Dunkirk 1-1</t>
  </si>
  <si>
    <t>Dunkirk 1-2</t>
  </si>
  <si>
    <t>Dunkirk 1-3</t>
  </si>
  <si>
    <t>Dunkirk 2-1</t>
  </si>
  <si>
    <t>Dunkirk 2-2</t>
  </si>
  <si>
    <t>Dunkirk 2-3</t>
  </si>
  <si>
    <t>Dunkirk 3-1</t>
  </si>
  <si>
    <t>Dunkirk 3-2</t>
  </si>
  <si>
    <t>Dunkirk 3-3</t>
  </si>
  <si>
    <t>Dunkirk 4-1</t>
  </si>
  <si>
    <t>Dunkirk 4-2</t>
  </si>
  <si>
    <t>Dunkirk 4-3</t>
  </si>
  <si>
    <t>Ellery 1</t>
  </si>
  <si>
    <t>Ellery 2</t>
  </si>
  <si>
    <t>Ellery 3</t>
  </si>
  <si>
    <t>Ellicott 1-1</t>
  </si>
  <si>
    <t>Ellicott 1-2</t>
  </si>
  <si>
    <t>Ellicott 2-1</t>
  </si>
  <si>
    <t>Ellicott 2-2</t>
  </si>
  <si>
    <t>Ellicott 2-3</t>
  </si>
  <si>
    <t>Ellicott 3-1</t>
  </si>
  <si>
    <t>Ellicott 3-2</t>
  </si>
  <si>
    <t>Ellicott 4-1</t>
  </si>
  <si>
    <t>Ellicott 4-2</t>
  </si>
  <si>
    <t>Ellicott 4-3</t>
  </si>
  <si>
    <t>Ellington</t>
  </si>
  <si>
    <t>French Creek</t>
  </si>
  <si>
    <t>Gerry</t>
  </si>
  <si>
    <t>Hanover 1</t>
  </si>
  <si>
    <t>Hanover 2</t>
  </si>
  <si>
    <t>Hanover 3</t>
  </si>
  <si>
    <t>Hanover 4</t>
  </si>
  <si>
    <t>Hanover 5</t>
  </si>
  <si>
    <t>Harmony 1</t>
  </si>
  <si>
    <t>Harmony 2</t>
  </si>
  <si>
    <t>Jamestown 1-1</t>
  </si>
  <si>
    <t>Jamestown 1-2</t>
  </si>
  <si>
    <t>Jamestown 1-3</t>
  </si>
  <si>
    <t>Jamestown 2-1</t>
  </si>
  <si>
    <t>Jamestown 2-2</t>
  </si>
  <si>
    <t>Jamestown 2-3</t>
  </si>
  <si>
    <t>Jamestown 3-1</t>
  </si>
  <si>
    <t>Jamestown 3-2</t>
  </si>
  <si>
    <t>Jamestown 3-3</t>
  </si>
  <si>
    <t>Jamestown 3-4</t>
  </si>
  <si>
    <t>Jamestown 4-1</t>
  </si>
  <si>
    <t>Jamestown 4-2</t>
  </si>
  <si>
    <t>Jamestown 4-3</t>
  </si>
  <si>
    <t>Jamestown 5-1</t>
  </si>
  <si>
    <t>Jamestown 5-2</t>
  </si>
  <si>
    <t>Jamestown 5-3</t>
  </si>
  <si>
    <t>Jamestown 6-1</t>
  </si>
  <si>
    <t>Jamestown 6-2</t>
  </si>
  <si>
    <t>Jamestown 6-3</t>
  </si>
  <si>
    <t>Kiantone</t>
  </si>
  <si>
    <t>Mina</t>
  </si>
  <si>
    <t>North Harmony 1</t>
  </si>
  <si>
    <t>North Harmony 2</t>
  </si>
  <si>
    <t>Poland 1</t>
  </si>
  <si>
    <t>Poland 2</t>
  </si>
  <si>
    <t>Pomfret 1</t>
  </si>
  <si>
    <t>Pomfret 2</t>
  </si>
  <si>
    <t>Pomfret 3</t>
  </si>
  <si>
    <t>Pomfret 4</t>
  </si>
  <si>
    <t>Pomfret 5</t>
  </si>
  <si>
    <t>Pomfret 6</t>
  </si>
  <si>
    <t>Pomfret 7</t>
  </si>
  <si>
    <t>Pomfret 8</t>
  </si>
  <si>
    <t>Portland 1</t>
  </si>
  <si>
    <t>Portland 2</t>
  </si>
  <si>
    <t>Portland 3</t>
  </si>
  <si>
    <t>Ripley 1</t>
  </si>
  <si>
    <t>Ripley 2</t>
  </si>
  <si>
    <t>Sheridan 1</t>
  </si>
  <si>
    <t>Sheridan 2</t>
  </si>
  <si>
    <t>Sherman</t>
  </si>
  <si>
    <t>Stockton 1</t>
  </si>
  <si>
    <t>Stockton 2</t>
  </si>
  <si>
    <t>Villenova</t>
  </si>
  <si>
    <t>Westfield 1</t>
  </si>
  <si>
    <t>Westfield 2</t>
  </si>
  <si>
    <t>Westfield 3</t>
  </si>
  <si>
    <t>TOTAL</t>
  </si>
  <si>
    <t>Thomas P. DiNapoli</t>
  </si>
  <si>
    <t>Catharine M. Young</t>
  </si>
  <si>
    <t>Joseph A. Gerace</t>
  </si>
  <si>
    <t>Vote for ONE</t>
  </si>
  <si>
    <t>Total</t>
  </si>
  <si>
    <t>Scatterings</t>
  </si>
  <si>
    <t>W-IN</t>
  </si>
  <si>
    <t>Comptroller</t>
  </si>
  <si>
    <t xml:space="preserve">Total </t>
  </si>
  <si>
    <t>Governor/ Lieutenant Governor</t>
  </si>
  <si>
    <t>Attorney General</t>
  </si>
  <si>
    <t>STATE SENATE          57TH DISTRICT</t>
  </si>
  <si>
    <t>MEMBER OF ASSEMBLY 150TH</t>
  </si>
  <si>
    <t>SHERIFF</t>
  </si>
  <si>
    <t>Total  Votes</t>
  </si>
  <si>
    <t>Anthony J. Pulci</t>
  </si>
  <si>
    <t>Scattings</t>
  </si>
  <si>
    <t>Vote for Any TWO</t>
  </si>
  <si>
    <t xml:space="preserve">STATE SUPREME COURT JUSTICE </t>
  </si>
  <si>
    <t>Ellery 2V</t>
  </si>
  <si>
    <t>REF</t>
  </si>
  <si>
    <t>Larry Sharpe/ Andrew C. Hollister</t>
  </si>
  <si>
    <t>Jonathan Trichter</t>
  </si>
  <si>
    <t>Mark Dunlea</t>
  </si>
  <si>
    <t>Cruger E. Gallaudet</t>
  </si>
  <si>
    <t>Letitia A. James</t>
  </si>
  <si>
    <t>Keith Wofford</t>
  </si>
  <si>
    <t>Michael Sussman</t>
  </si>
  <si>
    <t>Nancy B. Sliwa</t>
  </si>
  <si>
    <t>Christopher B. Garvey</t>
  </si>
  <si>
    <t>United States Senator</t>
  </si>
  <si>
    <t>Kirsten E. Gillibrand</t>
  </si>
  <si>
    <t>Chele Chiavacci Farley</t>
  </si>
  <si>
    <t>Paula L. Feroleto</t>
  </si>
  <si>
    <t xml:space="preserve">REP </t>
  </si>
  <si>
    <t>John M. Curran</t>
  </si>
  <si>
    <t>Tracy Mitrano</t>
  </si>
  <si>
    <t>Judith S. Einach</t>
  </si>
  <si>
    <t>James B. Quattrone</t>
  </si>
  <si>
    <t>TOWN JUSTICE      Busti</t>
  </si>
  <si>
    <t>TOWN CLERK VACANCY            Clymer</t>
  </si>
  <si>
    <t>TOWN SUPERVISOR VACANCY                   North Harmony</t>
  </si>
  <si>
    <t>TOWN COUNCIL               VACANCY                      North Harmony</t>
  </si>
  <si>
    <t>TOWN HIGHWAY SUPERINTENDENT VACANCY                       Pomfret</t>
  </si>
  <si>
    <t>Jude A. Gardner</t>
  </si>
  <si>
    <t>TOWN JUSTICE             Pomfret</t>
  </si>
  <si>
    <t>TOWN JUSTICE Portland</t>
  </si>
  <si>
    <t>Vote for any TWO</t>
  </si>
  <si>
    <t>Thomas S. DeJoe</t>
  </si>
  <si>
    <t>Michelle L. Patterson</t>
  </si>
  <si>
    <t>Daniel R. Thompson</t>
  </si>
  <si>
    <t>TOWN JUSTICE              Ripley</t>
  </si>
  <si>
    <t>John Hamels</t>
  </si>
  <si>
    <t>Lawrence M. Freligh</t>
  </si>
  <si>
    <t>TOWN JUSTICE Sherman</t>
  </si>
  <si>
    <t>TOWN JUSTICE Villenova</t>
  </si>
  <si>
    <t>TOWN COUNCIL VACANCY            Villenova</t>
  </si>
  <si>
    <t>John Dudley Robinson Sr.</t>
  </si>
  <si>
    <t>VILLAGE TRUSTEE Bemus Point</t>
  </si>
  <si>
    <t>Ellery 2 V</t>
  </si>
  <si>
    <t>VILLAGE TRUSTEE         Celoron</t>
  </si>
  <si>
    <t>VILLAGE MAYOR   Mayville</t>
  </si>
  <si>
    <t>Richard Syper</t>
  </si>
  <si>
    <t>VILLAGE TRUSTEE Mayville</t>
  </si>
  <si>
    <t>Diane Seaton</t>
  </si>
  <si>
    <t>Martin Murphy</t>
  </si>
  <si>
    <t>VILLAGE MAYOR Panama</t>
  </si>
  <si>
    <t>VILLAGE TRUSTEE Panama</t>
  </si>
  <si>
    <t>VILLAGE TRUSTEE Silver Creek</t>
  </si>
  <si>
    <t>Marv Cummings</t>
  </si>
  <si>
    <t xml:space="preserve">DEM </t>
  </si>
  <si>
    <t>John Burt</t>
  </si>
  <si>
    <t>Thomas W. Reed II</t>
  </si>
  <si>
    <t>Ronald Lucas</t>
  </si>
  <si>
    <t>SAM</t>
  </si>
  <si>
    <t>Bill Ward</t>
  </si>
  <si>
    <t>Bill Bentley</t>
  </si>
  <si>
    <t>Richard Sena</t>
  </si>
  <si>
    <t>Sterling Pollaro</t>
  </si>
  <si>
    <t>James B. Quattrone*</t>
  </si>
  <si>
    <t>Lyle T. Hajdu *</t>
  </si>
  <si>
    <t>Stephanie M. Bailey*</t>
  </si>
  <si>
    <t>Robert E. Yates *</t>
  </si>
  <si>
    <t>Steven W. Senske *</t>
  </si>
  <si>
    <t>Jude A. Gardner *</t>
  </si>
  <si>
    <t>Anthony J. Pulci *</t>
  </si>
  <si>
    <t>Thomas S. DeJoe *</t>
  </si>
  <si>
    <t>Daniel R. Thompson*</t>
  </si>
  <si>
    <t>Lawrence M. Freligh*</t>
  </si>
  <si>
    <t>Douglas A. Neal *</t>
  </si>
  <si>
    <t>Ronald Lucas *</t>
  </si>
  <si>
    <t>Theodore W. Farnham *</t>
  </si>
  <si>
    <t>David I. Lipsey *</t>
  </si>
  <si>
    <t>Kate Burnett *</t>
  </si>
  <si>
    <t>Norm Mattison *</t>
  </si>
  <si>
    <t>Tim Jacobson *</t>
  </si>
  <si>
    <t>Eagle Harrington *</t>
  </si>
  <si>
    <t>William F. Schneider *</t>
  </si>
  <si>
    <t>Jonathan G. Weston *</t>
  </si>
  <si>
    <t>Marv Cummings *</t>
  </si>
  <si>
    <t>John Burt *</t>
  </si>
  <si>
    <t xml:space="preserve">Thomas W. Reed II </t>
  </si>
  <si>
    <t>Blank</t>
  </si>
  <si>
    <t>Void</t>
  </si>
  <si>
    <t>REP IN CONGRESS   23RD DISTRICT</t>
  </si>
  <si>
    <t>Marc Molinaro/Julie Killian</t>
  </si>
  <si>
    <t>Howie Hawkins/Jia Lee</t>
  </si>
  <si>
    <t>Stephanie A. Miner/Michael J. Volpe</t>
  </si>
  <si>
    <t>Yvonne M. Park *</t>
  </si>
  <si>
    <t>Ken Shearer Jr. *</t>
  </si>
  <si>
    <t>Andrew W. Goodell</t>
  </si>
  <si>
    <t>Andrew W. Goodell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</si>
</sst>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8.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3" borderId="1" xfId="0" applyFont="1" applyFill="1" applyBorder="1"/>
    <xf numFmtId="0" fontId="0" fillId="0" borderId="1" xfId="0" applyNumberFormat="1" applyFont="1" applyFill="1" applyBorder="1" applyAlignment="1" applyProtection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textRotation="90"/>
    </xf>
    <xf numFmtId="0" fontId="5" fillId="0" borderId="1" xfId="0" applyNumberFormat="1" applyFont="1" applyFill="1" applyBorder="1" applyAlignment="1" applyProtection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3" borderId="1" xfId="0" applyFont="1" applyFill="1" applyBorder="1"/>
    <xf numFmtId="0" fontId="8" fillId="0" borderId="0" xfId="0" applyFont="1" applyFill="1"/>
    <xf numFmtId="0" fontId="5" fillId="0" borderId="0" xfId="0" applyFont="1" applyFill="1"/>
    <xf numFmtId="0" fontId="0" fillId="0" borderId="0" xfId="0" applyFont="1"/>
    <xf numFmtId="0" fontId="6" fillId="0" borderId="0" xfId="0" applyFont="1" applyFill="1" applyAlignment="1">
      <alignment textRotation="90"/>
    </xf>
    <xf numFmtId="0" fontId="6" fillId="0" borderId="0" xfId="0" applyNumberFormat="1" applyFont="1" applyFill="1" applyAlignment="1">
      <alignment textRotation="90"/>
    </xf>
    <xf numFmtId="0" fontId="0" fillId="0" borderId="0" xfId="0" applyFont="1" applyFill="1"/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NumberFormat="1" applyFont="1"/>
    <xf numFmtId="0" fontId="5" fillId="0" borderId="0" xfId="0" applyFont="1" applyAlignment="1"/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4" xfId="0" applyNumberFormat="1" applyFont="1" applyBorder="1" applyAlignment="1">
      <alignment horizontal="center"/>
    </xf>
    <xf numFmtId="0" fontId="8" fillId="3" borderId="5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8" fillId="3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textRotation="90"/>
    </xf>
    <xf numFmtId="0" fontId="11" fillId="2" borderId="1" xfId="0" applyFont="1" applyFill="1" applyBorder="1" applyAlignment="1">
      <alignment horizontal="center" textRotation="90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textRotation="90" wrapText="1"/>
    </xf>
    <xf numFmtId="0" fontId="12" fillId="3" borderId="1" xfId="0" applyFont="1" applyFill="1" applyBorder="1"/>
    <xf numFmtId="0" fontId="13" fillId="3" borderId="1" xfId="0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 textRotation="90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textRotation="90" wrapText="1"/>
    </xf>
    <xf numFmtId="0" fontId="6" fillId="4" borderId="1" xfId="0" applyFont="1" applyFill="1" applyBorder="1" applyAlignment="1"/>
    <xf numFmtId="0" fontId="6" fillId="4" borderId="2" xfId="0" applyFont="1" applyFill="1" applyBorder="1" applyAlignment="1"/>
    <xf numFmtId="0" fontId="11" fillId="4" borderId="1" xfId="0" applyFont="1" applyFill="1" applyBorder="1" applyAlignment="1"/>
    <xf numFmtId="0" fontId="4" fillId="4" borderId="1" xfId="0" applyFont="1" applyFill="1" applyBorder="1" applyAlignment="1">
      <alignment horizontal="center" textRotation="90"/>
    </xf>
    <xf numFmtId="0" fontId="4" fillId="4" borderId="1" xfId="0" applyFont="1" applyFill="1" applyBorder="1" applyAlignment="1">
      <alignment horizontal="center"/>
    </xf>
    <xf numFmtId="0" fontId="11" fillId="4" borderId="1" xfId="0" applyNumberFormat="1" applyFont="1" applyFill="1" applyBorder="1" applyAlignment="1">
      <alignment horizontal="center" textRotation="90"/>
    </xf>
    <xf numFmtId="0" fontId="6" fillId="4" borderId="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E14%20Election%20Da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7"/>
  <sheetViews>
    <sheetView tabSelected="1" view="pageLayout" zoomScaleNormal="100" workbookViewId="0"/>
  </sheetViews>
  <sheetFormatPr defaultColWidth="6" defaultRowHeight="12" x14ac:dyDescent="0.2"/>
  <cols>
    <col min="1" max="1" width="11.42578125" style="13" customWidth="1"/>
    <col min="2" max="2" width="5" style="14" customWidth="1"/>
    <col min="3" max="20" width="5" style="6" customWidth="1"/>
    <col min="21" max="22" width="6" style="6"/>
    <col min="23" max="23" width="6" style="6" bestFit="1" customWidth="1"/>
    <col min="24" max="24" width="6" style="6"/>
    <col min="25" max="25" width="5" style="6" bestFit="1" customWidth="1"/>
    <col min="26" max="26" width="4.28515625" style="6" bestFit="1" customWidth="1"/>
    <col min="27" max="27" width="4.140625" style="6" bestFit="1" customWidth="1"/>
    <col min="28" max="28" width="4.85546875" style="6" bestFit="1" customWidth="1"/>
    <col min="29" max="29" width="4" style="6" bestFit="1" customWidth="1"/>
    <col min="30" max="16384" width="6" style="6"/>
  </cols>
  <sheetData>
    <row r="1" spans="1:29" ht="156" customHeight="1" x14ac:dyDescent="0.2">
      <c r="A1" s="51" t="s">
        <v>119</v>
      </c>
      <c r="B1" s="53" t="s">
        <v>9</v>
      </c>
      <c r="C1" s="56" t="s">
        <v>0</v>
      </c>
      <c r="D1" s="56" t="s">
        <v>0</v>
      </c>
      <c r="E1" s="56" t="s">
        <v>0</v>
      </c>
      <c r="F1" s="56" t="s">
        <v>0</v>
      </c>
      <c r="G1" s="56" t="s">
        <v>0</v>
      </c>
      <c r="H1" s="56" t="s">
        <v>215</v>
      </c>
      <c r="I1" s="56" t="s">
        <v>215</v>
      </c>
      <c r="J1" s="56" t="s">
        <v>215</v>
      </c>
      <c r="K1" s="56" t="s">
        <v>215</v>
      </c>
      <c r="L1" s="56" t="s">
        <v>216</v>
      </c>
      <c r="M1" s="56" t="s">
        <v>216</v>
      </c>
      <c r="N1" s="56" t="s">
        <v>217</v>
      </c>
      <c r="O1" s="56" t="s">
        <v>217</v>
      </c>
      <c r="P1" s="56" t="s">
        <v>131</v>
      </c>
      <c r="Q1" s="56" t="s">
        <v>131</v>
      </c>
      <c r="R1" s="56" t="s">
        <v>212</v>
      </c>
      <c r="S1" s="56" t="s">
        <v>213</v>
      </c>
      <c r="T1" s="56" t="s">
        <v>115</v>
      </c>
      <c r="W1" s="7"/>
      <c r="X1" s="7"/>
      <c r="Y1" s="7"/>
      <c r="Z1" s="7"/>
      <c r="AA1" s="7"/>
      <c r="AB1" s="7"/>
      <c r="AC1" s="7"/>
    </row>
    <row r="2" spans="1:29" x14ac:dyDescent="0.2">
      <c r="A2" s="54" t="s">
        <v>113</v>
      </c>
      <c r="B2" s="64"/>
      <c r="C2" s="55"/>
      <c r="D2" s="55" t="s">
        <v>1</v>
      </c>
      <c r="E2" s="55" t="s">
        <v>4</v>
      </c>
      <c r="F2" s="55" t="s">
        <v>5</v>
      </c>
      <c r="G2" s="55" t="s">
        <v>7</v>
      </c>
      <c r="H2" s="55"/>
      <c r="I2" s="55" t="s">
        <v>2</v>
      </c>
      <c r="J2" s="55" t="s">
        <v>3</v>
      </c>
      <c r="K2" s="55" t="s">
        <v>130</v>
      </c>
      <c r="L2" s="55"/>
      <c r="M2" s="55" t="s">
        <v>6</v>
      </c>
      <c r="N2" s="55"/>
      <c r="O2" s="55" t="s">
        <v>184</v>
      </c>
      <c r="P2" s="55"/>
      <c r="Q2" s="55" t="s">
        <v>8</v>
      </c>
      <c r="R2" s="55"/>
      <c r="S2" s="55"/>
      <c r="T2" s="55" t="s">
        <v>116</v>
      </c>
    </row>
    <row r="3" spans="1:29" x14ac:dyDescent="0.2">
      <c r="A3" s="54"/>
      <c r="B3" s="64"/>
      <c r="C3" s="55" t="s">
        <v>114</v>
      </c>
      <c r="D3" s="65"/>
      <c r="E3" s="65"/>
      <c r="F3" s="65"/>
      <c r="G3" s="65"/>
      <c r="H3" s="55" t="s">
        <v>114</v>
      </c>
      <c r="I3" s="55"/>
      <c r="J3" s="55"/>
      <c r="K3" s="55"/>
      <c r="L3" s="55" t="s">
        <v>114</v>
      </c>
      <c r="M3" s="65"/>
      <c r="N3" s="55" t="s">
        <v>114</v>
      </c>
      <c r="O3" s="65"/>
      <c r="P3" s="55" t="s">
        <v>114</v>
      </c>
      <c r="Q3" s="65"/>
      <c r="R3" s="65"/>
      <c r="S3" s="65"/>
      <c r="T3" s="65"/>
    </row>
    <row r="4" spans="1:29" x14ac:dyDescent="0.2">
      <c r="A4" s="49" t="s">
        <v>10</v>
      </c>
      <c r="B4" s="10">
        <f>SUM(C4+H4+L4+N4+P4+R4+S4+T4)</f>
        <v>444</v>
      </c>
      <c r="C4" s="23">
        <f t="shared" ref="C4:C35" si="0">SUM(D4+E4+F4+G4)</f>
        <v>115</v>
      </c>
      <c r="D4" s="8">
        <v>101</v>
      </c>
      <c r="E4" s="8">
        <v>7</v>
      </c>
      <c r="F4" s="8">
        <v>6</v>
      </c>
      <c r="G4" s="8">
        <v>1</v>
      </c>
      <c r="H4" s="23">
        <f t="shared" ref="H4:H35" si="1">SUM(I4+J4+K4)</f>
        <v>292</v>
      </c>
      <c r="I4" s="8">
        <v>236</v>
      </c>
      <c r="J4" s="8">
        <v>55</v>
      </c>
      <c r="K4" s="8">
        <v>1</v>
      </c>
      <c r="L4" s="23">
        <f>SUM(M4)</f>
        <v>10</v>
      </c>
      <c r="M4" s="11">
        <v>10</v>
      </c>
      <c r="N4" s="23">
        <f>SUM(O4)</f>
        <v>5</v>
      </c>
      <c r="O4" s="11">
        <v>5</v>
      </c>
      <c r="P4" s="23">
        <f>SUM(Q4)</f>
        <v>12</v>
      </c>
      <c r="Q4" s="11">
        <v>12</v>
      </c>
      <c r="R4" s="8">
        <v>10</v>
      </c>
      <c r="S4" s="8">
        <v>0</v>
      </c>
      <c r="T4" s="11">
        <v>0</v>
      </c>
    </row>
    <row r="5" spans="1:29" x14ac:dyDescent="0.2">
      <c r="A5" s="49" t="s">
        <v>11</v>
      </c>
      <c r="B5" s="10">
        <f t="shared" ref="B5:B68" si="2">SUM(C5+H5+L5+N5+P5+R5+S5+T5)</f>
        <v>991</v>
      </c>
      <c r="C5" s="23">
        <f t="shared" si="0"/>
        <v>310</v>
      </c>
      <c r="D5" s="8">
        <v>286</v>
      </c>
      <c r="E5" s="8">
        <v>7</v>
      </c>
      <c r="F5" s="8">
        <v>15</v>
      </c>
      <c r="G5" s="8">
        <v>2</v>
      </c>
      <c r="H5" s="23">
        <f t="shared" si="1"/>
        <v>629</v>
      </c>
      <c r="I5" s="8">
        <v>578</v>
      </c>
      <c r="J5" s="8">
        <v>44</v>
      </c>
      <c r="K5" s="8">
        <v>7</v>
      </c>
      <c r="L5" s="23">
        <f t="shared" ref="L5:N68" si="3">SUM(M5)</f>
        <v>5</v>
      </c>
      <c r="M5" s="11">
        <v>5</v>
      </c>
      <c r="N5" s="23">
        <f t="shared" si="3"/>
        <v>6</v>
      </c>
      <c r="O5" s="11">
        <v>6</v>
      </c>
      <c r="P5" s="23">
        <f t="shared" ref="P5" si="4">SUM(Q5)</f>
        <v>24</v>
      </c>
      <c r="Q5" s="11">
        <v>24</v>
      </c>
      <c r="R5" s="8">
        <v>11</v>
      </c>
      <c r="S5" s="8">
        <v>6</v>
      </c>
      <c r="T5" s="11">
        <v>0</v>
      </c>
    </row>
    <row r="6" spans="1:29" x14ac:dyDescent="0.2">
      <c r="A6" s="49" t="s">
        <v>12</v>
      </c>
      <c r="B6" s="10">
        <f t="shared" si="2"/>
        <v>673</v>
      </c>
      <c r="C6" s="23">
        <f t="shared" si="0"/>
        <v>242</v>
      </c>
      <c r="D6" s="8">
        <v>218</v>
      </c>
      <c r="E6" s="8">
        <v>3</v>
      </c>
      <c r="F6" s="8">
        <v>15</v>
      </c>
      <c r="G6" s="8">
        <v>6</v>
      </c>
      <c r="H6" s="23">
        <f t="shared" si="1"/>
        <v>380</v>
      </c>
      <c r="I6" s="8">
        <v>333</v>
      </c>
      <c r="J6" s="8">
        <v>45</v>
      </c>
      <c r="K6" s="8">
        <v>2</v>
      </c>
      <c r="L6" s="23">
        <f t="shared" si="3"/>
        <v>5</v>
      </c>
      <c r="M6" s="11">
        <v>5</v>
      </c>
      <c r="N6" s="23">
        <f t="shared" si="3"/>
        <v>6</v>
      </c>
      <c r="O6" s="11">
        <v>6</v>
      </c>
      <c r="P6" s="23">
        <f t="shared" ref="P6" si="5">SUM(Q6)</f>
        <v>19</v>
      </c>
      <c r="Q6" s="11">
        <v>19</v>
      </c>
      <c r="R6" s="8">
        <v>12</v>
      </c>
      <c r="S6" s="8">
        <v>8</v>
      </c>
      <c r="T6" s="11">
        <v>1</v>
      </c>
    </row>
    <row r="7" spans="1:29" x14ac:dyDescent="0.2">
      <c r="A7" s="49" t="s">
        <v>13</v>
      </c>
      <c r="B7" s="10">
        <f t="shared" si="2"/>
        <v>638</v>
      </c>
      <c r="C7" s="23">
        <f t="shared" si="0"/>
        <v>244</v>
      </c>
      <c r="D7" s="8">
        <v>230</v>
      </c>
      <c r="E7" s="8">
        <v>2</v>
      </c>
      <c r="F7" s="8">
        <v>10</v>
      </c>
      <c r="G7" s="8">
        <v>2</v>
      </c>
      <c r="H7" s="23">
        <f t="shared" si="1"/>
        <v>351</v>
      </c>
      <c r="I7" s="8">
        <v>312</v>
      </c>
      <c r="J7" s="8">
        <v>37</v>
      </c>
      <c r="K7" s="8">
        <v>2</v>
      </c>
      <c r="L7" s="23">
        <f t="shared" si="3"/>
        <v>3</v>
      </c>
      <c r="M7" s="11">
        <v>3</v>
      </c>
      <c r="N7" s="23">
        <f t="shared" si="3"/>
        <v>7</v>
      </c>
      <c r="O7" s="11">
        <v>7</v>
      </c>
      <c r="P7" s="23">
        <f t="shared" ref="P7" si="6">SUM(Q7)</f>
        <v>10</v>
      </c>
      <c r="Q7" s="11">
        <v>10</v>
      </c>
      <c r="R7" s="8">
        <v>19</v>
      </c>
      <c r="S7" s="8">
        <v>4</v>
      </c>
      <c r="T7" s="11">
        <v>0</v>
      </c>
    </row>
    <row r="8" spans="1:29" x14ac:dyDescent="0.2">
      <c r="A8" s="49" t="s">
        <v>14</v>
      </c>
      <c r="B8" s="10">
        <f t="shared" si="2"/>
        <v>455</v>
      </c>
      <c r="C8" s="23">
        <f t="shared" si="0"/>
        <v>116</v>
      </c>
      <c r="D8" s="8">
        <v>111</v>
      </c>
      <c r="E8" s="8">
        <v>1</v>
      </c>
      <c r="F8" s="8">
        <v>4</v>
      </c>
      <c r="G8" s="8">
        <v>0</v>
      </c>
      <c r="H8" s="23">
        <f t="shared" si="1"/>
        <v>303</v>
      </c>
      <c r="I8" s="8">
        <v>268</v>
      </c>
      <c r="J8" s="8">
        <v>33</v>
      </c>
      <c r="K8" s="8">
        <v>2</v>
      </c>
      <c r="L8" s="23">
        <f t="shared" si="3"/>
        <v>5</v>
      </c>
      <c r="M8" s="11">
        <v>5</v>
      </c>
      <c r="N8" s="23">
        <f t="shared" si="3"/>
        <v>4</v>
      </c>
      <c r="O8" s="11">
        <v>4</v>
      </c>
      <c r="P8" s="23">
        <f t="shared" ref="P8" si="7">SUM(Q8)</f>
        <v>17</v>
      </c>
      <c r="Q8" s="11">
        <v>17</v>
      </c>
      <c r="R8" s="8">
        <v>8</v>
      </c>
      <c r="S8" s="8">
        <v>2</v>
      </c>
      <c r="T8" s="11">
        <v>0</v>
      </c>
    </row>
    <row r="9" spans="1:29" x14ac:dyDescent="0.2">
      <c r="A9" s="49" t="s">
        <v>15</v>
      </c>
      <c r="B9" s="10">
        <f t="shared" si="2"/>
        <v>562</v>
      </c>
      <c r="C9" s="23">
        <f t="shared" si="0"/>
        <v>120</v>
      </c>
      <c r="D9" s="8">
        <v>112</v>
      </c>
      <c r="E9" s="8">
        <v>3</v>
      </c>
      <c r="F9" s="8">
        <v>3</v>
      </c>
      <c r="G9" s="8">
        <v>2</v>
      </c>
      <c r="H9" s="23">
        <f t="shared" si="1"/>
        <v>389</v>
      </c>
      <c r="I9" s="8">
        <v>352</v>
      </c>
      <c r="J9" s="8">
        <v>36</v>
      </c>
      <c r="K9" s="8">
        <v>1</v>
      </c>
      <c r="L9" s="23">
        <f t="shared" si="3"/>
        <v>7</v>
      </c>
      <c r="M9" s="11">
        <v>7</v>
      </c>
      <c r="N9" s="23">
        <f t="shared" si="3"/>
        <v>4</v>
      </c>
      <c r="O9" s="11">
        <v>4</v>
      </c>
      <c r="P9" s="23">
        <f t="shared" ref="P9" si="8">SUM(Q9)</f>
        <v>20</v>
      </c>
      <c r="Q9" s="11">
        <v>20</v>
      </c>
      <c r="R9" s="8">
        <v>20</v>
      </c>
      <c r="S9" s="8">
        <v>2</v>
      </c>
      <c r="T9" s="11">
        <v>0</v>
      </c>
    </row>
    <row r="10" spans="1:29" x14ac:dyDescent="0.2">
      <c r="A10" s="49" t="s">
        <v>16</v>
      </c>
      <c r="B10" s="10">
        <f t="shared" si="2"/>
        <v>745</v>
      </c>
      <c r="C10" s="23">
        <f t="shared" si="0"/>
        <v>144</v>
      </c>
      <c r="D10" s="8">
        <v>126</v>
      </c>
      <c r="E10" s="8">
        <v>7</v>
      </c>
      <c r="F10" s="8">
        <v>7</v>
      </c>
      <c r="G10" s="8">
        <v>4</v>
      </c>
      <c r="H10" s="23">
        <f t="shared" si="1"/>
        <v>537</v>
      </c>
      <c r="I10" s="8">
        <v>457</v>
      </c>
      <c r="J10" s="8">
        <v>72</v>
      </c>
      <c r="K10" s="8">
        <v>8</v>
      </c>
      <c r="L10" s="23">
        <f t="shared" si="3"/>
        <v>6</v>
      </c>
      <c r="M10" s="11">
        <v>6</v>
      </c>
      <c r="N10" s="23">
        <f t="shared" si="3"/>
        <v>4</v>
      </c>
      <c r="O10" s="11">
        <v>4</v>
      </c>
      <c r="P10" s="23">
        <f t="shared" ref="P10" si="9">SUM(Q10)</f>
        <v>39</v>
      </c>
      <c r="Q10" s="11">
        <v>39</v>
      </c>
      <c r="R10" s="8">
        <v>13</v>
      </c>
      <c r="S10" s="8">
        <v>2</v>
      </c>
      <c r="T10" s="11">
        <v>0</v>
      </c>
    </row>
    <row r="11" spans="1:29" x14ac:dyDescent="0.2">
      <c r="A11" s="49" t="s">
        <v>17</v>
      </c>
      <c r="B11" s="10">
        <f t="shared" si="2"/>
        <v>700</v>
      </c>
      <c r="C11" s="23">
        <f t="shared" si="0"/>
        <v>146</v>
      </c>
      <c r="D11" s="8">
        <v>133</v>
      </c>
      <c r="E11" s="8">
        <v>2</v>
      </c>
      <c r="F11" s="8">
        <v>8</v>
      </c>
      <c r="G11" s="8">
        <v>3</v>
      </c>
      <c r="H11" s="23">
        <f t="shared" si="1"/>
        <v>507</v>
      </c>
      <c r="I11" s="8">
        <v>434</v>
      </c>
      <c r="J11" s="8">
        <v>70</v>
      </c>
      <c r="K11" s="8">
        <v>3</v>
      </c>
      <c r="L11" s="23">
        <f t="shared" si="3"/>
        <v>4</v>
      </c>
      <c r="M11" s="11">
        <v>4</v>
      </c>
      <c r="N11" s="23">
        <f t="shared" si="3"/>
        <v>1</v>
      </c>
      <c r="O11" s="11">
        <v>1</v>
      </c>
      <c r="P11" s="23">
        <f t="shared" ref="P11" si="10">SUM(Q11)</f>
        <v>30</v>
      </c>
      <c r="Q11" s="11">
        <v>30</v>
      </c>
      <c r="R11" s="8">
        <v>12</v>
      </c>
      <c r="S11" s="8">
        <v>0</v>
      </c>
      <c r="T11" s="11">
        <v>0</v>
      </c>
    </row>
    <row r="12" spans="1:29" x14ac:dyDescent="0.2">
      <c r="A12" s="49" t="s">
        <v>18</v>
      </c>
      <c r="B12" s="10">
        <f t="shared" si="2"/>
        <v>590</v>
      </c>
      <c r="C12" s="23">
        <f t="shared" si="0"/>
        <v>135</v>
      </c>
      <c r="D12" s="8">
        <v>117</v>
      </c>
      <c r="E12" s="8">
        <v>4</v>
      </c>
      <c r="F12" s="8">
        <v>9</v>
      </c>
      <c r="G12" s="8">
        <v>5</v>
      </c>
      <c r="H12" s="23">
        <f t="shared" si="1"/>
        <v>407</v>
      </c>
      <c r="I12" s="8">
        <v>334</v>
      </c>
      <c r="J12" s="8">
        <v>65</v>
      </c>
      <c r="K12" s="8">
        <v>8</v>
      </c>
      <c r="L12" s="23">
        <f t="shared" si="3"/>
        <v>9</v>
      </c>
      <c r="M12" s="11">
        <v>9</v>
      </c>
      <c r="N12" s="23">
        <f t="shared" si="3"/>
        <v>3</v>
      </c>
      <c r="O12" s="11">
        <v>3</v>
      </c>
      <c r="P12" s="23">
        <f t="shared" ref="P12" si="11">SUM(Q12)</f>
        <v>25</v>
      </c>
      <c r="Q12" s="11">
        <v>25</v>
      </c>
      <c r="R12" s="8">
        <v>8</v>
      </c>
      <c r="S12" s="8">
        <v>1</v>
      </c>
      <c r="T12" s="11">
        <v>2</v>
      </c>
    </row>
    <row r="13" spans="1:29" x14ac:dyDescent="0.2">
      <c r="A13" s="49" t="s">
        <v>19</v>
      </c>
      <c r="B13" s="10">
        <f t="shared" si="2"/>
        <v>627</v>
      </c>
      <c r="C13" s="23">
        <f t="shared" si="0"/>
        <v>237</v>
      </c>
      <c r="D13" s="8">
        <v>218</v>
      </c>
      <c r="E13" s="8">
        <v>7</v>
      </c>
      <c r="F13" s="8">
        <v>11</v>
      </c>
      <c r="G13" s="8">
        <v>1</v>
      </c>
      <c r="H13" s="23">
        <f t="shared" si="1"/>
        <v>347</v>
      </c>
      <c r="I13" s="8">
        <v>309</v>
      </c>
      <c r="J13" s="8">
        <v>35</v>
      </c>
      <c r="K13" s="8">
        <v>3</v>
      </c>
      <c r="L13" s="23">
        <f t="shared" si="3"/>
        <v>4</v>
      </c>
      <c r="M13" s="11">
        <v>4</v>
      </c>
      <c r="N13" s="23">
        <f t="shared" si="3"/>
        <v>4</v>
      </c>
      <c r="O13" s="11">
        <v>4</v>
      </c>
      <c r="P13" s="23">
        <f t="shared" ref="P13" si="12">SUM(Q13)</f>
        <v>12</v>
      </c>
      <c r="Q13" s="11">
        <v>12</v>
      </c>
      <c r="R13" s="8">
        <v>20</v>
      </c>
      <c r="S13" s="8">
        <v>2</v>
      </c>
      <c r="T13" s="11">
        <v>1</v>
      </c>
    </row>
    <row r="14" spans="1:29" x14ac:dyDescent="0.2">
      <c r="A14" s="49" t="s">
        <v>20</v>
      </c>
      <c r="B14" s="10">
        <f t="shared" si="2"/>
        <v>451</v>
      </c>
      <c r="C14" s="23">
        <f t="shared" si="0"/>
        <v>134</v>
      </c>
      <c r="D14" s="8">
        <v>117</v>
      </c>
      <c r="E14" s="8">
        <v>6</v>
      </c>
      <c r="F14" s="8">
        <v>9</v>
      </c>
      <c r="G14" s="8">
        <v>2</v>
      </c>
      <c r="H14" s="23">
        <f t="shared" si="1"/>
        <v>285</v>
      </c>
      <c r="I14" s="8">
        <v>243</v>
      </c>
      <c r="J14" s="8">
        <v>39</v>
      </c>
      <c r="K14" s="8">
        <v>3</v>
      </c>
      <c r="L14" s="23">
        <f t="shared" si="3"/>
        <v>9</v>
      </c>
      <c r="M14" s="11">
        <v>9</v>
      </c>
      <c r="N14" s="23">
        <f t="shared" si="3"/>
        <v>0</v>
      </c>
      <c r="O14" s="11">
        <v>0</v>
      </c>
      <c r="P14" s="23">
        <f t="shared" ref="P14" si="13">SUM(Q14)</f>
        <v>18</v>
      </c>
      <c r="Q14" s="11">
        <v>18</v>
      </c>
      <c r="R14" s="8">
        <v>4</v>
      </c>
      <c r="S14" s="8">
        <v>1</v>
      </c>
      <c r="T14" s="11">
        <v>0</v>
      </c>
    </row>
    <row r="15" spans="1:29" x14ac:dyDescent="0.2">
      <c r="A15" s="49" t="s">
        <v>21</v>
      </c>
      <c r="B15" s="10">
        <f t="shared" si="2"/>
        <v>530</v>
      </c>
      <c r="C15" s="23">
        <f t="shared" si="0"/>
        <v>219</v>
      </c>
      <c r="D15" s="8">
        <v>210</v>
      </c>
      <c r="E15" s="8">
        <v>4</v>
      </c>
      <c r="F15" s="8">
        <v>3</v>
      </c>
      <c r="G15" s="8">
        <v>2</v>
      </c>
      <c r="H15" s="23">
        <f t="shared" si="1"/>
        <v>273</v>
      </c>
      <c r="I15" s="8">
        <v>232</v>
      </c>
      <c r="J15" s="8">
        <v>37</v>
      </c>
      <c r="K15" s="8">
        <v>4</v>
      </c>
      <c r="L15" s="23">
        <f t="shared" si="3"/>
        <v>5</v>
      </c>
      <c r="M15" s="11">
        <v>5</v>
      </c>
      <c r="N15" s="23">
        <f t="shared" si="3"/>
        <v>8</v>
      </c>
      <c r="O15" s="11">
        <v>8</v>
      </c>
      <c r="P15" s="23">
        <f t="shared" ref="P15" si="14">SUM(Q15)</f>
        <v>15</v>
      </c>
      <c r="Q15" s="11">
        <v>15</v>
      </c>
      <c r="R15" s="8">
        <v>9</v>
      </c>
      <c r="S15" s="8">
        <v>1</v>
      </c>
      <c r="T15" s="11">
        <v>0</v>
      </c>
    </row>
    <row r="16" spans="1:29" x14ac:dyDescent="0.2">
      <c r="A16" s="49" t="s">
        <v>22</v>
      </c>
      <c r="B16" s="10">
        <f t="shared" si="2"/>
        <v>143</v>
      </c>
      <c r="C16" s="23">
        <f t="shared" si="0"/>
        <v>18</v>
      </c>
      <c r="D16" s="8">
        <v>18</v>
      </c>
      <c r="E16" s="8">
        <v>0</v>
      </c>
      <c r="F16" s="8">
        <v>0</v>
      </c>
      <c r="G16" s="8">
        <v>0</v>
      </c>
      <c r="H16" s="23">
        <f t="shared" si="1"/>
        <v>113</v>
      </c>
      <c r="I16" s="8">
        <v>98</v>
      </c>
      <c r="J16" s="8">
        <v>15</v>
      </c>
      <c r="K16" s="8">
        <v>0</v>
      </c>
      <c r="L16" s="23">
        <f t="shared" si="3"/>
        <v>2</v>
      </c>
      <c r="M16" s="11">
        <v>2</v>
      </c>
      <c r="N16" s="23">
        <f t="shared" si="3"/>
        <v>1</v>
      </c>
      <c r="O16" s="11">
        <v>1</v>
      </c>
      <c r="P16" s="23">
        <f t="shared" ref="P16" si="15">SUM(Q16)</f>
        <v>6</v>
      </c>
      <c r="Q16" s="11">
        <v>6</v>
      </c>
      <c r="R16" s="8">
        <v>3</v>
      </c>
      <c r="S16" s="8">
        <v>0</v>
      </c>
      <c r="T16" s="11">
        <v>0</v>
      </c>
    </row>
    <row r="17" spans="1:20" x14ac:dyDescent="0.2">
      <c r="A17" s="49" t="s">
        <v>23</v>
      </c>
      <c r="B17" s="10">
        <f t="shared" si="2"/>
        <v>341</v>
      </c>
      <c r="C17" s="23">
        <f t="shared" si="0"/>
        <v>70</v>
      </c>
      <c r="D17" s="8">
        <v>67</v>
      </c>
      <c r="E17" s="8">
        <v>2</v>
      </c>
      <c r="F17" s="8">
        <v>1</v>
      </c>
      <c r="G17" s="8">
        <v>0</v>
      </c>
      <c r="H17" s="23">
        <f t="shared" si="1"/>
        <v>249</v>
      </c>
      <c r="I17" s="8">
        <v>212</v>
      </c>
      <c r="J17" s="8">
        <v>36</v>
      </c>
      <c r="K17" s="8">
        <v>1</v>
      </c>
      <c r="L17" s="23">
        <f t="shared" si="3"/>
        <v>2</v>
      </c>
      <c r="M17" s="11">
        <v>2</v>
      </c>
      <c r="N17" s="23">
        <f t="shared" si="3"/>
        <v>1</v>
      </c>
      <c r="O17" s="11">
        <v>1</v>
      </c>
      <c r="P17" s="23">
        <f t="shared" ref="P17" si="16">SUM(Q17)</f>
        <v>13</v>
      </c>
      <c r="Q17" s="11">
        <v>13</v>
      </c>
      <c r="R17" s="8">
        <v>6</v>
      </c>
      <c r="S17" s="8">
        <v>0</v>
      </c>
      <c r="T17" s="11">
        <v>0</v>
      </c>
    </row>
    <row r="18" spans="1:20" x14ac:dyDescent="0.2">
      <c r="A18" s="49" t="s">
        <v>24</v>
      </c>
      <c r="B18" s="10">
        <f t="shared" si="2"/>
        <v>488</v>
      </c>
      <c r="C18" s="23">
        <f t="shared" si="0"/>
        <v>80</v>
      </c>
      <c r="D18" s="8">
        <v>75</v>
      </c>
      <c r="E18" s="8">
        <v>2</v>
      </c>
      <c r="F18" s="8">
        <v>3</v>
      </c>
      <c r="G18" s="8">
        <v>0</v>
      </c>
      <c r="H18" s="23">
        <f t="shared" si="1"/>
        <v>378</v>
      </c>
      <c r="I18" s="8">
        <v>348</v>
      </c>
      <c r="J18" s="8">
        <v>30</v>
      </c>
      <c r="K18" s="8">
        <v>0</v>
      </c>
      <c r="L18" s="23">
        <f t="shared" si="3"/>
        <v>1</v>
      </c>
      <c r="M18" s="11">
        <v>1</v>
      </c>
      <c r="N18" s="23">
        <f t="shared" si="3"/>
        <v>4</v>
      </c>
      <c r="O18" s="11">
        <v>4</v>
      </c>
      <c r="P18" s="23">
        <f t="shared" ref="P18" si="17">SUM(Q18)</f>
        <v>10</v>
      </c>
      <c r="Q18" s="11">
        <v>10</v>
      </c>
      <c r="R18" s="8">
        <v>13</v>
      </c>
      <c r="S18" s="8">
        <v>1</v>
      </c>
      <c r="T18" s="11">
        <v>1</v>
      </c>
    </row>
    <row r="19" spans="1:20" x14ac:dyDescent="0.2">
      <c r="A19" s="49" t="s">
        <v>25</v>
      </c>
      <c r="B19" s="10">
        <f t="shared" si="2"/>
        <v>222</v>
      </c>
      <c r="C19" s="23">
        <f t="shared" si="0"/>
        <v>78</v>
      </c>
      <c r="D19" s="8">
        <v>73</v>
      </c>
      <c r="E19" s="8">
        <v>0</v>
      </c>
      <c r="F19" s="8">
        <v>5</v>
      </c>
      <c r="G19" s="8">
        <v>0</v>
      </c>
      <c r="H19" s="23">
        <f t="shared" si="1"/>
        <v>126</v>
      </c>
      <c r="I19" s="8">
        <v>108</v>
      </c>
      <c r="J19" s="8">
        <v>16</v>
      </c>
      <c r="K19" s="8">
        <v>2</v>
      </c>
      <c r="L19" s="23">
        <f t="shared" si="3"/>
        <v>2</v>
      </c>
      <c r="M19" s="11">
        <v>2</v>
      </c>
      <c r="N19" s="23">
        <f t="shared" si="3"/>
        <v>3</v>
      </c>
      <c r="O19" s="11">
        <v>3</v>
      </c>
      <c r="P19" s="23">
        <f t="shared" ref="P19" si="18">SUM(Q19)</f>
        <v>7</v>
      </c>
      <c r="Q19" s="11">
        <v>7</v>
      </c>
      <c r="R19" s="8">
        <v>6</v>
      </c>
      <c r="S19" s="8">
        <v>0</v>
      </c>
      <c r="T19" s="11">
        <v>0</v>
      </c>
    </row>
    <row r="20" spans="1:20" x14ac:dyDescent="0.2">
      <c r="A20" s="49" t="s">
        <v>26</v>
      </c>
      <c r="B20" s="10">
        <f t="shared" si="2"/>
        <v>217</v>
      </c>
      <c r="C20" s="23">
        <f t="shared" si="0"/>
        <v>110</v>
      </c>
      <c r="D20" s="8">
        <v>104</v>
      </c>
      <c r="E20" s="8">
        <v>4</v>
      </c>
      <c r="F20" s="8">
        <v>2</v>
      </c>
      <c r="G20" s="8">
        <v>0</v>
      </c>
      <c r="H20" s="23">
        <f t="shared" si="1"/>
        <v>91</v>
      </c>
      <c r="I20" s="8">
        <v>81</v>
      </c>
      <c r="J20" s="8">
        <v>10</v>
      </c>
      <c r="K20" s="8">
        <v>0</v>
      </c>
      <c r="L20" s="23">
        <f t="shared" si="3"/>
        <v>2</v>
      </c>
      <c r="M20" s="11">
        <v>2</v>
      </c>
      <c r="N20" s="23">
        <f t="shared" si="3"/>
        <v>0</v>
      </c>
      <c r="O20" s="11">
        <v>0</v>
      </c>
      <c r="P20" s="23">
        <f t="shared" ref="P20" si="19">SUM(Q20)</f>
        <v>5</v>
      </c>
      <c r="Q20" s="11">
        <v>5</v>
      </c>
      <c r="R20" s="8">
        <v>8</v>
      </c>
      <c r="S20" s="8">
        <v>1</v>
      </c>
      <c r="T20" s="11">
        <v>0</v>
      </c>
    </row>
    <row r="21" spans="1:20" x14ac:dyDescent="0.2">
      <c r="A21" s="49" t="s">
        <v>27</v>
      </c>
      <c r="B21" s="10">
        <f t="shared" si="2"/>
        <v>144</v>
      </c>
      <c r="C21" s="23">
        <f t="shared" si="0"/>
        <v>101</v>
      </c>
      <c r="D21" s="8">
        <v>94</v>
      </c>
      <c r="E21" s="8">
        <v>1</v>
      </c>
      <c r="F21" s="8">
        <v>5</v>
      </c>
      <c r="G21" s="8">
        <v>1</v>
      </c>
      <c r="H21" s="23">
        <f t="shared" si="1"/>
        <v>33</v>
      </c>
      <c r="I21" s="8">
        <v>29</v>
      </c>
      <c r="J21" s="8">
        <v>4</v>
      </c>
      <c r="K21" s="8">
        <v>0</v>
      </c>
      <c r="L21" s="23">
        <f t="shared" si="3"/>
        <v>1</v>
      </c>
      <c r="M21" s="11">
        <v>1</v>
      </c>
      <c r="N21" s="23">
        <f t="shared" si="3"/>
        <v>2</v>
      </c>
      <c r="O21" s="11">
        <v>2</v>
      </c>
      <c r="P21" s="23">
        <f t="shared" ref="P21" si="20">SUM(Q21)</f>
        <v>2</v>
      </c>
      <c r="Q21" s="11">
        <v>2</v>
      </c>
      <c r="R21" s="8">
        <v>4</v>
      </c>
      <c r="S21" s="8">
        <v>1</v>
      </c>
      <c r="T21" s="11">
        <v>0</v>
      </c>
    </row>
    <row r="22" spans="1:20" x14ac:dyDescent="0.2">
      <c r="A22" s="49" t="s">
        <v>28</v>
      </c>
      <c r="B22" s="10">
        <f t="shared" si="2"/>
        <v>372</v>
      </c>
      <c r="C22" s="23">
        <f t="shared" si="0"/>
        <v>197</v>
      </c>
      <c r="D22" s="8">
        <v>189</v>
      </c>
      <c r="E22" s="8">
        <v>3</v>
      </c>
      <c r="F22" s="8">
        <v>4</v>
      </c>
      <c r="G22" s="8">
        <v>1</v>
      </c>
      <c r="H22" s="23">
        <f t="shared" si="1"/>
        <v>138</v>
      </c>
      <c r="I22" s="8">
        <v>115</v>
      </c>
      <c r="J22" s="8">
        <v>21</v>
      </c>
      <c r="K22" s="8">
        <v>2</v>
      </c>
      <c r="L22" s="23">
        <f t="shared" si="3"/>
        <v>5</v>
      </c>
      <c r="M22" s="11">
        <v>5</v>
      </c>
      <c r="N22" s="23">
        <f t="shared" si="3"/>
        <v>5</v>
      </c>
      <c r="O22" s="11">
        <v>5</v>
      </c>
      <c r="P22" s="23">
        <f t="shared" ref="P22" si="21">SUM(Q22)</f>
        <v>13</v>
      </c>
      <c r="Q22" s="11">
        <v>13</v>
      </c>
      <c r="R22" s="8">
        <v>12</v>
      </c>
      <c r="S22" s="8">
        <v>2</v>
      </c>
      <c r="T22" s="11">
        <v>0</v>
      </c>
    </row>
    <row r="23" spans="1:20" x14ac:dyDescent="0.2">
      <c r="A23" s="49" t="s">
        <v>29</v>
      </c>
      <c r="B23" s="10">
        <f t="shared" si="2"/>
        <v>339</v>
      </c>
      <c r="C23" s="23">
        <f t="shared" si="0"/>
        <v>164</v>
      </c>
      <c r="D23" s="8">
        <v>156</v>
      </c>
      <c r="E23" s="8">
        <v>2</v>
      </c>
      <c r="F23" s="8">
        <v>3</v>
      </c>
      <c r="G23" s="8">
        <v>3</v>
      </c>
      <c r="H23" s="23">
        <f t="shared" si="1"/>
        <v>161</v>
      </c>
      <c r="I23" s="8">
        <v>134</v>
      </c>
      <c r="J23" s="8">
        <v>22</v>
      </c>
      <c r="K23" s="8">
        <v>5</v>
      </c>
      <c r="L23" s="23">
        <f t="shared" si="3"/>
        <v>2</v>
      </c>
      <c r="M23" s="11">
        <v>2</v>
      </c>
      <c r="N23" s="23">
        <f t="shared" si="3"/>
        <v>0</v>
      </c>
      <c r="O23" s="11">
        <v>0</v>
      </c>
      <c r="P23" s="23">
        <f t="shared" ref="P23" si="22">SUM(Q23)</f>
        <v>8</v>
      </c>
      <c r="Q23" s="11">
        <v>8</v>
      </c>
      <c r="R23" s="8">
        <v>3</v>
      </c>
      <c r="S23" s="8">
        <v>1</v>
      </c>
      <c r="T23" s="11">
        <v>0</v>
      </c>
    </row>
    <row r="24" spans="1:20" x14ac:dyDescent="0.2">
      <c r="A24" s="49" t="s">
        <v>30</v>
      </c>
      <c r="B24" s="10">
        <f t="shared" si="2"/>
        <v>324</v>
      </c>
      <c r="C24" s="23">
        <f t="shared" si="0"/>
        <v>157</v>
      </c>
      <c r="D24" s="8">
        <v>142</v>
      </c>
      <c r="E24" s="8">
        <v>8</v>
      </c>
      <c r="F24" s="8">
        <v>5</v>
      </c>
      <c r="G24" s="8">
        <v>2</v>
      </c>
      <c r="H24" s="23">
        <f t="shared" si="1"/>
        <v>139</v>
      </c>
      <c r="I24" s="8">
        <v>113</v>
      </c>
      <c r="J24" s="8">
        <v>24</v>
      </c>
      <c r="K24" s="8">
        <v>2</v>
      </c>
      <c r="L24" s="23">
        <f t="shared" si="3"/>
        <v>3</v>
      </c>
      <c r="M24" s="11">
        <v>3</v>
      </c>
      <c r="N24" s="23">
        <f t="shared" si="3"/>
        <v>4</v>
      </c>
      <c r="O24" s="11">
        <v>4</v>
      </c>
      <c r="P24" s="23">
        <f t="shared" ref="P24" si="23">SUM(Q24)</f>
        <v>12</v>
      </c>
      <c r="Q24" s="11">
        <v>12</v>
      </c>
      <c r="R24" s="8">
        <v>7</v>
      </c>
      <c r="S24" s="8">
        <v>2</v>
      </c>
      <c r="T24" s="11">
        <v>0</v>
      </c>
    </row>
    <row r="25" spans="1:20" x14ac:dyDescent="0.2">
      <c r="A25" s="49" t="s">
        <v>31</v>
      </c>
      <c r="B25" s="10">
        <f t="shared" si="2"/>
        <v>642</v>
      </c>
      <c r="C25" s="23">
        <f t="shared" si="0"/>
        <v>335</v>
      </c>
      <c r="D25" s="8">
        <v>312</v>
      </c>
      <c r="E25" s="8">
        <v>6</v>
      </c>
      <c r="F25" s="8">
        <v>11</v>
      </c>
      <c r="G25" s="8">
        <v>6</v>
      </c>
      <c r="H25" s="23">
        <f t="shared" si="1"/>
        <v>267</v>
      </c>
      <c r="I25" s="8">
        <v>233</v>
      </c>
      <c r="J25" s="8">
        <v>29</v>
      </c>
      <c r="K25" s="8">
        <v>5</v>
      </c>
      <c r="L25" s="23">
        <f t="shared" si="3"/>
        <v>6</v>
      </c>
      <c r="M25" s="11">
        <v>6</v>
      </c>
      <c r="N25" s="23">
        <f t="shared" si="3"/>
        <v>3</v>
      </c>
      <c r="O25" s="11">
        <v>3</v>
      </c>
      <c r="P25" s="23">
        <f t="shared" ref="P25" si="24">SUM(Q25)</f>
        <v>17</v>
      </c>
      <c r="Q25" s="11">
        <v>17</v>
      </c>
      <c r="R25" s="8">
        <v>7</v>
      </c>
      <c r="S25" s="8">
        <v>5</v>
      </c>
      <c r="T25" s="11">
        <v>2</v>
      </c>
    </row>
    <row r="26" spans="1:20" x14ac:dyDescent="0.2">
      <c r="A26" s="49" t="s">
        <v>32</v>
      </c>
      <c r="B26" s="10">
        <f t="shared" si="2"/>
        <v>264</v>
      </c>
      <c r="C26" s="23">
        <f t="shared" si="0"/>
        <v>107</v>
      </c>
      <c r="D26" s="8">
        <v>102</v>
      </c>
      <c r="E26" s="8">
        <v>2</v>
      </c>
      <c r="F26" s="8">
        <v>2</v>
      </c>
      <c r="G26" s="8">
        <v>1</v>
      </c>
      <c r="H26" s="23">
        <f t="shared" si="1"/>
        <v>139</v>
      </c>
      <c r="I26" s="8">
        <v>126</v>
      </c>
      <c r="J26" s="8">
        <v>13</v>
      </c>
      <c r="K26" s="8">
        <v>0</v>
      </c>
      <c r="L26" s="23">
        <f t="shared" si="3"/>
        <v>3</v>
      </c>
      <c r="M26" s="11">
        <v>3</v>
      </c>
      <c r="N26" s="23">
        <f t="shared" si="3"/>
        <v>1</v>
      </c>
      <c r="O26" s="11">
        <v>1</v>
      </c>
      <c r="P26" s="23">
        <f t="shared" ref="P26" si="25">SUM(Q26)</f>
        <v>10</v>
      </c>
      <c r="Q26" s="11">
        <v>10</v>
      </c>
      <c r="R26" s="8">
        <v>2</v>
      </c>
      <c r="S26" s="8">
        <v>2</v>
      </c>
      <c r="T26" s="11">
        <v>0</v>
      </c>
    </row>
    <row r="27" spans="1:20" x14ac:dyDescent="0.2">
      <c r="A27" s="49" t="s">
        <v>33</v>
      </c>
      <c r="B27" s="10">
        <f t="shared" si="2"/>
        <v>154</v>
      </c>
      <c r="C27" s="23">
        <f t="shared" si="0"/>
        <v>92</v>
      </c>
      <c r="D27" s="8">
        <v>85</v>
      </c>
      <c r="E27" s="8">
        <v>6</v>
      </c>
      <c r="F27" s="8">
        <v>0</v>
      </c>
      <c r="G27" s="8">
        <v>1</v>
      </c>
      <c r="H27" s="23">
        <f t="shared" si="1"/>
        <v>45</v>
      </c>
      <c r="I27" s="8">
        <v>35</v>
      </c>
      <c r="J27" s="8">
        <v>8</v>
      </c>
      <c r="K27" s="8">
        <v>2</v>
      </c>
      <c r="L27" s="23">
        <f t="shared" si="3"/>
        <v>3</v>
      </c>
      <c r="M27" s="11">
        <v>3</v>
      </c>
      <c r="N27" s="23">
        <f t="shared" si="3"/>
        <v>1</v>
      </c>
      <c r="O27" s="11">
        <v>1</v>
      </c>
      <c r="P27" s="23">
        <f t="shared" ref="P27" si="26">SUM(Q27)</f>
        <v>4</v>
      </c>
      <c r="Q27" s="11">
        <v>4</v>
      </c>
      <c r="R27" s="8">
        <v>6</v>
      </c>
      <c r="S27" s="8">
        <v>3</v>
      </c>
      <c r="T27" s="11">
        <v>0</v>
      </c>
    </row>
    <row r="28" spans="1:20" x14ac:dyDescent="0.2">
      <c r="A28" s="49" t="s">
        <v>34</v>
      </c>
      <c r="B28" s="10">
        <f t="shared" si="2"/>
        <v>213</v>
      </c>
      <c r="C28" s="23">
        <f t="shared" si="0"/>
        <v>105</v>
      </c>
      <c r="D28" s="8">
        <v>96</v>
      </c>
      <c r="E28" s="8">
        <v>2</v>
      </c>
      <c r="F28" s="8">
        <v>5</v>
      </c>
      <c r="G28" s="8">
        <v>2</v>
      </c>
      <c r="H28" s="23">
        <f t="shared" si="1"/>
        <v>92</v>
      </c>
      <c r="I28" s="8">
        <v>75</v>
      </c>
      <c r="J28" s="8">
        <v>15</v>
      </c>
      <c r="K28" s="8">
        <v>2</v>
      </c>
      <c r="L28" s="23">
        <f t="shared" si="3"/>
        <v>3</v>
      </c>
      <c r="M28" s="11">
        <v>3</v>
      </c>
      <c r="N28" s="23">
        <f t="shared" si="3"/>
        <v>4</v>
      </c>
      <c r="O28" s="11">
        <v>4</v>
      </c>
      <c r="P28" s="23">
        <f t="shared" ref="P28" si="27">SUM(Q28)</f>
        <v>7</v>
      </c>
      <c r="Q28" s="11">
        <v>7</v>
      </c>
      <c r="R28" s="8">
        <v>2</v>
      </c>
      <c r="S28" s="8">
        <v>0</v>
      </c>
      <c r="T28" s="11">
        <v>0</v>
      </c>
    </row>
    <row r="29" spans="1:20" x14ac:dyDescent="0.2">
      <c r="A29" s="49" t="s">
        <v>35</v>
      </c>
      <c r="B29" s="10">
        <f t="shared" si="2"/>
        <v>386</v>
      </c>
      <c r="C29" s="23">
        <f t="shared" si="0"/>
        <v>170</v>
      </c>
      <c r="D29" s="8">
        <v>164</v>
      </c>
      <c r="E29" s="8">
        <v>0</v>
      </c>
      <c r="F29" s="8">
        <v>4</v>
      </c>
      <c r="G29" s="8">
        <v>2</v>
      </c>
      <c r="H29" s="23">
        <f t="shared" si="1"/>
        <v>193</v>
      </c>
      <c r="I29" s="8">
        <v>171</v>
      </c>
      <c r="J29" s="8">
        <v>19</v>
      </c>
      <c r="K29" s="8">
        <v>3</v>
      </c>
      <c r="L29" s="23">
        <f t="shared" si="3"/>
        <v>3</v>
      </c>
      <c r="M29" s="11">
        <v>3</v>
      </c>
      <c r="N29" s="23">
        <f t="shared" si="3"/>
        <v>3</v>
      </c>
      <c r="O29" s="11">
        <v>3</v>
      </c>
      <c r="P29" s="23">
        <f t="shared" ref="P29" si="28">SUM(Q29)</f>
        <v>12</v>
      </c>
      <c r="Q29" s="11">
        <v>12</v>
      </c>
      <c r="R29" s="8">
        <v>3</v>
      </c>
      <c r="S29" s="8">
        <v>1</v>
      </c>
      <c r="T29" s="11">
        <v>1</v>
      </c>
    </row>
    <row r="30" spans="1:20" x14ac:dyDescent="0.2">
      <c r="A30" s="49" t="s">
        <v>36</v>
      </c>
      <c r="B30" s="10">
        <f t="shared" si="2"/>
        <v>219</v>
      </c>
      <c r="C30" s="23">
        <f t="shared" si="0"/>
        <v>136</v>
      </c>
      <c r="D30" s="8">
        <v>126</v>
      </c>
      <c r="E30" s="8">
        <v>3</v>
      </c>
      <c r="F30" s="8">
        <v>4</v>
      </c>
      <c r="G30" s="8">
        <v>3</v>
      </c>
      <c r="H30" s="23">
        <f t="shared" si="1"/>
        <v>65</v>
      </c>
      <c r="I30" s="8">
        <v>58</v>
      </c>
      <c r="J30" s="8">
        <v>7</v>
      </c>
      <c r="K30" s="8">
        <v>0</v>
      </c>
      <c r="L30" s="23">
        <f t="shared" si="3"/>
        <v>5</v>
      </c>
      <c r="M30" s="11">
        <v>5</v>
      </c>
      <c r="N30" s="23">
        <f t="shared" si="3"/>
        <v>1</v>
      </c>
      <c r="O30" s="11">
        <v>1</v>
      </c>
      <c r="P30" s="23">
        <f t="shared" ref="P30" si="29">SUM(Q30)</f>
        <v>8</v>
      </c>
      <c r="Q30" s="11">
        <v>8</v>
      </c>
      <c r="R30" s="8">
        <v>3</v>
      </c>
      <c r="S30" s="8">
        <v>0</v>
      </c>
      <c r="T30" s="11">
        <v>1</v>
      </c>
    </row>
    <row r="31" spans="1:20" x14ac:dyDescent="0.2">
      <c r="A31" s="49" t="s">
        <v>37</v>
      </c>
      <c r="B31" s="10">
        <f t="shared" si="2"/>
        <v>248</v>
      </c>
      <c r="C31" s="23">
        <f t="shared" si="0"/>
        <v>113</v>
      </c>
      <c r="D31" s="8">
        <v>103</v>
      </c>
      <c r="E31" s="8">
        <v>4</v>
      </c>
      <c r="F31" s="8">
        <v>5</v>
      </c>
      <c r="G31" s="8">
        <v>1</v>
      </c>
      <c r="H31" s="23">
        <f t="shared" si="1"/>
        <v>119</v>
      </c>
      <c r="I31" s="8">
        <v>99</v>
      </c>
      <c r="J31" s="8">
        <v>20</v>
      </c>
      <c r="K31" s="8">
        <v>0</v>
      </c>
      <c r="L31" s="23">
        <f t="shared" si="3"/>
        <v>3</v>
      </c>
      <c r="M31" s="11">
        <v>3</v>
      </c>
      <c r="N31" s="23">
        <f t="shared" si="3"/>
        <v>1</v>
      </c>
      <c r="O31" s="11">
        <v>1</v>
      </c>
      <c r="P31" s="23">
        <f t="shared" ref="P31" si="30">SUM(Q31)</f>
        <v>6</v>
      </c>
      <c r="Q31" s="11">
        <v>6</v>
      </c>
      <c r="R31" s="8">
        <v>6</v>
      </c>
      <c r="S31" s="8">
        <v>0</v>
      </c>
      <c r="T31" s="11">
        <v>0</v>
      </c>
    </row>
    <row r="32" spans="1:20" x14ac:dyDescent="0.2">
      <c r="A32" s="49" t="s">
        <v>38</v>
      </c>
      <c r="B32" s="10">
        <f t="shared" si="2"/>
        <v>221</v>
      </c>
      <c r="C32" s="23">
        <f t="shared" si="0"/>
        <v>83</v>
      </c>
      <c r="D32" s="8">
        <v>80</v>
      </c>
      <c r="E32" s="8">
        <v>0</v>
      </c>
      <c r="F32" s="8">
        <v>3</v>
      </c>
      <c r="G32" s="8">
        <v>0</v>
      </c>
      <c r="H32" s="23">
        <f t="shared" si="1"/>
        <v>118</v>
      </c>
      <c r="I32" s="8">
        <v>96</v>
      </c>
      <c r="J32" s="8">
        <v>20</v>
      </c>
      <c r="K32" s="8">
        <v>2</v>
      </c>
      <c r="L32" s="23">
        <f t="shared" si="3"/>
        <v>4</v>
      </c>
      <c r="M32" s="11">
        <v>4</v>
      </c>
      <c r="N32" s="23">
        <f t="shared" si="3"/>
        <v>0</v>
      </c>
      <c r="O32" s="11">
        <v>0</v>
      </c>
      <c r="P32" s="23">
        <f t="shared" ref="P32" si="31">SUM(Q32)</f>
        <v>11</v>
      </c>
      <c r="Q32" s="11">
        <v>11</v>
      </c>
      <c r="R32" s="8">
        <v>4</v>
      </c>
      <c r="S32" s="8">
        <v>1</v>
      </c>
      <c r="T32" s="11">
        <v>0</v>
      </c>
    </row>
    <row r="33" spans="1:20" x14ac:dyDescent="0.2">
      <c r="A33" s="49" t="s">
        <v>39</v>
      </c>
      <c r="B33" s="10">
        <f t="shared" si="2"/>
        <v>600</v>
      </c>
      <c r="C33" s="23">
        <f t="shared" si="0"/>
        <v>111</v>
      </c>
      <c r="D33" s="8">
        <v>102</v>
      </c>
      <c r="E33" s="8">
        <v>1</v>
      </c>
      <c r="F33" s="8">
        <v>6</v>
      </c>
      <c r="G33" s="8">
        <v>2</v>
      </c>
      <c r="H33" s="23">
        <f t="shared" si="1"/>
        <v>452</v>
      </c>
      <c r="I33" s="8">
        <v>405</v>
      </c>
      <c r="J33" s="8">
        <v>44</v>
      </c>
      <c r="K33" s="8">
        <v>3</v>
      </c>
      <c r="L33" s="23">
        <f t="shared" si="3"/>
        <v>5</v>
      </c>
      <c r="M33" s="11">
        <v>5</v>
      </c>
      <c r="N33" s="23">
        <f t="shared" si="3"/>
        <v>4</v>
      </c>
      <c r="O33" s="11">
        <v>4</v>
      </c>
      <c r="P33" s="23">
        <f t="shared" ref="P33" si="32">SUM(Q33)</f>
        <v>16</v>
      </c>
      <c r="Q33" s="11">
        <v>16</v>
      </c>
      <c r="R33" s="8">
        <v>8</v>
      </c>
      <c r="S33" s="8">
        <v>3</v>
      </c>
      <c r="T33" s="11">
        <v>1</v>
      </c>
    </row>
    <row r="34" spans="1:20" x14ac:dyDescent="0.2">
      <c r="A34" s="49" t="s">
        <v>40</v>
      </c>
      <c r="B34" s="10">
        <f t="shared" si="2"/>
        <v>575</v>
      </c>
      <c r="C34" s="23">
        <f t="shared" si="0"/>
        <v>189</v>
      </c>
      <c r="D34" s="8">
        <v>175</v>
      </c>
      <c r="E34" s="8">
        <v>4</v>
      </c>
      <c r="F34" s="8">
        <v>8</v>
      </c>
      <c r="G34" s="8">
        <v>2</v>
      </c>
      <c r="H34" s="23">
        <f t="shared" si="1"/>
        <v>359</v>
      </c>
      <c r="I34" s="8">
        <v>320</v>
      </c>
      <c r="J34" s="8">
        <v>36</v>
      </c>
      <c r="K34" s="8">
        <v>3</v>
      </c>
      <c r="L34" s="23">
        <f t="shared" si="3"/>
        <v>5</v>
      </c>
      <c r="M34" s="11">
        <v>5</v>
      </c>
      <c r="N34" s="23">
        <f t="shared" si="3"/>
        <v>5</v>
      </c>
      <c r="O34" s="11">
        <v>5</v>
      </c>
      <c r="P34" s="23">
        <f t="shared" ref="P34" si="33">SUM(Q34)</f>
        <v>8</v>
      </c>
      <c r="Q34" s="11">
        <v>8</v>
      </c>
      <c r="R34" s="8">
        <v>8</v>
      </c>
      <c r="S34" s="8">
        <v>0</v>
      </c>
      <c r="T34" s="11">
        <v>1</v>
      </c>
    </row>
    <row r="35" spans="1:20" x14ac:dyDescent="0.2">
      <c r="A35" s="49" t="s">
        <v>129</v>
      </c>
      <c r="B35" s="10">
        <f t="shared" si="2"/>
        <v>180</v>
      </c>
      <c r="C35" s="23">
        <f t="shared" si="0"/>
        <v>58</v>
      </c>
      <c r="D35" s="8">
        <v>54</v>
      </c>
      <c r="E35" s="8">
        <v>0</v>
      </c>
      <c r="F35" s="8">
        <v>4</v>
      </c>
      <c r="G35" s="8">
        <v>0</v>
      </c>
      <c r="H35" s="23">
        <f t="shared" si="1"/>
        <v>111</v>
      </c>
      <c r="I35" s="8">
        <v>101</v>
      </c>
      <c r="J35" s="8">
        <v>9</v>
      </c>
      <c r="K35" s="8">
        <v>1</v>
      </c>
      <c r="L35" s="23">
        <f t="shared" si="3"/>
        <v>2</v>
      </c>
      <c r="M35" s="11">
        <v>2</v>
      </c>
      <c r="N35" s="23">
        <f t="shared" si="3"/>
        <v>5</v>
      </c>
      <c r="O35" s="11">
        <v>5</v>
      </c>
      <c r="P35" s="23">
        <f t="shared" ref="P35" si="34">SUM(Q35)</f>
        <v>1</v>
      </c>
      <c r="Q35" s="11">
        <v>1</v>
      </c>
      <c r="R35" s="8">
        <v>1</v>
      </c>
      <c r="S35" s="8">
        <v>2</v>
      </c>
      <c r="T35" s="11">
        <v>0</v>
      </c>
    </row>
    <row r="36" spans="1:20" x14ac:dyDescent="0.2">
      <c r="A36" s="49" t="s">
        <v>41</v>
      </c>
      <c r="B36" s="10">
        <f t="shared" si="2"/>
        <v>651</v>
      </c>
      <c r="C36" s="23">
        <f t="shared" ref="C36:C67" si="35">SUM(D36+E36+F36+G36)</f>
        <v>222</v>
      </c>
      <c r="D36" s="8">
        <v>209</v>
      </c>
      <c r="E36" s="8">
        <v>2</v>
      </c>
      <c r="F36" s="8">
        <v>10</v>
      </c>
      <c r="G36" s="8">
        <v>1</v>
      </c>
      <c r="H36" s="23">
        <f t="shared" ref="H36:H67" si="36">SUM(I36+J36+K36)</f>
        <v>388</v>
      </c>
      <c r="I36" s="8">
        <v>352</v>
      </c>
      <c r="J36" s="8">
        <v>36</v>
      </c>
      <c r="K36" s="8">
        <v>0</v>
      </c>
      <c r="L36" s="23">
        <f t="shared" si="3"/>
        <v>4</v>
      </c>
      <c r="M36" s="11">
        <v>4</v>
      </c>
      <c r="N36" s="23">
        <f t="shared" si="3"/>
        <v>7</v>
      </c>
      <c r="O36" s="11">
        <v>7</v>
      </c>
      <c r="P36" s="23">
        <f t="shared" ref="P36" si="37">SUM(Q36)</f>
        <v>13</v>
      </c>
      <c r="Q36" s="11">
        <v>13</v>
      </c>
      <c r="R36" s="8">
        <v>12</v>
      </c>
      <c r="S36" s="8">
        <v>5</v>
      </c>
      <c r="T36" s="11">
        <v>0</v>
      </c>
    </row>
    <row r="37" spans="1:20" x14ac:dyDescent="0.2">
      <c r="A37" s="49" t="s">
        <v>42</v>
      </c>
      <c r="B37" s="10">
        <f t="shared" si="2"/>
        <v>330</v>
      </c>
      <c r="C37" s="23">
        <f t="shared" si="35"/>
        <v>126</v>
      </c>
      <c r="D37" s="8">
        <v>118</v>
      </c>
      <c r="E37" s="8">
        <v>2</v>
      </c>
      <c r="F37" s="8">
        <v>6</v>
      </c>
      <c r="G37" s="8">
        <v>0</v>
      </c>
      <c r="H37" s="23">
        <f t="shared" si="36"/>
        <v>179</v>
      </c>
      <c r="I37" s="8">
        <v>155</v>
      </c>
      <c r="J37" s="8">
        <v>22</v>
      </c>
      <c r="K37" s="8">
        <v>2</v>
      </c>
      <c r="L37" s="23">
        <f t="shared" si="3"/>
        <v>4</v>
      </c>
      <c r="M37" s="11">
        <v>4</v>
      </c>
      <c r="N37" s="23">
        <f t="shared" si="3"/>
        <v>0</v>
      </c>
      <c r="O37" s="11">
        <v>0</v>
      </c>
      <c r="P37" s="23">
        <f t="shared" ref="P37" si="38">SUM(Q37)</f>
        <v>12</v>
      </c>
      <c r="Q37" s="11">
        <v>12</v>
      </c>
      <c r="R37" s="8">
        <v>6</v>
      </c>
      <c r="S37" s="8">
        <v>2</v>
      </c>
      <c r="T37" s="11">
        <v>1</v>
      </c>
    </row>
    <row r="38" spans="1:20" x14ac:dyDescent="0.2">
      <c r="A38" s="49" t="s">
        <v>43</v>
      </c>
      <c r="B38" s="10">
        <f t="shared" si="2"/>
        <v>384</v>
      </c>
      <c r="C38" s="23">
        <f t="shared" si="35"/>
        <v>150</v>
      </c>
      <c r="D38" s="8">
        <v>141</v>
      </c>
      <c r="E38" s="8">
        <v>4</v>
      </c>
      <c r="F38" s="8">
        <v>5</v>
      </c>
      <c r="G38" s="8">
        <v>0</v>
      </c>
      <c r="H38" s="23">
        <f t="shared" si="36"/>
        <v>201</v>
      </c>
      <c r="I38" s="8">
        <v>164</v>
      </c>
      <c r="J38" s="8">
        <v>28</v>
      </c>
      <c r="K38" s="8">
        <v>9</v>
      </c>
      <c r="L38" s="23">
        <f t="shared" si="3"/>
        <v>3</v>
      </c>
      <c r="M38" s="11">
        <v>3</v>
      </c>
      <c r="N38" s="23">
        <f t="shared" si="3"/>
        <v>8</v>
      </c>
      <c r="O38" s="11">
        <v>8</v>
      </c>
      <c r="P38" s="23">
        <f t="shared" ref="P38" si="39">SUM(Q38)</f>
        <v>11</v>
      </c>
      <c r="Q38" s="11">
        <v>11</v>
      </c>
      <c r="R38" s="8">
        <v>9</v>
      </c>
      <c r="S38" s="8">
        <v>2</v>
      </c>
      <c r="T38" s="11">
        <v>0</v>
      </c>
    </row>
    <row r="39" spans="1:20" x14ac:dyDescent="0.2">
      <c r="A39" s="49" t="s">
        <v>44</v>
      </c>
      <c r="B39" s="10">
        <f t="shared" si="2"/>
        <v>737</v>
      </c>
      <c r="C39" s="23">
        <f t="shared" si="35"/>
        <v>266</v>
      </c>
      <c r="D39" s="8">
        <v>248</v>
      </c>
      <c r="E39" s="8">
        <v>7</v>
      </c>
      <c r="F39" s="8">
        <v>7</v>
      </c>
      <c r="G39" s="8">
        <v>4</v>
      </c>
      <c r="H39" s="23">
        <f t="shared" si="36"/>
        <v>429</v>
      </c>
      <c r="I39" s="8">
        <v>382</v>
      </c>
      <c r="J39" s="8">
        <v>44</v>
      </c>
      <c r="K39" s="8">
        <v>3</v>
      </c>
      <c r="L39" s="23">
        <f t="shared" si="3"/>
        <v>2</v>
      </c>
      <c r="M39" s="11">
        <v>2</v>
      </c>
      <c r="N39" s="23">
        <f t="shared" si="3"/>
        <v>15</v>
      </c>
      <c r="O39" s="11">
        <v>15</v>
      </c>
      <c r="P39" s="23">
        <f t="shared" ref="P39" si="40">SUM(Q39)</f>
        <v>9</v>
      </c>
      <c r="Q39" s="11">
        <v>9</v>
      </c>
      <c r="R39" s="8">
        <v>14</v>
      </c>
      <c r="S39" s="8">
        <v>1</v>
      </c>
      <c r="T39" s="11">
        <v>1</v>
      </c>
    </row>
    <row r="40" spans="1:20" x14ac:dyDescent="0.2">
      <c r="A40" s="49" t="s">
        <v>45</v>
      </c>
      <c r="B40" s="10">
        <f t="shared" si="2"/>
        <v>235</v>
      </c>
      <c r="C40" s="23">
        <f t="shared" si="35"/>
        <v>67</v>
      </c>
      <c r="D40" s="8">
        <v>63</v>
      </c>
      <c r="E40" s="8">
        <v>2</v>
      </c>
      <c r="F40" s="8">
        <v>2</v>
      </c>
      <c r="G40" s="8">
        <v>0</v>
      </c>
      <c r="H40" s="23">
        <f t="shared" si="36"/>
        <v>155</v>
      </c>
      <c r="I40" s="8">
        <v>133</v>
      </c>
      <c r="J40" s="8">
        <v>19</v>
      </c>
      <c r="K40" s="8">
        <v>3</v>
      </c>
      <c r="L40" s="23">
        <f t="shared" si="3"/>
        <v>0</v>
      </c>
      <c r="M40" s="11">
        <v>0</v>
      </c>
      <c r="N40" s="23">
        <f t="shared" si="3"/>
        <v>2</v>
      </c>
      <c r="O40" s="11">
        <v>2</v>
      </c>
      <c r="P40" s="23">
        <f t="shared" ref="P40" si="41">SUM(Q40)</f>
        <v>6</v>
      </c>
      <c r="Q40" s="11">
        <v>6</v>
      </c>
      <c r="R40" s="8">
        <v>4</v>
      </c>
      <c r="S40" s="8">
        <v>1</v>
      </c>
      <c r="T40" s="11">
        <v>0</v>
      </c>
    </row>
    <row r="41" spans="1:20" x14ac:dyDescent="0.2">
      <c r="A41" s="49" t="s">
        <v>46</v>
      </c>
      <c r="B41" s="10">
        <f t="shared" si="2"/>
        <v>117</v>
      </c>
      <c r="C41" s="23">
        <f t="shared" si="35"/>
        <v>27</v>
      </c>
      <c r="D41" s="8">
        <v>23</v>
      </c>
      <c r="E41" s="8">
        <v>1</v>
      </c>
      <c r="F41" s="8">
        <v>2</v>
      </c>
      <c r="G41" s="8">
        <v>1</v>
      </c>
      <c r="H41" s="23">
        <f t="shared" si="36"/>
        <v>82</v>
      </c>
      <c r="I41" s="8">
        <v>65</v>
      </c>
      <c r="J41" s="8">
        <v>17</v>
      </c>
      <c r="K41" s="8">
        <v>0</v>
      </c>
      <c r="L41" s="23">
        <f t="shared" si="3"/>
        <v>1</v>
      </c>
      <c r="M41" s="11">
        <v>1</v>
      </c>
      <c r="N41" s="23">
        <f t="shared" si="3"/>
        <v>1</v>
      </c>
      <c r="O41" s="11">
        <v>1</v>
      </c>
      <c r="P41" s="23">
        <f t="shared" ref="P41" si="42">SUM(Q41)</f>
        <v>4</v>
      </c>
      <c r="Q41" s="11">
        <v>4</v>
      </c>
      <c r="R41" s="8">
        <v>2</v>
      </c>
      <c r="S41" s="8">
        <v>0</v>
      </c>
      <c r="T41" s="11">
        <v>0</v>
      </c>
    </row>
    <row r="42" spans="1:20" x14ac:dyDescent="0.2">
      <c r="A42" s="49" t="s">
        <v>47</v>
      </c>
      <c r="B42" s="10">
        <f t="shared" si="2"/>
        <v>424</v>
      </c>
      <c r="C42" s="23">
        <f t="shared" si="35"/>
        <v>132</v>
      </c>
      <c r="D42" s="8">
        <v>119</v>
      </c>
      <c r="E42" s="8">
        <v>3</v>
      </c>
      <c r="F42" s="8">
        <v>8</v>
      </c>
      <c r="G42" s="8">
        <v>2</v>
      </c>
      <c r="H42" s="23">
        <f t="shared" si="36"/>
        <v>240</v>
      </c>
      <c r="I42" s="8">
        <v>222</v>
      </c>
      <c r="J42" s="8">
        <v>16</v>
      </c>
      <c r="K42" s="8">
        <v>2</v>
      </c>
      <c r="L42" s="23">
        <f t="shared" si="3"/>
        <v>10</v>
      </c>
      <c r="M42" s="11">
        <v>10</v>
      </c>
      <c r="N42" s="23">
        <f t="shared" si="3"/>
        <v>2</v>
      </c>
      <c r="O42" s="11">
        <v>2</v>
      </c>
      <c r="P42" s="23">
        <f t="shared" ref="P42" si="43">SUM(Q42)</f>
        <v>28</v>
      </c>
      <c r="Q42" s="11">
        <v>28</v>
      </c>
      <c r="R42" s="8">
        <v>10</v>
      </c>
      <c r="S42" s="8">
        <v>1</v>
      </c>
      <c r="T42" s="11">
        <v>1</v>
      </c>
    </row>
    <row r="43" spans="1:20" x14ac:dyDescent="0.2">
      <c r="A43" s="49" t="s">
        <v>48</v>
      </c>
      <c r="B43" s="10">
        <f t="shared" si="2"/>
        <v>373</v>
      </c>
      <c r="C43" s="23">
        <f t="shared" si="35"/>
        <v>78</v>
      </c>
      <c r="D43" s="8">
        <v>72</v>
      </c>
      <c r="E43" s="8">
        <v>4</v>
      </c>
      <c r="F43" s="8">
        <v>2</v>
      </c>
      <c r="G43" s="8">
        <v>0</v>
      </c>
      <c r="H43" s="23">
        <f t="shared" si="36"/>
        <v>264</v>
      </c>
      <c r="I43" s="8">
        <v>229</v>
      </c>
      <c r="J43" s="8">
        <v>32</v>
      </c>
      <c r="K43" s="8">
        <v>3</v>
      </c>
      <c r="L43" s="23">
        <f t="shared" si="3"/>
        <v>1</v>
      </c>
      <c r="M43" s="11">
        <v>1</v>
      </c>
      <c r="N43" s="23">
        <f t="shared" si="3"/>
        <v>3</v>
      </c>
      <c r="O43" s="11">
        <v>3</v>
      </c>
      <c r="P43" s="23">
        <f t="shared" ref="P43" si="44">SUM(Q43)</f>
        <v>21</v>
      </c>
      <c r="Q43" s="11">
        <v>21</v>
      </c>
      <c r="R43" s="8">
        <v>5</v>
      </c>
      <c r="S43" s="8">
        <v>1</v>
      </c>
      <c r="T43" s="11">
        <v>0</v>
      </c>
    </row>
    <row r="44" spans="1:20" x14ac:dyDescent="0.2">
      <c r="A44" s="49" t="s">
        <v>49</v>
      </c>
      <c r="B44" s="10">
        <f t="shared" si="2"/>
        <v>285</v>
      </c>
      <c r="C44" s="23">
        <f t="shared" si="35"/>
        <v>79</v>
      </c>
      <c r="D44" s="8">
        <v>74</v>
      </c>
      <c r="E44" s="8">
        <v>3</v>
      </c>
      <c r="F44" s="8">
        <v>2</v>
      </c>
      <c r="G44" s="8">
        <v>0</v>
      </c>
      <c r="H44" s="23">
        <f t="shared" si="36"/>
        <v>174</v>
      </c>
      <c r="I44" s="8">
        <v>162</v>
      </c>
      <c r="J44" s="8">
        <v>12</v>
      </c>
      <c r="K44" s="8">
        <v>0</v>
      </c>
      <c r="L44" s="23">
        <f t="shared" si="3"/>
        <v>0</v>
      </c>
      <c r="M44" s="11">
        <v>0</v>
      </c>
      <c r="N44" s="23">
        <f t="shared" si="3"/>
        <v>3</v>
      </c>
      <c r="O44" s="11">
        <v>3</v>
      </c>
      <c r="P44" s="23">
        <f t="shared" ref="P44" si="45">SUM(Q44)</f>
        <v>21</v>
      </c>
      <c r="Q44" s="11">
        <v>21</v>
      </c>
      <c r="R44" s="8">
        <v>8</v>
      </c>
      <c r="S44" s="8">
        <v>0</v>
      </c>
      <c r="T44" s="11">
        <v>0</v>
      </c>
    </row>
    <row r="45" spans="1:20" x14ac:dyDescent="0.2">
      <c r="A45" s="49" t="s">
        <v>50</v>
      </c>
      <c r="B45" s="10">
        <f t="shared" si="2"/>
        <v>28</v>
      </c>
      <c r="C45" s="23">
        <f t="shared" si="35"/>
        <v>6</v>
      </c>
      <c r="D45" s="8">
        <v>6</v>
      </c>
      <c r="E45" s="8">
        <v>0</v>
      </c>
      <c r="F45" s="8">
        <v>0</v>
      </c>
      <c r="G45" s="8">
        <v>0</v>
      </c>
      <c r="H45" s="23">
        <f t="shared" si="36"/>
        <v>19</v>
      </c>
      <c r="I45" s="8">
        <v>14</v>
      </c>
      <c r="J45" s="8">
        <v>5</v>
      </c>
      <c r="K45" s="8">
        <v>0</v>
      </c>
      <c r="L45" s="23">
        <f t="shared" si="3"/>
        <v>0</v>
      </c>
      <c r="M45" s="11">
        <v>0</v>
      </c>
      <c r="N45" s="23">
        <f t="shared" si="3"/>
        <v>0</v>
      </c>
      <c r="O45" s="11">
        <v>0</v>
      </c>
      <c r="P45" s="23">
        <f t="shared" ref="P45" si="46">SUM(Q45)</f>
        <v>3</v>
      </c>
      <c r="Q45" s="11">
        <v>3</v>
      </c>
      <c r="R45" s="8">
        <v>0</v>
      </c>
      <c r="S45" s="8">
        <v>0</v>
      </c>
      <c r="T45" s="11">
        <v>0</v>
      </c>
    </row>
    <row r="46" spans="1:20" x14ac:dyDescent="0.2">
      <c r="A46" s="49" t="s">
        <v>51</v>
      </c>
      <c r="B46" s="10">
        <f t="shared" si="2"/>
        <v>542</v>
      </c>
      <c r="C46" s="23">
        <f t="shared" si="35"/>
        <v>134</v>
      </c>
      <c r="D46" s="8">
        <v>127</v>
      </c>
      <c r="E46" s="8">
        <v>2</v>
      </c>
      <c r="F46" s="8">
        <v>4</v>
      </c>
      <c r="G46" s="8">
        <v>1</v>
      </c>
      <c r="H46" s="23">
        <f t="shared" si="36"/>
        <v>355</v>
      </c>
      <c r="I46" s="8">
        <v>321</v>
      </c>
      <c r="J46" s="8">
        <v>32</v>
      </c>
      <c r="K46" s="8">
        <v>2</v>
      </c>
      <c r="L46" s="23">
        <f t="shared" si="3"/>
        <v>7</v>
      </c>
      <c r="M46" s="11">
        <v>7</v>
      </c>
      <c r="N46" s="23">
        <f t="shared" si="3"/>
        <v>3</v>
      </c>
      <c r="O46" s="11">
        <v>3</v>
      </c>
      <c r="P46" s="23">
        <f t="shared" ref="P46" si="47">SUM(Q46)</f>
        <v>20</v>
      </c>
      <c r="Q46" s="11">
        <v>20</v>
      </c>
      <c r="R46" s="8">
        <v>22</v>
      </c>
      <c r="S46" s="8">
        <v>1</v>
      </c>
      <c r="T46" s="11">
        <v>0</v>
      </c>
    </row>
    <row r="47" spans="1:20" x14ac:dyDescent="0.2">
      <c r="A47" s="49" t="s">
        <v>52</v>
      </c>
      <c r="B47" s="10">
        <f t="shared" si="2"/>
        <v>554</v>
      </c>
      <c r="C47" s="23">
        <f t="shared" si="35"/>
        <v>102</v>
      </c>
      <c r="D47" s="8">
        <v>89</v>
      </c>
      <c r="E47" s="8">
        <v>3</v>
      </c>
      <c r="F47" s="8">
        <v>8</v>
      </c>
      <c r="G47" s="8">
        <v>2</v>
      </c>
      <c r="H47" s="23">
        <f t="shared" si="36"/>
        <v>402</v>
      </c>
      <c r="I47" s="8">
        <v>361</v>
      </c>
      <c r="J47" s="8">
        <v>36</v>
      </c>
      <c r="K47" s="8">
        <v>5</v>
      </c>
      <c r="L47" s="23">
        <f t="shared" si="3"/>
        <v>10</v>
      </c>
      <c r="M47" s="11">
        <v>10</v>
      </c>
      <c r="N47" s="23">
        <f t="shared" si="3"/>
        <v>3</v>
      </c>
      <c r="O47" s="11">
        <v>3</v>
      </c>
      <c r="P47" s="23">
        <f t="shared" ref="P47" si="48">SUM(Q47)</f>
        <v>22</v>
      </c>
      <c r="Q47" s="11">
        <v>22</v>
      </c>
      <c r="R47" s="8">
        <v>14</v>
      </c>
      <c r="S47" s="8">
        <v>1</v>
      </c>
      <c r="T47" s="11">
        <v>0</v>
      </c>
    </row>
    <row r="48" spans="1:20" x14ac:dyDescent="0.2">
      <c r="A48" s="49" t="s">
        <v>53</v>
      </c>
      <c r="B48" s="10">
        <f t="shared" si="2"/>
        <v>314</v>
      </c>
      <c r="C48" s="23">
        <f t="shared" si="35"/>
        <v>71</v>
      </c>
      <c r="D48" s="8">
        <v>66</v>
      </c>
      <c r="E48" s="8">
        <v>2</v>
      </c>
      <c r="F48" s="8">
        <v>2</v>
      </c>
      <c r="G48" s="8">
        <v>1</v>
      </c>
      <c r="H48" s="23">
        <f t="shared" si="36"/>
        <v>235</v>
      </c>
      <c r="I48" s="8">
        <v>216</v>
      </c>
      <c r="J48" s="8">
        <v>18</v>
      </c>
      <c r="K48" s="8">
        <v>1</v>
      </c>
      <c r="L48" s="23">
        <f t="shared" si="3"/>
        <v>1</v>
      </c>
      <c r="M48" s="11">
        <v>1</v>
      </c>
      <c r="N48" s="23">
        <f t="shared" si="3"/>
        <v>0</v>
      </c>
      <c r="O48" s="11">
        <v>0</v>
      </c>
      <c r="P48" s="23">
        <f t="shared" ref="P48" si="49">SUM(Q48)</f>
        <v>4</v>
      </c>
      <c r="Q48" s="11">
        <v>4</v>
      </c>
      <c r="R48" s="8">
        <v>3</v>
      </c>
      <c r="S48" s="8">
        <v>0</v>
      </c>
      <c r="T48" s="11">
        <v>0</v>
      </c>
    </row>
    <row r="49" spans="1:20" x14ac:dyDescent="0.2">
      <c r="A49" s="49" t="s">
        <v>54</v>
      </c>
      <c r="B49" s="10">
        <f t="shared" si="2"/>
        <v>725</v>
      </c>
      <c r="C49" s="23">
        <f t="shared" si="35"/>
        <v>130</v>
      </c>
      <c r="D49" s="8">
        <v>109</v>
      </c>
      <c r="E49" s="8">
        <v>4</v>
      </c>
      <c r="F49" s="8">
        <v>14</v>
      </c>
      <c r="G49" s="8">
        <v>3</v>
      </c>
      <c r="H49" s="23">
        <f t="shared" si="36"/>
        <v>520</v>
      </c>
      <c r="I49" s="8">
        <v>448</v>
      </c>
      <c r="J49" s="8">
        <v>65</v>
      </c>
      <c r="K49" s="8">
        <v>7</v>
      </c>
      <c r="L49" s="23">
        <f t="shared" si="3"/>
        <v>7</v>
      </c>
      <c r="M49" s="11">
        <v>7</v>
      </c>
      <c r="N49" s="23">
        <f t="shared" si="3"/>
        <v>7</v>
      </c>
      <c r="O49" s="11">
        <v>7</v>
      </c>
      <c r="P49" s="23">
        <f t="shared" ref="P49" si="50">SUM(Q49)</f>
        <v>34</v>
      </c>
      <c r="Q49" s="11">
        <v>34</v>
      </c>
      <c r="R49" s="8">
        <v>25</v>
      </c>
      <c r="S49" s="8">
        <v>2</v>
      </c>
      <c r="T49" s="11">
        <v>0</v>
      </c>
    </row>
    <row r="50" spans="1:20" x14ac:dyDescent="0.2">
      <c r="A50" s="49" t="s">
        <v>55</v>
      </c>
      <c r="B50" s="10">
        <f t="shared" si="2"/>
        <v>480</v>
      </c>
      <c r="C50" s="23">
        <f t="shared" si="35"/>
        <v>197</v>
      </c>
      <c r="D50" s="8">
        <v>184</v>
      </c>
      <c r="E50" s="8">
        <v>4</v>
      </c>
      <c r="F50" s="8">
        <v>7</v>
      </c>
      <c r="G50" s="8">
        <v>2</v>
      </c>
      <c r="H50" s="23">
        <f t="shared" si="36"/>
        <v>241</v>
      </c>
      <c r="I50" s="8">
        <v>196</v>
      </c>
      <c r="J50" s="8">
        <v>42</v>
      </c>
      <c r="K50" s="8">
        <v>3</v>
      </c>
      <c r="L50" s="23">
        <f t="shared" si="3"/>
        <v>3</v>
      </c>
      <c r="M50" s="11">
        <v>3</v>
      </c>
      <c r="N50" s="23">
        <f t="shared" si="3"/>
        <v>0</v>
      </c>
      <c r="O50" s="11">
        <v>0</v>
      </c>
      <c r="P50" s="23">
        <f t="shared" ref="P50" si="51">SUM(Q50)</f>
        <v>31</v>
      </c>
      <c r="Q50" s="11">
        <v>31</v>
      </c>
      <c r="R50" s="8">
        <v>8</v>
      </c>
      <c r="S50" s="8">
        <v>0</v>
      </c>
      <c r="T50" s="11">
        <v>0</v>
      </c>
    </row>
    <row r="51" spans="1:20" x14ac:dyDescent="0.2">
      <c r="A51" s="49" t="s">
        <v>56</v>
      </c>
      <c r="B51" s="10">
        <f t="shared" si="2"/>
        <v>387</v>
      </c>
      <c r="C51" s="23">
        <f t="shared" si="35"/>
        <v>119</v>
      </c>
      <c r="D51" s="8">
        <v>110</v>
      </c>
      <c r="E51" s="8">
        <v>4</v>
      </c>
      <c r="F51" s="8">
        <v>3</v>
      </c>
      <c r="G51" s="8">
        <v>2</v>
      </c>
      <c r="H51" s="23">
        <f t="shared" si="36"/>
        <v>230</v>
      </c>
      <c r="I51" s="8">
        <v>193</v>
      </c>
      <c r="J51" s="8">
        <v>34</v>
      </c>
      <c r="K51" s="8">
        <v>3</v>
      </c>
      <c r="L51" s="23">
        <f t="shared" si="3"/>
        <v>5</v>
      </c>
      <c r="M51" s="11">
        <v>5</v>
      </c>
      <c r="N51" s="23">
        <f t="shared" si="3"/>
        <v>3</v>
      </c>
      <c r="O51" s="11">
        <v>3</v>
      </c>
      <c r="P51" s="23">
        <f t="shared" ref="P51" si="52">SUM(Q51)</f>
        <v>24</v>
      </c>
      <c r="Q51" s="11">
        <v>24</v>
      </c>
      <c r="R51" s="8">
        <v>4</v>
      </c>
      <c r="S51" s="8">
        <v>2</v>
      </c>
      <c r="T51" s="11">
        <v>0</v>
      </c>
    </row>
    <row r="52" spans="1:20" x14ac:dyDescent="0.2">
      <c r="A52" s="49" t="s">
        <v>57</v>
      </c>
      <c r="B52" s="10">
        <f t="shared" si="2"/>
        <v>509</v>
      </c>
      <c r="C52" s="23">
        <f t="shared" si="35"/>
        <v>184</v>
      </c>
      <c r="D52" s="8">
        <v>165</v>
      </c>
      <c r="E52" s="8">
        <v>7</v>
      </c>
      <c r="F52" s="8">
        <v>9</v>
      </c>
      <c r="G52" s="8">
        <v>3</v>
      </c>
      <c r="H52" s="23">
        <f t="shared" si="36"/>
        <v>296</v>
      </c>
      <c r="I52" s="8">
        <v>237</v>
      </c>
      <c r="J52" s="8">
        <v>53</v>
      </c>
      <c r="K52" s="8">
        <v>6</v>
      </c>
      <c r="L52" s="23">
        <f t="shared" si="3"/>
        <v>6</v>
      </c>
      <c r="M52" s="11">
        <v>6</v>
      </c>
      <c r="N52" s="23">
        <f t="shared" si="3"/>
        <v>4</v>
      </c>
      <c r="O52" s="11">
        <v>4</v>
      </c>
      <c r="P52" s="23">
        <f t="shared" ref="P52" si="53">SUM(Q52)</f>
        <v>8</v>
      </c>
      <c r="Q52" s="11">
        <v>8</v>
      </c>
      <c r="R52" s="8">
        <v>7</v>
      </c>
      <c r="S52" s="8">
        <v>4</v>
      </c>
      <c r="T52" s="11">
        <v>0</v>
      </c>
    </row>
    <row r="53" spans="1:20" x14ac:dyDescent="0.2">
      <c r="A53" s="49" t="s">
        <v>58</v>
      </c>
      <c r="B53" s="10">
        <f t="shared" si="2"/>
        <v>506</v>
      </c>
      <c r="C53" s="23">
        <f t="shared" si="35"/>
        <v>164</v>
      </c>
      <c r="D53" s="8">
        <v>145</v>
      </c>
      <c r="E53" s="8">
        <v>7</v>
      </c>
      <c r="F53" s="8">
        <v>11</v>
      </c>
      <c r="G53" s="8">
        <v>1</v>
      </c>
      <c r="H53" s="23">
        <f t="shared" si="36"/>
        <v>301</v>
      </c>
      <c r="I53" s="8">
        <v>245</v>
      </c>
      <c r="J53" s="8">
        <v>53</v>
      </c>
      <c r="K53" s="8">
        <v>3</v>
      </c>
      <c r="L53" s="23">
        <f t="shared" si="3"/>
        <v>4</v>
      </c>
      <c r="M53" s="11">
        <v>4</v>
      </c>
      <c r="N53" s="23">
        <f t="shared" si="3"/>
        <v>7</v>
      </c>
      <c r="O53" s="11">
        <v>7</v>
      </c>
      <c r="P53" s="23">
        <f t="shared" ref="P53" si="54">SUM(Q53)</f>
        <v>22</v>
      </c>
      <c r="Q53" s="11">
        <v>22</v>
      </c>
      <c r="R53" s="8">
        <v>5</v>
      </c>
      <c r="S53" s="8">
        <v>3</v>
      </c>
      <c r="T53" s="11">
        <v>0</v>
      </c>
    </row>
    <row r="54" spans="1:20" x14ac:dyDescent="0.2">
      <c r="A54" s="49" t="s">
        <v>59</v>
      </c>
      <c r="B54" s="10">
        <f t="shared" si="2"/>
        <v>688</v>
      </c>
      <c r="C54" s="23">
        <f t="shared" si="35"/>
        <v>181</v>
      </c>
      <c r="D54" s="8">
        <v>164</v>
      </c>
      <c r="E54" s="8">
        <v>6</v>
      </c>
      <c r="F54" s="8">
        <v>8</v>
      </c>
      <c r="G54" s="8">
        <v>3</v>
      </c>
      <c r="H54" s="23">
        <f t="shared" si="36"/>
        <v>445</v>
      </c>
      <c r="I54" s="8">
        <v>371</v>
      </c>
      <c r="J54" s="8">
        <v>65</v>
      </c>
      <c r="K54" s="8">
        <v>9</v>
      </c>
      <c r="L54" s="23">
        <f t="shared" si="3"/>
        <v>13</v>
      </c>
      <c r="M54" s="11">
        <v>13</v>
      </c>
      <c r="N54" s="23">
        <f t="shared" si="3"/>
        <v>6</v>
      </c>
      <c r="O54" s="11">
        <v>6</v>
      </c>
      <c r="P54" s="23">
        <f t="shared" ref="P54" si="55">SUM(Q54)</f>
        <v>32</v>
      </c>
      <c r="Q54" s="11">
        <v>32</v>
      </c>
      <c r="R54" s="8">
        <v>10</v>
      </c>
      <c r="S54" s="8">
        <v>1</v>
      </c>
      <c r="T54" s="11">
        <v>0</v>
      </c>
    </row>
    <row r="55" spans="1:20" x14ac:dyDescent="0.2">
      <c r="A55" s="49" t="s">
        <v>60</v>
      </c>
      <c r="B55" s="10">
        <f t="shared" si="2"/>
        <v>578</v>
      </c>
      <c r="C55" s="23">
        <f t="shared" si="35"/>
        <v>126</v>
      </c>
      <c r="D55" s="8">
        <v>115</v>
      </c>
      <c r="E55" s="8">
        <v>2</v>
      </c>
      <c r="F55" s="8">
        <v>6</v>
      </c>
      <c r="G55" s="8">
        <v>3</v>
      </c>
      <c r="H55" s="23">
        <f t="shared" si="36"/>
        <v>419</v>
      </c>
      <c r="I55" s="8">
        <v>379</v>
      </c>
      <c r="J55" s="8">
        <v>38</v>
      </c>
      <c r="K55" s="8">
        <v>2</v>
      </c>
      <c r="L55" s="23">
        <f t="shared" si="3"/>
        <v>1</v>
      </c>
      <c r="M55" s="11">
        <v>1</v>
      </c>
      <c r="N55" s="23">
        <f t="shared" si="3"/>
        <v>7</v>
      </c>
      <c r="O55" s="11">
        <v>7</v>
      </c>
      <c r="P55" s="23">
        <f t="shared" ref="P55" si="56">SUM(Q55)</f>
        <v>11</v>
      </c>
      <c r="Q55" s="11">
        <v>11</v>
      </c>
      <c r="R55" s="8">
        <v>13</v>
      </c>
      <c r="S55" s="8">
        <v>1</v>
      </c>
      <c r="T55" s="11">
        <v>0</v>
      </c>
    </row>
    <row r="56" spans="1:20" x14ac:dyDescent="0.2">
      <c r="A56" s="49" t="s">
        <v>61</v>
      </c>
      <c r="B56" s="10">
        <f t="shared" si="2"/>
        <v>184</v>
      </c>
      <c r="C56" s="23">
        <f t="shared" si="35"/>
        <v>47</v>
      </c>
      <c r="D56" s="8">
        <v>39</v>
      </c>
      <c r="E56" s="8">
        <v>5</v>
      </c>
      <c r="F56" s="8">
        <v>2</v>
      </c>
      <c r="G56" s="8">
        <v>1</v>
      </c>
      <c r="H56" s="23">
        <f t="shared" si="36"/>
        <v>126</v>
      </c>
      <c r="I56" s="8">
        <v>115</v>
      </c>
      <c r="J56" s="8">
        <v>11</v>
      </c>
      <c r="K56" s="8">
        <v>0</v>
      </c>
      <c r="L56" s="23">
        <f t="shared" si="3"/>
        <v>3</v>
      </c>
      <c r="M56" s="11">
        <v>3</v>
      </c>
      <c r="N56" s="23">
        <f t="shared" si="3"/>
        <v>1</v>
      </c>
      <c r="O56" s="11">
        <v>1</v>
      </c>
      <c r="P56" s="23">
        <f t="shared" ref="P56" si="57">SUM(Q56)</f>
        <v>5</v>
      </c>
      <c r="Q56" s="11">
        <v>5</v>
      </c>
      <c r="R56" s="8">
        <v>2</v>
      </c>
      <c r="S56" s="8">
        <v>0</v>
      </c>
      <c r="T56" s="11">
        <v>0</v>
      </c>
    </row>
    <row r="57" spans="1:20" x14ac:dyDescent="0.2">
      <c r="A57" s="49" t="s">
        <v>62</v>
      </c>
      <c r="B57" s="10">
        <f t="shared" si="2"/>
        <v>212</v>
      </c>
      <c r="C57" s="23">
        <f t="shared" si="35"/>
        <v>80</v>
      </c>
      <c r="D57" s="8">
        <v>77</v>
      </c>
      <c r="E57" s="8">
        <v>2</v>
      </c>
      <c r="F57" s="8">
        <v>1</v>
      </c>
      <c r="G57" s="8">
        <v>0</v>
      </c>
      <c r="H57" s="23">
        <f t="shared" si="36"/>
        <v>108</v>
      </c>
      <c r="I57" s="8">
        <v>96</v>
      </c>
      <c r="J57" s="8">
        <v>9</v>
      </c>
      <c r="K57" s="8">
        <v>3</v>
      </c>
      <c r="L57" s="23">
        <f t="shared" si="3"/>
        <v>5</v>
      </c>
      <c r="M57" s="11">
        <v>5</v>
      </c>
      <c r="N57" s="23">
        <f t="shared" si="3"/>
        <v>0</v>
      </c>
      <c r="O57" s="11">
        <v>0</v>
      </c>
      <c r="P57" s="23">
        <f t="shared" ref="P57" si="58">SUM(Q57)</f>
        <v>14</v>
      </c>
      <c r="Q57" s="11">
        <v>14</v>
      </c>
      <c r="R57" s="8">
        <v>3</v>
      </c>
      <c r="S57" s="8">
        <v>2</v>
      </c>
      <c r="T57" s="11">
        <v>0</v>
      </c>
    </row>
    <row r="58" spans="1:20" x14ac:dyDescent="0.2">
      <c r="A58" s="49" t="s">
        <v>63</v>
      </c>
      <c r="B58" s="10">
        <f t="shared" si="2"/>
        <v>389</v>
      </c>
      <c r="C58" s="23">
        <f t="shared" si="35"/>
        <v>160</v>
      </c>
      <c r="D58" s="8">
        <v>153</v>
      </c>
      <c r="E58" s="8">
        <v>1</v>
      </c>
      <c r="F58" s="8">
        <v>5</v>
      </c>
      <c r="G58" s="8">
        <v>1</v>
      </c>
      <c r="H58" s="23">
        <f t="shared" si="36"/>
        <v>196</v>
      </c>
      <c r="I58" s="8">
        <v>165</v>
      </c>
      <c r="J58" s="8">
        <v>24</v>
      </c>
      <c r="K58" s="8">
        <v>7</v>
      </c>
      <c r="L58" s="23">
        <f t="shared" si="3"/>
        <v>8</v>
      </c>
      <c r="M58" s="11">
        <v>8</v>
      </c>
      <c r="N58" s="23">
        <f t="shared" si="3"/>
        <v>3</v>
      </c>
      <c r="O58" s="11">
        <v>3</v>
      </c>
      <c r="P58" s="23">
        <f t="shared" ref="P58" si="59">SUM(Q58)</f>
        <v>13</v>
      </c>
      <c r="Q58" s="11">
        <v>13</v>
      </c>
      <c r="R58" s="8">
        <v>6</v>
      </c>
      <c r="S58" s="8">
        <v>2</v>
      </c>
      <c r="T58" s="11">
        <v>1</v>
      </c>
    </row>
    <row r="59" spans="1:20" x14ac:dyDescent="0.2">
      <c r="A59" s="49" t="s">
        <v>64</v>
      </c>
      <c r="B59" s="10">
        <f t="shared" si="2"/>
        <v>496</v>
      </c>
      <c r="C59" s="23">
        <f t="shared" si="35"/>
        <v>212</v>
      </c>
      <c r="D59" s="8">
        <v>204</v>
      </c>
      <c r="E59" s="8">
        <v>2</v>
      </c>
      <c r="F59" s="8">
        <v>5</v>
      </c>
      <c r="G59" s="8">
        <v>1</v>
      </c>
      <c r="H59" s="23">
        <f t="shared" si="36"/>
        <v>238</v>
      </c>
      <c r="I59" s="8">
        <v>219</v>
      </c>
      <c r="J59" s="8">
        <v>19</v>
      </c>
      <c r="K59" s="8">
        <v>0</v>
      </c>
      <c r="L59" s="23">
        <f t="shared" si="3"/>
        <v>7</v>
      </c>
      <c r="M59" s="11">
        <v>7</v>
      </c>
      <c r="N59" s="23">
        <f t="shared" si="3"/>
        <v>4</v>
      </c>
      <c r="O59" s="11">
        <v>4</v>
      </c>
      <c r="P59" s="23">
        <f t="shared" ref="P59" si="60">SUM(Q59)</f>
        <v>12</v>
      </c>
      <c r="Q59" s="11">
        <v>12</v>
      </c>
      <c r="R59" s="8">
        <v>15</v>
      </c>
      <c r="S59" s="8">
        <v>8</v>
      </c>
      <c r="T59" s="11">
        <v>0</v>
      </c>
    </row>
    <row r="60" spans="1:20" x14ac:dyDescent="0.2">
      <c r="A60" s="49" t="s">
        <v>65</v>
      </c>
      <c r="B60" s="10">
        <f t="shared" si="2"/>
        <v>191</v>
      </c>
      <c r="C60" s="23">
        <f t="shared" si="35"/>
        <v>105</v>
      </c>
      <c r="D60" s="8">
        <v>99</v>
      </c>
      <c r="E60" s="8">
        <v>3</v>
      </c>
      <c r="F60" s="8">
        <v>3</v>
      </c>
      <c r="G60" s="8">
        <v>0</v>
      </c>
      <c r="H60" s="23">
        <f t="shared" si="36"/>
        <v>72</v>
      </c>
      <c r="I60" s="8">
        <v>61</v>
      </c>
      <c r="J60" s="8">
        <v>10</v>
      </c>
      <c r="K60" s="8">
        <v>1</v>
      </c>
      <c r="L60" s="23">
        <f t="shared" si="3"/>
        <v>4</v>
      </c>
      <c r="M60" s="11">
        <v>4</v>
      </c>
      <c r="N60" s="23">
        <f t="shared" si="3"/>
        <v>1</v>
      </c>
      <c r="O60" s="11">
        <v>1</v>
      </c>
      <c r="P60" s="23">
        <f t="shared" ref="P60" si="61">SUM(Q60)</f>
        <v>6</v>
      </c>
      <c r="Q60" s="11">
        <v>6</v>
      </c>
      <c r="R60" s="8">
        <v>0</v>
      </c>
      <c r="S60" s="8">
        <v>1</v>
      </c>
      <c r="T60" s="11">
        <v>2</v>
      </c>
    </row>
    <row r="61" spans="1:20" x14ac:dyDescent="0.2">
      <c r="A61" s="49" t="s">
        <v>66</v>
      </c>
      <c r="B61" s="10">
        <f t="shared" si="2"/>
        <v>431</v>
      </c>
      <c r="C61" s="23">
        <f t="shared" si="35"/>
        <v>216</v>
      </c>
      <c r="D61" s="8">
        <v>198</v>
      </c>
      <c r="E61" s="8">
        <v>6</v>
      </c>
      <c r="F61" s="8">
        <v>7</v>
      </c>
      <c r="G61" s="8">
        <v>5</v>
      </c>
      <c r="H61" s="23">
        <f t="shared" si="36"/>
        <v>173</v>
      </c>
      <c r="I61" s="8">
        <v>155</v>
      </c>
      <c r="J61" s="8">
        <v>17</v>
      </c>
      <c r="K61" s="8">
        <v>1</v>
      </c>
      <c r="L61" s="23">
        <f t="shared" si="3"/>
        <v>6</v>
      </c>
      <c r="M61" s="11">
        <v>6</v>
      </c>
      <c r="N61" s="23">
        <f t="shared" si="3"/>
        <v>5</v>
      </c>
      <c r="O61" s="11">
        <v>5</v>
      </c>
      <c r="P61" s="23">
        <f t="shared" ref="P61" si="62">SUM(Q61)</f>
        <v>24</v>
      </c>
      <c r="Q61" s="11">
        <v>24</v>
      </c>
      <c r="R61" s="8">
        <v>3</v>
      </c>
      <c r="S61" s="8">
        <v>3</v>
      </c>
      <c r="T61" s="11">
        <v>1</v>
      </c>
    </row>
    <row r="62" spans="1:20" x14ac:dyDescent="0.2">
      <c r="A62" s="49" t="s">
        <v>67</v>
      </c>
      <c r="B62" s="10">
        <f t="shared" si="2"/>
        <v>651</v>
      </c>
      <c r="C62" s="23">
        <f t="shared" si="35"/>
        <v>295</v>
      </c>
      <c r="D62" s="8">
        <v>274</v>
      </c>
      <c r="E62" s="8">
        <v>8</v>
      </c>
      <c r="F62" s="8">
        <v>10</v>
      </c>
      <c r="G62" s="8">
        <v>3</v>
      </c>
      <c r="H62" s="23">
        <f t="shared" si="36"/>
        <v>313</v>
      </c>
      <c r="I62" s="8">
        <v>281</v>
      </c>
      <c r="J62" s="8">
        <v>30</v>
      </c>
      <c r="K62" s="8">
        <v>2</v>
      </c>
      <c r="L62" s="23">
        <f t="shared" si="3"/>
        <v>6</v>
      </c>
      <c r="M62" s="11">
        <v>6</v>
      </c>
      <c r="N62" s="23">
        <f t="shared" si="3"/>
        <v>5</v>
      </c>
      <c r="O62" s="11">
        <v>5</v>
      </c>
      <c r="P62" s="23">
        <f t="shared" ref="P62" si="63">SUM(Q62)</f>
        <v>11</v>
      </c>
      <c r="Q62" s="11">
        <v>11</v>
      </c>
      <c r="R62" s="8">
        <v>18</v>
      </c>
      <c r="S62" s="8">
        <v>3</v>
      </c>
      <c r="T62" s="11">
        <v>0</v>
      </c>
    </row>
    <row r="63" spans="1:20" x14ac:dyDescent="0.2">
      <c r="A63" s="49" t="s">
        <v>68</v>
      </c>
      <c r="B63" s="10">
        <f t="shared" si="2"/>
        <v>324</v>
      </c>
      <c r="C63" s="23">
        <f t="shared" si="35"/>
        <v>143</v>
      </c>
      <c r="D63" s="8">
        <v>135</v>
      </c>
      <c r="E63" s="8">
        <v>4</v>
      </c>
      <c r="F63" s="8">
        <v>4</v>
      </c>
      <c r="G63" s="8">
        <v>0</v>
      </c>
      <c r="H63" s="23">
        <f t="shared" si="36"/>
        <v>160</v>
      </c>
      <c r="I63" s="8">
        <v>137</v>
      </c>
      <c r="J63" s="8">
        <v>19</v>
      </c>
      <c r="K63" s="8">
        <v>4</v>
      </c>
      <c r="L63" s="23">
        <f t="shared" si="3"/>
        <v>5</v>
      </c>
      <c r="M63" s="11">
        <v>5</v>
      </c>
      <c r="N63" s="23">
        <f t="shared" si="3"/>
        <v>1</v>
      </c>
      <c r="O63" s="11">
        <v>1</v>
      </c>
      <c r="P63" s="23">
        <f t="shared" ref="P63" si="64">SUM(Q63)</f>
        <v>5</v>
      </c>
      <c r="Q63" s="11">
        <v>5</v>
      </c>
      <c r="R63" s="8">
        <v>6</v>
      </c>
      <c r="S63" s="8">
        <v>3</v>
      </c>
      <c r="T63" s="11">
        <v>1</v>
      </c>
    </row>
    <row r="64" spans="1:20" x14ac:dyDescent="0.2">
      <c r="A64" s="49" t="s">
        <v>69</v>
      </c>
      <c r="B64" s="10">
        <f t="shared" si="2"/>
        <v>241</v>
      </c>
      <c r="C64" s="23">
        <f t="shared" si="35"/>
        <v>132</v>
      </c>
      <c r="D64" s="8">
        <v>120</v>
      </c>
      <c r="E64" s="8">
        <v>5</v>
      </c>
      <c r="F64" s="8">
        <v>6</v>
      </c>
      <c r="G64" s="8">
        <v>1</v>
      </c>
      <c r="H64" s="23">
        <f t="shared" si="36"/>
        <v>86</v>
      </c>
      <c r="I64" s="8">
        <v>76</v>
      </c>
      <c r="J64" s="8">
        <v>9</v>
      </c>
      <c r="K64" s="8">
        <v>1</v>
      </c>
      <c r="L64" s="23">
        <f t="shared" si="3"/>
        <v>6</v>
      </c>
      <c r="M64" s="11">
        <v>6</v>
      </c>
      <c r="N64" s="23">
        <f t="shared" si="3"/>
        <v>2</v>
      </c>
      <c r="O64" s="11">
        <v>2</v>
      </c>
      <c r="P64" s="23">
        <f t="shared" ref="P64" si="65">SUM(Q64)</f>
        <v>5</v>
      </c>
      <c r="Q64" s="11">
        <v>5</v>
      </c>
      <c r="R64" s="8">
        <v>7</v>
      </c>
      <c r="S64" s="8">
        <v>3</v>
      </c>
      <c r="T64" s="11">
        <v>0</v>
      </c>
    </row>
    <row r="65" spans="1:20" x14ac:dyDescent="0.2">
      <c r="A65" s="49" t="s">
        <v>70</v>
      </c>
      <c r="B65" s="10">
        <f t="shared" si="2"/>
        <v>197</v>
      </c>
      <c r="C65" s="23">
        <f t="shared" si="35"/>
        <v>81</v>
      </c>
      <c r="D65" s="8">
        <v>75</v>
      </c>
      <c r="E65" s="8">
        <v>0</v>
      </c>
      <c r="F65" s="8">
        <v>5</v>
      </c>
      <c r="G65" s="8">
        <v>1</v>
      </c>
      <c r="H65" s="23">
        <f t="shared" si="36"/>
        <v>88</v>
      </c>
      <c r="I65" s="8">
        <v>71</v>
      </c>
      <c r="J65" s="8">
        <v>15</v>
      </c>
      <c r="K65" s="8">
        <v>2</v>
      </c>
      <c r="L65" s="23">
        <f t="shared" si="3"/>
        <v>4</v>
      </c>
      <c r="M65" s="11">
        <v>4</v>
      </c>
      <c r="N65" s="23">
        <f t="shared" si="3"/>
        <v>4</v>
      </c>
      <c r="O65" s="11">
        <v>4</v>
      </c>
      <c r="P65" s="23">
        <f t="shared" ref="P65" si="66">SUM(Q65)</f>
        <v>12</v>
      </c>
      <c r="Q65" s="11">
        <v>12</v>
      </c>
      <c r="R65" s="8">
        <v>5</v>
      </c>
      <c r="S65" s="8">
        <v>3</v>
      </c>
      <c r="T65" s="11">
        <v>0</v>
      </c>
    </row>
    <row r="66" spans="1:20" x14ac:dyDescent="0.2">
      <c r="A66" s="49" t="s">
        <v>71</v>
      </c>
      <c r="B66" s="10">
        <f t="shared" si="2"/>
        <v>24</v>
      </c>
      <c r="C66" s="23">
        <f t="shared" si="35"/>
        <v>15</v>
      </c>
      <c r="D66" s="8">
        <v>15</v>
      </c>
      <c r="E66" s="8">
        <v>0</v>
      </c>
      <c r="F66" s="8">
        <v>0</v>
      </c>
      <c r="G66" s="8">
        <v>0</v>
      </c>
      <c r="H66" s="23">
        <f t="shared" si="36"/>
        <v>8</v>
      </c>
      <c r="I66" s="8">
        <v>6</v>
      </c>
      <c r="J66" s="8">
        <v>2</v>
      </c>
      <c r="K66" s="8">
        <v>0</v>
      </c>
      <c r="L66" s="23">
        <f t="shared" si="3"/>
        <v>0</v>
      </c>
      <c r="M66" s="11">
        <v>0</v>
      </c>
      <c r="N66" s="23">
        <f t="shared" si="3"/>
        <v>0</v>
      </c>
      <c r="O66" s="11">
        <v>0</v>
      </c>
      <c r="P66" s="23">
        <f t="shared" ref="P66" si="67">SUM(Q66)</f>
        <v>1</v>
      </c>
      <c r="Q66" s="11">
        <v>1</v>
      </c>
      <c r="R66" s="8">
        <v>0</v>
      </c>
      <c r="S66" s="8">
        <v>0</v>
      </c>
      <c r="T66" s="11">
        <v>0</v>
      </c>
    </row>
    <row r="67" spans="1:20" x14ac:dyDescent="0.2">
      <c r="A67" s="49" t="s">
        <v>72</v>
      </c>
      <c r="B67" s="10">
        <f t="shared" si="2"/>
        <v>624</v>
      </c>
      <c r="C67" s="23">
        <f t="shared" si="35"/>
        <v>285</v>
      </c>
      <c r="D67" s="8">
        <v>266</v>
      </c>
      <c r="E67" s="8">
        <v>8</v>
      </c>
      <c r="F67" s="8">
        <v>7</v>
      </c>
      <c r="G67" s="8">
        <v>4</v>
      </c>
      <c r="H67" s="23">
        <f t="shared" si="36"/>
        <v>311</v>
      </c>
      <c r="I67" s="8">
        <v>277</v>
      </c>
      <c r="J67" s="8">
        <v>29</v>
      </c>
      <c r="K67" s="8">
        <v>5</v>
      </c>
      <c r="L67" s="23">
        <f t="shared" si="3"/>
        <v>5</v>
      </c>
      <c r="M67" s="11">
        <v>5</v>
      </c>
      <c r="N67" s="23">
        <f t="shared" si="3"/>
        <v>1</v>
      </c>
      <c r="O67" s="11">
        <v>1</v>
      </c>
      <c r="P67" s="23">
        <f t="shared" ref="P67" si="68">SUM(Q67)</f>
        <v>17</v>
      </c>
      <c r="Q67" s="11">
        <v>17</v>
      </c>
      <c r="R67" s="8">
        <v>4</v>
      </c>
      <c r="S67" s="8">
        <v>0</v>
      </c>
      <c r="T67" s="11">
        <v>1</v>
      </c>
    </row>
    <row r="68" spans="1:20" x14ac:dyDescent="0.2">
      <c r="A68" s="49" t="s">
        <v>73</v>
      </c>
      <c r="B68" s="10">
        <f t="shared" si="2"/>
        <v>611</v>
      </c>
      <c r="C68" s="23">
        <f t="shared" ref="C68:C99" si="69">SUM(D68+E68+F68+G68)</f>
        <v>238</v>
      </c>
      <c r="D68" s="8">
        <v>228</v>
      </c>
      <c r="E68" s="8">
        <v>5</v>
      </c>
      <c r="F68" s="8">
        <v>3</v>
      </c>
      <c r="G68" s="8">
        <v>2</v>
      </c>
      <c r="H68" s="23">
        <f t="shared" ref="H68:H99" si="70">SUM(I68+J68+K68)</f>
        <v>337</v>
      </c>
      <c r="I68" s="8">
        <v>295</v>
      </c>
      <c r="J68" s="8">
        <v>37</v>
      </c>
      <c r="K68" s="8">
        <v>5</v>
      </c>
      <c r="L68" s="23">
        <f t="shared" si="3"/>
        <v>3</v>
      </c>
      <c r="M68" s="11">
        <v>3</v>
      </c>
      <c r="N68" s="23">
        <f t="shared" si="3"/>
        <v>5</v>
      </c>
      <c r="O68" s="11">
        <v>5</v>
      </c>
      <c r="P68" s="23">
        <f t="shared" ref="P68" si="71">SUM(Q68)</f>
        <v>13</v>
      </c>
      <c r="Q68" s="11">
        <v>13</v>
      </c>
      <c r="R68" s="8">
        <v>14</v>
      </c>
      <c r="S68" s="8">
        <v>1</v>
      </c>
      <c r="T68" s="11">
        <v>0</v>
      </c>
    </row>
    <row r="69" spans="1:20" x14ac:dyDescent="0.2">
      <c r="A69" s="49" t="s">
        <v>74</v>
      </c>
      <c r="B69" s="10">
        <f t="shared" ref="B69:B103" si="72">SUM(C69+H69+L69+N69+P69+R69+S69+T69)</f>
        <v>562</v>
      </c>
      <c r="C69" s="23">
        <f t="shared" si="69"/>
        <v>240</v>
      </c>
      <c r="D69" s="8">
        <v>230</v>
      </c>
      <c r="E69" s="8">
        <v>1</v>
      </c>
      <c r="F69" s="8">
        <v>8</v>
      </c>
      <c r="G69" s="8">
        <v>1</v>
      </c>
      <c r="H69" s="23">
        <f t="shared" si="70"/>
        <v>299</v>
      </c>
      <c r="I69" s="8">
        <v>262</v>
      </c>
      <c r="J69" s="8">
        <v>35</v>
      </c>
      <c r="K69" s="8">
        <v>2</v>
      </c>
      <c r="L69" s="23">
        <f t="shared" ref="L69:N103" si="73">SUM(M69)</f>
        <v>6</v>
      </c>
      <c r="M69" s="11">
        <v>6</v>
      </c>
      <c r="N69" s="23">
        <f t="shared" si="73"/>
        <v>1</v>
      </c>
      <c r="O69" s="11">
        <v>1</v>
      </c>
      <c r="P69" s="23">
        <f t="shared" ref="P69" si="74">SUM(Q69)</f>
        <v>5</v>
      </c>
      <c r="Q69" s="11">
        <v>5</v>
      </c>
      <c r="R69" s="8">
        <v>10</v>
      </c>
      <c r="S69" s="8">
        <v>1</v>
      </c>
      <c r="T69" s="11">
        <v>0</v>
      </c>
    </row>
    <row r="70" spans="1:20" x14ac:dyDescent="0.2">
      <c r="A70" s="49" t="s">
        <v>75</v>
      </c>
      <c r="B70" s="10">
        <f t="shared" si="72"/>
        <v>303</v>
      </c>
      <c r="C70" s="23">
        <f t="shared" si="69"/>
        <v>151</v>
      </c>
      <c r="D70" s="8">
        <v>138</v>
      </c>
      <c r="E70" s="8">
        <v>4</v>
      </c>
      <c r="F70" s="8">
        <v>6</v>
      </c>
      <c r="G70" s="8">
        <v>3</v>
      </c>
      <c r="H70" s="23">
        <f t="shared" si="70"/>
        <v>132</v>
      </c>
      <c r="I70" s="8">
        <v>119</v>
      </c>
      <c r="J70" s="8">
        <v>11</v>
      </c>
      <c r="K70" s="8">
        <v>2</v>
      </c>
      <c r="L70" s="23">
        <f t="shared" si="73"/>
        <v>4</v>
      </c>
      <c r="M70" s="11">
        <v>4</v>
      </c>
      <c r="N70" s="23">
        <f t="shared" si="73"/>
        <v>3</v>
      </c>
      <c r="O70" s="11">
        <v>3</v>
      </c>
      <c r="P70" s="23">
        <f t="shared" ref="P70" si="75">SUM(Q70)</f>
        <v>8</v>
      </c>
      <c r="Q70" s="11">
        <v>8</v>
      </c>
      <c r="R70" s="8">
        <v>4</v>
      </c>
      <c r="S70" s="8">
        <v>1</v>
      </c>
      <c r="T70" s="11">
        <v>0</v>
      </c>
    </row>
    <row r="71" spans="1:20" x14ac:dyDescent="0.2">
      <c r="A71" s="49" t="s">
        <v>76</v>
      </c>
      <c r="B71" s="10">
        <f t="shared" si="72"/>
        <v>462</v>
      </c>
      <c r="C71" s="23">
        <f t="shared" si="69"/>
        <v>192</v>
      </c>
      <c r="D71" s="8">
        <v>181</v>
      </c>
      <c r="E71" s="8">
        <v>6</v>
      </c>
      <c r="F71" s="8">
        <v>3</v>
      </c>
      <c r="G71" s="8">
        <v>2</v>
      </c>
      <c r="H71" s="23">
        <f t="shared" si="70"/>
        <v>223</v>
      </c>
      <c r="I71" s="8">
        <v>192</v>
      </c>
      <c r="J71" s="8">
        <v>30</v>
      </c>
      <c r="K71" s="8">
        <v>1</v>
      </c>
      <c r="L71" s="23">
        <f t="shared" si="73"/>
        <v>10</v>
      </c>
      <c r="M71" s="11">
        <v>10</v>
      </c>
      <c r="N71" s="23">
        <f t="shared" si="73"/>
        <v>4</v>
      </c>
      <c r="O71" s="11">
        <v>4</v>
      </c>
      <c r="P71" s="23">
        <f t="shared" ref="P71" si="76">SUM(Q71)</f>
        <v>15</v>
      </c>
      <c r="Q71" s="11">
        <v>15</v>
      </c>
      <c r="R71" s="8">
        <v>16</v>
      </c>
      <c r="S71" s="8">
        <v>0</v>
      </c>
      <c r="T71" s="11">
        <v>2</v>
      </c>
    </row>
    <row r="72" spans="1:20" x14ac:dyDescent="0.2">
      <c r="A72" s="49" t="s">
        <v>77</v>
      </c>
      <c r="B72" s="10">
        <f t="shared" si="72"/>
        <v>586</v>
      </c>
      <c r="C72" s="23">
        <f t="shared" si="69"/>
        <v>242</v>
      </c>
      <c r="D72" s="8">
        <v>226</v>
      </c>
      <c r="E72" s="8">
        <v>6</v>
      </c>
      <c r="F72" s="8">
        <v>8</v>
      </c>
      <c r="G72" s="8">
        <v>2</v>
      </c>
      <c r="H72" s="23">
        <f t="shared" si="70"/>
        <v>300</v>
      </c>
      <c r="I72" s="8">
        <v>262</v>
      </c>
      <c r="J72" s="8">
        <v>35</v>
      </c>
      <c r="K72" s="8">
        <v>3</v>
      </c>
      <c r="L72" s="23">
        <f t="shared" si="73"/>
        <v>3</v>
      </c>
      <c r="M72" s="11">
        <v>3</v>
      </c>
      <c r="N72" s="23">
        <f t="shared" si="73"/>
        <v>3</v>
      </c>
      <c r="O72" s="11">
        <v>3</v>
      </c>
      <c r="P72" s="23">
        <f t="shared" ref="P72" si="77">SUM(Q72)</f>
        <v>22</v>
      </c>
      <c r="Q72" s="11">
        <v>22</v>
      </c>
      <c r="R72" s="8">
        <v>12</v>
      </c>
      <c r="S72" s="8">
        <v>3</v>
      </c>
      <c r="T72" s="11">
        <v>1</v>
      </c>
    </row>
    <row r="73" spans="1:20" x14ac:dyDescent="0.2">
      <c r="A73" s="49" t="s">
        <v>78</v>
      </c>
      <c r="B73" s="10">
        <f t="shared" si="72"/>
        <v>461</v>
      </c>
      <c r="C73" s="23">
        <f t="shared" si="69"/>
        <v>207</v>
      </c>
      <c r="D73" s="8">
        <v>199</v>
      </c>
      <c r="E73" s="8">
        <v>3</v>
      </c>
      <c r="F73" s="8">
        <v>2</v>
      </c>
      <c r="G73" s="8">
        <v>3</v>
      </c>
      <c r="H73" s="23">
        <f t="shared" si="70"/>
        <v>214</v>
      </c>
      <c r="I73" s="8">
        <v>183</v>
      </c>
      <c r="J73" s="8">
        <v>27</v>
      </c>
      <c r="K73" s="8">
        <v>4</v>
      </c>
      <c r="L73" s="23">
        <f t="shared" si="73"/>
        <v>5</v>
      </c>
      <c r="M73" s="11">
        <v>5</v>
      </c>
      <c r="N73" s="23">
        <f t="shared" si="73"/>
        <v>2</v>
      </c>
      <c r="O73" s="11">
        <v>2</v>
      </c>
      <c r="P73" s="23">
        <f t="shared" ref="P73" si="78">SUM(Q73)</f>
        <v>17</v>
      </c>
      <c r="Q73" s="11">
        <v>17</v>
      </c>
      <c r="R73" s="8">
        <v>13</v>
      </c>
      <c r="S73" s="8">
        <v>3</v>
      </c>
      <c r="T73" s="11">
        <v>0</v>
      </c>
    </row>
    <row r="74" spans="1:20" x14ac:dyDescent="0.2">
      <c r="A74" s="49" t="s">
        <v>79</v>
      </c>
      <c r="B74" s="10">
        <f t="shared" si="72"/>
        <v>282</v>
      </c>
      <c r="C74" s="23">
        <f t="shared" si="69"/>
        <v>116</v>
      </c>
      <c r="D74" s="8">
        <v>106</v>
      </c>
      <c r="E74" s="8">
        <v>3</v>
      </c>
      <c r="F74" s="8">
        <v>4</v>
      </c>
      <c r="G74" s="8">
        <v>3</v>
      </c>
      <c r="H74" s="23">
        <f t="shared" si="70"/>
        <v>141</v>
      </c>
      <c r="I74" s="8">
        <v>126</v>
      </c>
      <c r="J74" s="8">
        <v>13</v>
      </c>
      <c r="K74" s="8">
        <v>2</v>
      </c>
      <c r="L74" s="23">
        <f t="shared" si="73"/>
        <v>4</v>
      </c>
      <c r="M74" s="11">
        <v>4</v>
      </c>
      <c r="N74" s="23">
        <f t="shared" si="73"/>
        <v>3</v>
      </c>
      <c r="O74" s="11">
        <v>3</v>
      </c>
      <c r="P74" s="23">
        <f t="shared" ref="P74" si="79">SUM(Q74)</f>
        <v>16</v>
      </c>
      <c r="Q74" s="11">
        <v>16</v>
      </c>
      <c r="R74" s="8">
        <v>2</v>
      </c>
      <c r="S74" s="8">
        <v>0</v>
      </c>
      <c r="T74" s="11">
        <v>0</v>
      </c>
    </row>
    <row r="75" spans="1:20" x14ac:dyDescent="0.2">
      <c r="A75" s="49" t="s">
        <v>80</v>
      </c>
      <c r="B75" s="10">
        <f t="shared" si="72"/>
        <v>458</v>
      </c>
      <c r="C75" s="23">
        <f t="shared" si="69"/>
        <v>181</v>
      </c>
      <c r="D75" s="8">
        <v>174</v>
      </c>
      <c r="E75" s="8">
        <v>0</v>
      </c>
      <c r="F75" s="8">
        <v>5</v>
      </c>
      <c r="G75" s="8">
        <v>2</v>
      </c>
      <c r="H75" s="23">
        <f t="shared" si="70"/>
        <v>246</v>
      </c>
      <c r="I75" s="8">
        <v>216</v>
      </c>
      <c r="J75" s="8">
        <v>29</v>
      </c>
      <c r="K75" s="8">
        <v>1</v>
      </c>
      <c r="L75" s="23">
        <f t="shared" si="73"/>
        <v>5</v>
      </c>
      <c r="M75" s="11">
        <v>5</v>
      </c>
      <c r="N75" s="23">
        <f t="shared" si="73"/>
        <v>0</v>
      </c>
      <c r="O75" s="11">
        <v>0</v>
      </c>
      <c r="P75" s="23">
        <f t="shared" ref="P75" si="80">SUM(Q75)</f>
        <v>15</v>
      </c>
      <c r="Q75" s="11">
        <v>15</v>
      </c>
      <c r="R75" s="8">
        <v>8</v>
      </c>
      <c r="S75" s="8">
        <v>1</v>
      </c>
      <c r="T75" s="11">
        <v>2</v>
      </c>
    </row>
    <row r="76" spans="1:20" x14ac:dyDescent="0.2">
      <c r="A76" s="49" t="s">
        <v>81</v>
      </c>
      <c r="B76" s="10">
        <f t="shared" si="72"/>
        <v>629</v>
      </c>
      <c r="C76" s="23">
        <f t="shared" si="69"/>
        <v>180</v>
      </c>
      <c r="D76" s="8">
        <v>167</v>
      </c>
      <c r="E76" s="8">
        <v>4</v>
      </c>
      <c r="F76" s="8">
        <v>9</v>
      </c>
      <c r="G76" s="8">
        <v>0</v>
      </c>
      <c r="H76" s="23">
        <f t="shared" si="70"/>
        <v>401</v>
      </c>
      <c r="I76" s="8">
        <v>359</v>
      </c>
      <c r="J76" s="8">
        <v>42</v>
      </c>
      <c r="K76" s="8">
        <v>0</v>
      </c>
      <c r="L76" s="23">
        <f t="shared" si="73"/>
        <v>5</v>
      </c>
      <c r="M76" s="11">
        <v>5</v>
      </c>
      <c r="N76" s="23">
        <f t="shared" si="73"/>
        <v>2</v>
      </c>
      <c r="O76" s="11">
        <v>2</v>
      </c>
      <c r="P76" s="23">
        <f t="shared" ref="P76" si="81">SUM(Q76)</f>
        <v>27</v>
      </c>
      <c r="Q76" s="11">
        <v>27</v>
      </c>
      <c r="R76" s="8">
        <v>13</v>
      </c>
      <c r="S76" s="8">
        <v>1</v>
      </c>
      <c r="T76" s="11">
        <v>0</v>
      </c>
    </row>
    <row r="77" spans="1:20" x14ac:dyDescent="0.2">
      <c r="A77" s="49" t="s">
        <v>82</v>
      </c>
      <c r="B77" s="10">
        <f t="shared" si="72"/>
        <v>405</v>
      </c>
      <c r="C77" s="23">
        <f t="shared" si="69"/>
        <v>109</v>
      </c>
      <c r="D77" s="8">
        <v>103</v>
      </c>
      <c r="E77" s="8">
        <v>2</v>
      </c>
      <c r="F77" s="8">
        <v>3</v>
      </c>
      <c r="G77" s="8">
        <v>1</v>
      </c>
      <c r="H77" s="23">
        <f t="shared" si="70"/>
        <v>278</v>
      </c>
      <c r="I77" s="8">
        <v>250</v>
      </c>
      <c r="J77" s="8">
        <v>27</v>
      </c>
      <c r="K77" s="8">
        <v>1</v>
      </c>
      <c r="L77" s="23">
        <f t="shared" si="73"/>
        <v>0</v>
      </c>
      <c r="M77" s="11">
        <v>0</v>
      </c>
      <c r="N77" s="23">
        <f t="shared" si="73"/>
        <v>1</v>
      </c>
      <c r="O77" s="11">
        <v>1</v>
      </c>
      <c r="P77" s="23">
        <f t="shared" ref="P77" si="82">SUM(Q77)</f>
        <v>8</v>
      </c>
      <c r="Q77" s="11">
        <v>8</v>
      </c>
      <c r="R77" s="8">
        <v>7</v>
      </c>
      <c r="S77" s="8">
        <v>2</v>
      </c>
      <c r="T77" s="11">
        <v>0</v>
      </c>
    </row>
    <row r="78" spans="1:20" x14ac:dyDescent="0.2">
      <c r="A78" s="49" t="s">
        <v>83</v>
      </c>
      <c r="B78" s="10">
        <f t="shared" si="72"/>
        <v>533</v>
      </c>
      <c r="C78" s="23">
        <f t="shared" si="69"/>
        <v>169</v>
      </c>
      <c r="D78" s="8">
        <v>162</v>
      </c>
      <c r="E78" s="8">
        <v>4</v>
      </c>
      <c r="F78" s="8">
        <v>2</v>
      </c>
      <c r="G78" s="8">
        <v>1</v>
      </c>
      <c r="H78" s="23">
        <f t="shared" si="70"/>
        <v>326</v>
      </c>
      <c r="I78" s="8">
        <v>293</v>
      </c>
      <c r="J78" s="8">
        <v>30</v>
      </c>
      <c r="K78" s="8">
        <v>3</v>
      </c>
      <c r="L78" s="23">
        <f t="shared" si="73"/>
        <v>3</v>
      </c>
      <c r="M78" s="11">
        <v>3</v>
      </c>
      <c r="N78" s="23">
        <f t="shared" si="73"/>
        <v>4</v>
      </c>
      <c r="O78" s="11">
        <v>4</v>
      </c>
      <c r="P78" s="23">
        <f t="shared" ref="P78" si="83">SUM(Q78)</f>
        <v>15</v>
      </c>
      <c r="Q78" s="11">
        <v>15</v>
      </c>
      <c r="R78" s="8">
        <v>11</v>
      </c>
      <c r="S78" s="8">
        <v>4</v>
      </c>
      <c r="T78" s="11">
        <v>1</v>
      </c>
    </row>
    <row r="79" spans="1:20" x14ac:dyDescent="0.2">
      <c r="A79" s="49" t="s">
        <v>84</v>
      </c>
      <c r="B79" s="10">
        <f t="shared" si="72"/>
        <v>497</v>
      </c>
      <c r="C79" s="23">
        <f t="shared" si="69"/>
        <v>118</v>
      </c>
      <c r="D79" s="8">
        <v>112</v>
      </c>
      <c r="E79" s="8">
        <v>2</v>
      </c>
      <c r="F79" s="8">
        <v>4</v>
      </c>
      <c r="G79" s="8">
        <v>0</v>
      </c>
      <c r="H79" s="23">
        <f t="shared" si="70"/>
        <v>349</v>
      </c>
      <c r="I79" s="8">
        <v>308</v>
      </c>
      <c r="J79" s="8">
        <v>38</v>
      </c>
      <c r="K79" s="8">
        <v>3</v>
      </c>
      <c r="L79" s="23">
        <f t="shared" si="73"/>
        <v>4</v>
      </c>
      <c r="M79" s="11">
        <v>4</v>
      </c>
      <c r="N79" s="23">
        <f t="shared" si="73"/>
        <v>1</v>
      </c>
      <c r="O79" s="11">
        <v>1</v>
      </c>
      <c r="P79" s="23">
        <f t="shared" ref="P79" si="84">SUM(Q79)</f>
        <v>11</v>
      </c>
      <c r="Q79" s="11">
        <v>11</v>
      </c>
      <c r="R79" s="8">
        <v>12</v>
      </c>
      <c r="S79" s="8">
        <v>1</v>
      </c>
      <c r="T79" s="11">
        <v>1</v>
      </c>
    </row>
    <row r="80" spans="1:20" x14ac:dyDescent="0.2">
      <c r="A80" s="49" t="s">
        <v>85</v>
      </c>
      <c r="B80" s="10">
        <f t="shared" si="72"/>
        <v>417</v>
      </c>
      <c r="C80" s="23">
        <f t="shared" si="69"/>
        <v>97</v>
      </c>
      <c r="D80" s="8">
        <v>82</v>
      </c>
      <c r="E80" s="8">
        <v>4</v>
      </c>
      <c r="F80" s="8">
        <v>7</v>
      </c>
      <c r="G80" s="8">
        <v>4</v>
      </c>
      <c r="H80" s="23">
        <f t="shared" si="70"/>
        <v>287</v>
      </c>
      <c r="I80" s="8">
        <v>248</v>
      </c>
      <c r="J80" s="8">
        <v>37</v>
      </c>
      <c r="K80" s="8">
        <v>2</v>
      </c>
      <c r="L80" s="23">
        <f t="shared" si="73"/>
        <v>1</v>
      </c>
      <c r="M80" s="11">
        <v>1</v>
      </c>
      <c r="N80" s="23">
        <f t="shared" si="73"/>
        <v>2</v>
      </c>
      <c r="O80" s="11">
        <v>2</v>
      </c>
      <c r="P80" s="23">
        <f t="shared" ref="P80" si="85">SUM(Q80)</f>
        <v>21</v>
      </c>
      <c r="Q80" s="11">
        <v>21</v>
      </c>
      <c r="R80" s="8">
        <v>8</v>
      </c>
      <c r="S80" s="8">
        <v>1</v>
      </c>
      <c r="T80" s="11">
        <v>0</v>
      </c>
    </row>
    <row r="81" spans="1:20" x14ac:dyDescent="0.2">
      <c r="A81" s="49" t="s">
        <v>86</v>
      </c>
      <c r="B81" s="10">
        <f t="shared" si="72"/>
        <v>459</v>
      </c>
      <c r="C81" s="23">
        <f t="shared" si="69"/>
        <v>78</v>
      </c>
      <c r="D81" s="8">
        <v>73</v>
      </c>
      <c r="E81" s="8">
        <v>2</v>
      </c>
      <c r="F81" s="8">
        <v>1</v>
      </c>
      <c r="G81" s="8">
        <v>2</v>
      </c>
      <c r="H81" s="23">
        <f t="shared" si="70"/>
        <v>330</v>
      </c>
      <c r="I81" s="8">
        <v>300</v>
      </c>
      <c r="J81" s="8">
        <v>28</v>
      </c>
      <c r="K81" s="8">
        <v>2</v>
      </c>
      <c r="L81" s="23">
        <f t="shared" si="73"/>
        <v>7</v>
      </c>
      <c r="M81" s="11">
        <v>7</v>
      </c>
      <c r="N81" s="23">
        <f t="shared" si="73"/>
        <v>8</v>
      </c>
      <c r="O81" s="11">
        <v>8</v>
      </c>
      <c r="P81" s="23">
        <f t="shared" ref="P81" si="86">SUM(Q81)</f>
        <v>30</v>
      </c>
      <c r="Q81" s="11">
        <v>30</v>
      </c>
      <c r="R81" s="8">
        <v>6</v>
      </c>
      <c r="S81" s="8">
        <v>0</v>
      </c>
      <c r="T81" s="11">
        <v>0</v>
      </c>
    </row>
    <row r="82" spans="1:20" x14ac:dyDescent="0.2">
      <c r="A82" s="49" t="s">
        <v>87</v>
      </c>
      <c r="B82" s="10">
        <f t="shared" si="72"/>
        <v>614</v>
      </c>
      <c r="C82" s="23">
        <f t="shared" si="69"/>
        <v>268</v>
      </c>
      <c r="D82" s="8">
        <v>238</v>
      </c>
      <c r="E82" s="8">
        <v>12</v>
      </c>
      <c r="F82" s="8">
        <v>15</v>
      </c>
      <c r="G82" s="8">
        <v>3</v>
      </c>
      <c r="H82" s="23">
        <f t="shared" si="70"/>
        <v>307</v>
      </c>
      <c r="I82" s="8">
        <v>264</v>
      </c>
      <c r="J82" s="8">
        <v>36</v>
      </c>
      <c r="K82" s="8">
        <v>7</v>
      </c>
      <c r="L82" s="23">
        <f t="shared" si="73"/>
        <v>6</v>
      </c>
      <c r="M82" s="11">
        <v>6</v>
      </c>
      <c r="N82" s="23">
        <f t="shared" si="73"/>
        <v>4</v>
      </c>
      <c r="O82" s="11">
        <v>4</v>
      </c>
      <c r="P82" s="23">
        <f t="shared" ref="P82" si="87">SUM(Q82)</f>
        <v>15</v>
      </c>
      <c r="Q82" s="11">
        <v>15</v>
      </c>
      <c r="R82" s="8">
        <v>10</v>
      </c>
      <c r="S82" s="8">
        <v>4</v>
      </c>
      <c r="T82" s="11">
        <v>0</v>
      </c>
    </row>
    <row r="83" spans="1:20" x14ac:dyDescent="0.2">
      <c r="A83" s="49" t="s">
        <v>88</v>
      </c>
      <c r="B83" s="10">
        <f t="shared" si="72"/>
        <v>451</v>
      </c>
      <c r="C83" s="23">
        <f t="shared" si="69"/>
        <v>247</v>
      </c>
      <c r="D83" s="8">
        <v>229</v>
      </c>
      <c r="E83" s="8">
        <v>10</v>
      </c>
      <c r="F83" s="8">
        <v>5</v>
      </c>
      <c r="G83" s="8">
        <v>3</v>
      </c>
      <c r="H83" s="23">
        <f t="shared" si="70"/>
        <v>175</v>
      </c>
      <c r="I83" s="8">
        <v>160</v>
      </c>
      <c r="J83" s="8">
        <v>14</v>
      </c>
      <c r="K83" s="8">
        <v>1</v>
      </c>
      <c r="L83" s="23">
        <f t="shared" si="73"/>
        <v>5</v>
      </c>
      <c r="M83" s="11">
        <v>5</v>
      </c>
      <c r="N83" s="23">
        <f t="shared" si="73"/>
        <v>4</v>
      </c>
      <c r="O83" s="11">
        <v>4</v>
      </c>
      <c r="P83" s="23">
        <f t="shared" ref="P83" si="88">SUM(Q83)</f>
        <v>13</v>
      </c>
      <c r="Q83" s="11">
        <v>13</v>
      </c>
      <c r="R83" s="8">
        <v>4</v>
      </c>
      <c r="S83" s="8">
        <v>3</v>
      </c>
      <c r="T83" s="11">
        <v>0</v>
      </c>
    </row>
    <row r="84" spans="1:20" x14ac:dyDescent="0.2">
      <c r="A84" s="49" t="s">
        <v>89</v>
      </c>
      <c r="B84" s="10">
        <f t="shared" si="72"/>
        <v>592</v>
      </c>
      <c r="C84" s="23">
        <f t="shared" si="69"/>
        <v>269</v>
      </c>
      <c r="D84" s="8">
        <v>246</v>
      </c>
      <c r="E84" s="8">
        <v>7</v>
      </c>
      <c r="F84" s="8">
        <v>14</v>
      </c>
      <c r="G84" s="8">
        <v>2</v>
      </c>
      <c r="H84" s="23">
        <f t="shared" si="70"/>
        <v>280</v>
      </c>
      <c r="I84" s="8">
        <v>237</v>
      </c>
      <c r="J84" s="8">
        <v>40</v>
      </c>
      <c r="K84" s="8">
        <v>3</v>
      </c>
      <c r="L84" s="23">
        <f t="shared" si="73"/>
        <v>11</v>
      </c>
      <c r="M84" s="11">
        <v>11</v>
      </c>
      <c r="N84" s="23">
        <f t="shared" si="73"/>
        <v>2</v>
      </c>
      <c r="O84" s="11">
        <v>2</v>
      </c>
      <c r="P84" s="23">
        <f t="shared" ref="P84" si="89">SUM(Q84)</f>
        <v>14</v>
      </c>
      <c r="Q84" s="11">
        <v>14</v>
      </c>
      <c r="R84" s="8">
        <v>12</v>
      </c>
      <c r="S84" s="8">
        <v>3</v>
      </c>
      <c r="T84" s="11">
        <v>1</v>
      </c>
    </row>
    <row r="85" spans="1:20" x14ac:dyDescent="0.2">
      <c r="A85" s="49" t="s">
        <v>90</v>
      </c>
      <c r="B85" s="10">
        <f t="shared" si="72"/>
        <v>793</v>
      </c>
      <c r="C85" s="23">
        <f t="shared" si="69"/>
        <v>455</v>
      </c>
      <c r="D85" s="8">
        <v>404</v>
      </c>
      <c r="E85" s="8">
        <v>18</v>
      </c>
      <c r="F85" s="8">
        <v>22</v>
      </c>
      <c r="G85" s="8">
        <v>11</v>
      </c>
      <c r="H85" s="23">
        <f t="shared" si="70"/>
        <v>294</v>
      </c>
      <c r="I85" s="8">
        <v>245</v>
      </c>
      <c r="J85" s="8">
        <v>47</v>
      </c>
      <c r="K85" s="8">
        <v>2</v>
      </c>
      <c r="L85" s="23">
        <f t="shared" si="73"/>
        <v>10</v>
      </c>
      <c r="M85" s="11">
        <v>10</v>
      </c>
      <c r="N85" s="23">
        <f t="shared" si="73"/>
        <v>4</v>
      </c>
      <c r="O85" s="11">
        <v>4</v>
      </c>
      <c r="P85" s="23">
        <f t="shared" ref="P85" si="90">SUM(Q85)</f>
        <v>21</v>
      </c>
      <c r="Q85" s="11">
        <v>21</v>
      </c>
      <c r="R85" s="8">
        <v>7</v>
      </c>
      <c r="S85" s="8">
        <v>1</v>
      </c>
      <c r="T85" s="11">
        <v>1</v>
      </c>
    </row>
    <row r="86" spans="1:20" x14ac:dyDescent="0.2">
      <c r="A86" s="49" t="s">
        <v>91</v>
      </c>
      <c r="B86" s="10">
        <f t="shared" si="72"/>
        <v>609</v>
      </c>
      <c r="C86" s="23">
        <f t="shared" si="69"/>
        <v>312</v>
      </c>
      <c r="D86" s="8">
        <v>290</v>
      </c>
      <c r="E86" s="8">
        <v>8</v>
      </c>
      <c r="F86" s="8">
        <v>13</v>
      </c>
      <c r="G86" s="8">
        <v>1</v>
      </c>
      <c r="H86" s="23">
        <f t="shared" si="70"/>
        <v>249</v>
      </c>
      <c r="I86" s="8">
        <v>216</v>
      </c>
      <c r="J86" s="8">
        <v>31</v>
      </c>
      <c r="K86" s="8">
        <v>2</v>
      </c>
      <c r="L86" s="23">
        <f t="shared" si="73"/>
        <v>11</v>
      </c>
      <c r="M86" s="11">
        <v>11</v>
      </c>
      <c r="N86" s="23">
        <f t="shared" si="73"/>
        <v>1</v>
      </c>
      <c r="O86" s="11">
        <v>1</v>
      </c>
      <c r="P86" s="23">
        <f t="shared" ref="P86" si="91">SUM(Q86)</f>
        <v>27</v>
      </c>
      <c r="Q86" s="11">
        <v>27</v>
      </c>
      <c r="R86" s="8">
        <v>7</v>
      </c>
      <c r="S86" s="8">
        <v>2</v>
      </c>
      <c r="T86" s="11">
        <v>0</v>
      </c>
    </row>
    <row r="87" spans="1:20" x14ac:dyDescent="0.2">
      <c r="A87" s="49" t="s">
        <v>92</v>
      </c>
      <c r="B87" s="10">
        <f t="shared" si="72"/>
        <v>239</v>
      </c>
      <c r="C87" s="23">
        <f t="shared" si="69"/>
        <v>88</v>
      </c>
      <c r="D87" s="8">
        <v>80</v>
      </c>
      <c r="E87" s="8">
        <v>1</v>
      </c>
      <c r="F87" s="8">
        <v>6</v>
      </c>
      <c r="G87" s="8">
        <v>1</v>
      </c>
      <c r="H87" s="23">
        <f t="shared" si="70"/>
        <v>140</v>
      </c>
      <c r="I87" s="8">
        <v>122</v>
      </c>
      <c r="J87" s="8">
        <v>15</v>
      </c>
      <c r="K87" s="8">
        <v>3</v>
      </c>
      <c r="L87" s="23">
        <f t="shared" si="73"/>
        <v>4</v>
      </c>
      <c r="M87" s="11">
        <v>4</v>
      </c>
      <c r="N87" s="23">
        <f t="shared" si="73"/>
        <v>1</v>
      </c>
      <c r="O87" s="11">
        <v>1</v>
      </c>
      <c r="P87" s="23">
        <f t="shared" ref="P87" si="92">SUM(Q87)</f>
        <v>6</v>
      </c>
      <c r="Q87" s="11">
        <v>6</v>
      </c>
      <c r="R87" s="8">
        <v>0</v>
      </c>
      <c r="S87" s="8">
        <v>0</v>
      </c>
      <c r="T87" s="11">
        <v>0</v>
      </c>
    </row>
    <row r="88" spans="1:20" x14ac:dyDescent="0.2">
      <c r="A88" s="50" t="s">
        <v>93</v>
      </c>
      <c r="B88" s="10">
        <f t="shared" si="72"/>
        <v>633</v>
      </c>
      <c r="C88" s="23">
        <f t="shared" si="69"/>
        <v>215</v>
      </c>
      <c r="D88" s="8">
        <v>192</v>
      </c>
      <c r="E88" s="8">
        <v>8</v>
      </c>
      <c r="F88" s="8">
        <v>8</v>
      </c>
      <c r="G88" s="8">
        <v>7</v>
      </c>
      <c r="H88" s="23">
        <f t="shared" si="70"/>
        <v>377</v>
      </c>
      <c r="I88" s="8">
        <v>302</v>
      </c>
      <c r="J88" s="8">
        <v>69</v>
      </c>
      <c r="K88" s="8">
        <v>6</v>
      </c>
      <c r="L88" s="23">
        <f t="shared" si="73"/>
        <v>11</v>
      </c>
      <c r="M88" s="11">
        <v>11</v>
      </c>
      <c r="N88" s="23">
        <f t="shared" si="73"/>
        <v>6</v>
      </c>
      <c r="O88" s="11">
        <v>6</v>
      </c>
      <c r="P88" s="23">
        <f t="shared" ref="P88" si="93">SUM(Q88)</f>
        <v>17</v>
      </c>
      <c r="Q88" s="11">
        <v>17</v>
      </c>
      <c r="R88" s="8">
        <v>5</v>
      </c>
      <c r="S88" s="8">
        <v>2</v>
      </c>
      <c r="T88" s="11">
        <v>0</v>
      </c>
    </row>
    <row r="89" spans="1:20" x14ac:dyDescent="0.2">
      <c r="A89" s="49" t="s">
        <v>94</v>
      </c>
      <c r="B89" s="10">
        <f t="shared" si="72"/>
        <v>509</v>
      </c>
      <c r="C89" s="23">
        <f t="shared" si="69"/>
        <v>193</v>
      </c>
      <c r="D89" s="8">
        <v>170</v>
      </c>
      <c r="E89" s="8">
        <v>9</v>
      </c>
      <c r="F89" s="8">
        <v>10</v>
      </c>
      <c r="G89" s="8">
        <v>4</v>
      </c>
      <c r="H89" s="23">
        <f t="shared" si="70"/>
        <v>287</v>
      </c>
      <c r="I89" s="8">
        <v>236</v>
      </c>
      <c r="J89" s="8">
        <v>48</v>
      </c>
      <c r="K89" s="8">
        <v>3</v>
      </c>
      <c r="L89" s="23">
        <f t="shared" si="73"/>
        <v>3</v>
      </c>
      <c r="M89" s="11">
        <v>3</v>
      </c>
      <c r="N89" s="23">
        <f t="shared" si="73"/>
        <v>3</v>
      </c>
      <c r="O89" s="11">
        <v>3</v>
      </c>
      <c r="P89" s="23">
        <f t="shared" ref="P89" si="94">SUM(Q89)</f>
        <v>11</v>
      </c>
      <c r="Q89" s="11">
        <v>11</v>
      </c>
      <c r="R89" s="8">
        <v>11</v>
      </c>
      <c r="S89" s="8">
        <v>1</v>
      </c>
      <c r="T89" s="11">
        <v>0</v>
      </c>
    </row>
    <row r="90" spans="1:20" x14ac:dyDescent="0.2">
      <c r="A90" s="49" t="s">
        <v>95</v>
      </c>
      <c r="B90" s="10">
        <f t="shared" si="72"/>
        <v>467</v>
      </c>
      <c r="C90" s="23">
        <f t="shared" si="69"/>
        <v>154</v>
      </c>
      <c r="D90" s="8">
        <v>140</v>
      </c>
      <c r="E90" s="8">
        <v>2</v>
      </c>
      <c r="F90" s="8">
        <v>8</v>
      </c>
      <c r="G90" s="8">
        <v>4</v>
      </c>
      <c r="H90" s="23">
        <f t="shared" si="70"/>
        <v>279</v>
      </c>
      <c r="I90" s="8">
        <v>235</v>
      </c>
      <c r="J90" s="8">
        <v>40</v>
      </c>
      <c r="K90" s="8">
        <v>4</v>
      </c>
      <c r="L90" s="23">
        <f t="shared" si="73"/>
        <v>3</v>
      </c>
      <c r="M90" s="11">
        <v>3</v>
      </c>
      <c r="N90" s="23">
        <f t="shared" si="73"/>
        <v>0</v>
      </c>
      <c r="O90" s="11">
        <v>0</v>
      </c>
      <c r="P90" s="23">
        <f t="shared" ref="P90" si="95">SUM(Q90)</f>
        <v>19</v>
      </c>
      <c r="Q90" s="11">
        <v>19</v>
      </c>
      <c r="R90" s="8">
        <v>10</v>
      </c>
      <c r="S90" s="8">
        <v>2</v>
      </c>
      <c r="T90" s="11">
        <v>0</v>
      </c>
    </row>
    <row r="91" spans="1:20" x14ac:dyDescent="0.2">
      <c r="A91" s="49" t="s">
        <v>96</v>
      </c>
      <c r="B91" s="10">
        <f t="shared" si="72"/>
        <v>422</v>
      </c>
      <c r="C91" s="23">
        <f t="shared" si="69"/>
        <v>119</v>
      </c>
      <c r="D91" s="8">
        <v>107</v>
      </c>
      <c r="E91" s="8">
        <v>2</v>
      </c>
      <c r="F91" s="8">
        <v>6</v>
      </c>
      <c r="G91" s="8">
        <v>4</v>
      </c>
      <c r="H91" s="23">
        <f t="shared" si="70"/>
        <v>274</v>
      </c>
      <c r="I91" s="8">
        <v>223</v>
      </c>
      <c r="J91" s="8">
        <v>45</v>
      </c>
      <c r="K91" s="8">
        <v>6</v>
      </c>
      <c r="L91" s="23">
        <f t="shared" si="73"/>
        <v>2</v>
      </c>
      <c r="M91" s="11">
        <v>2</v>
      </c>
      <c r="N91" s="23">
        <f t="shared" si="73"/>
        <v>4</v>
      </c>
      <c r="O91" s="11">
        <v>4</v>
      </c>
      <c r="P91" s="23">
        <f t="shared" ref="P91" si="96">SUM(Q91)</f>
        <v>12</v>
      </c>
      <c r="Q91" s="11">
        <v>12</v>
      </c>
      <c r="R91" s="8">
        <v>10</v>
      </c>
      <c r="S91" s="8">
        <v>1</v>
      </c>
      <c r="T91" s="11">
        <v>0</v>
      </c>
    </row>
    <row r="92" spans="1:20" x14ac:dyDescent="0.2">
      <c r="A92" s="49" t="s">
        <v>97</v>
      </c>
      <c r="B92" s="10">
        <f t="shared" si="72"/>
        <v>439</v>
      </c>
      <c r="C92" s="23">
        <f t="shared" si="69"/>
        <v>151</v>
      </c>
      <c r="D92" s="8">
        <v>140</v>
      </c>
      <c r="E92" s="8">
        <v>5</v>
      </c>
      <c r="F92" s="8">
        <v>5</v>
      </c>
      <c r="G92" s="8">
        <v>1</v>
      </c>
      <c r="H92" s="23">
        <f t="shared" si="70"/>
        <v>249</v>
      </c>
      <c r="I92" s="8">
        <v>210</v>
      </c>
      <c r="J92" s="8">
        <v>35</v>
      </c>
      <c r="K92" s="8">
        <v>4</v>
      </c>
      <c r="L92" s="23">
        <f t="shared" si="73"/>
        <v>1</v>
      </c>
      <c r="M92" s="11">
        <v>1</v>
      </c>
      <c r="N92" s="23">
        <f t="shared" si="73"/>
        <v>4</v>
      </c>
      <c r="O92" s="11">
        <v>4</v>
      </c>
      <c r="P92" s="23">
        <f t="shared" ref="P92" si="97">SUM(Q92)</f>
        <v>19</v>
      </c>
      <c r="Q92" s="11">
        <v>19</v>
      </c>
      <c r="R92" s="8">
        <v>15</v>
      </c>
      <c r="S92" s="8">
        <v>0</v>
      </c>
      <c r="T92" s="11">
        <v>0</v>
      </c>
    </row>
    <row r="93" spans="1:20" x14ac:dyDescent="0.2">
      <c r="A93" s="49" t="s">
        <v>98</v>
      </c>
      <c r="B93" s="10">
        <f t="shared" si="72"/>
        <v>385</v>
      </c>
      <c r="C93" s="23">
        <f t="shared" si="69"/>
        <v>137</v>
      </c>
      <c r="D93" s="8">
        <v>128</v>
      </c>
      <c r="E93" s="8">
        <v>6</v>
      </c>
      <c r="F93" s="8">
        <v>3</v>
      </c>
      <c r="G93" s="8">
        <v>0</v>
      </c>
      <c r="H93" s="23">
        <f t="shared" si="70"/>
        <v>232</v>
      </c>
      <c r="I93" s="8">
        <v>205</v>
      </c>
      <c r="J93" s="8">
        <v>21</v>
      </c>
      <c r="K93" s="8">
        <v>6</v>
      </c>
      <c r="L93" s="23">
        <f t="shared" si="73"/>
        <v>4</v>
      </c>
      <c r="M93" s="11">
        <v>4</v>
      </c>
      <c r="N93" s="23">
        <f t="shared" si="73"/>
        <v>2</v>
      </c>
      <c r="O93" s="11">
        <v>2</v>
      </c>
      <c r="P93" s="23">
        <f t="shared" ref="P93" si="98">SUM(Q93)</f>
        <v>3</v>
      </c>
      <c r="Q93" s="11">
        <v>3</v>
      </c>
      <c r="R93" s="8">
        <v>7</v>
      </c>
      <c r="S93" s="8">
        <v>0</v>
      </c>
      <c r="T93" s="11">
        <v>0</v>
      </c>
    </row>
    <row r="94" spans="1:20" x14ac:dyDescent="0.2">
      <c r="A94" s="49" t="s">
        <v>99</v>
      </c>
      <c r="B94" s="10">
        <f t="shared" si="72"/>
        <v>426</v>
      </c>
      <c r="C94" s="23">
        <f t="shared" si="69"/>
        <v>101</v>
      </c>
      <c r="D94" s="8">
        <v>92</v>
      </c>
      <c r="E94" s="8">
        <v>3</v>
      </c>
      <c r="F94" s="8">
        <v>5</v>
      </c>
      <c r="G94" s="8">
        <v>1</v>
      </c>
      <c r="H94" s="23">
        <f t="shared" si="70"/>
        <v>292</v>
      </c>
      <c r="I94" s="8">
        <v>260</v>
      </c>
      <c r="J94" s="8">
        <v>27</v>
      </c>
      <c r="K94" s="8">
        <v>5</v>
      </c>
      <c r="L94" s="23">
        <f t="shared" si="73"/>
        <v>6</v>
      </c>
      <c r="M94" s="11">
        <v>6</v>
      </c>
      <c r="N94" s="23">
        <f t="shared" si="73"/>
        <v>2</v>
      </c>
      <c r="O94" s="11">
        <v>2</v>
      </c>
      <c r="P94" s="23">
        <f t="shared" ref="P94" si="99">SUM(Q94)</f>
        <v>14</v>
      </c>
      <c r="Q94" s="11">
        <v>14</v>
      </c>
      <c r="R94" s="8">
        <v>10</v>
      </c>
      <c r="S94" s="8">
        <v>1</v>
      </c>
      <c r="T94" s="11">
        <v>0</v>
      </c>
    </row>
    <row r="95" spans="1:20" x14ac:dyDescent="0.2">
      <c r="A95" s="49" t="s">
        <v>100</v>
      </c>
      <c r="B95" s="10">
        <f t="shared" si="72"/>
        <v>413</v>
      </c>
      <c r="C95" s="23">
        <f t="shared" si="69"/>
        <v>121</v>
      </c>
      <c r="D95" s="8">
        <v>112</v>
      </c>
      <c r="E95" s="8">
        <v>4</v>
      </c>
      <c r="F95" s="8">
        <v>4</v>
      </c>
      <c r="G95" s="8">
        <v>1</v>
      </c>
      <c r="H95" s="23">
        <f t="shared" si="70"/>
        <v>264</v>
      </c>
      <c r="I95" s="8">
        <v>208</v>
      </c>
      <c r="J95" s="8">
        <v>53</v>
      </c>
      <c r="K95" s="8">
        <v>3</v>
      </c>
      <c r="L95" s="23">
        <f t="shared" si="73"/>
        <v>2</v>
      </c>
      <c r="M95" s="11">
        <v>2</v>
      </c>
      <c r="N95" s="23">
        <f t="shared" si="73"/>
        <v>1</v>
      </c>
      <c r="O95" s="11">
        <v>1</v>
      </c>
      <c r="P95" s="23">
        <f t="shared" ref="P95" si="100">SUM(Q95)</f>
        <v>16</v>
      </c>
      <c r="Q95" s="11">
        <v>16</v>
      </c>
      <c r="R95" s="8">
        <v>8</v>
      </c>
      <c r="S95" s="8">
        <v>1</v>
      </c>
      <c r="T95" s="11">
        <v>0</v>
      </c>
    </row>
    <row r="96" spans="1:20" x14ac:dyDescent="0.2">
      <c r="A96" s="49" t="s">
        <v>101</v>
      </c>
      <c r="B96" s="10">
        <f t="shared" si="72"/>
        <v>706</v>
      </c>
      <c r="C96" s="23">
        <f t="shared" si="69"/>
        <v>234</v>
      </c>
      <c r="D96" s="8">
        <v>219</v>
      </c>
      <c r="E96" s="8">
        <v>3</v>
      </c>
      <c r="F96" s="8">
        <v>10</v>
      </c>
      <c r="G96" s="8">
        <v>2</v>
      </c>
      <c r="H96" s="23">
        <f t="shared" si="70"/>
        <v>424</v>
      </c>
      <c r="I96" s="8">
        <v>361</v>
      </c>
      <c r="J96" s="8">
        <v>59</v>
      </c>
      <c r="K96" s="8">
        <v>4</v>
      </c>
      <c r="L96" s="23">
        <f t="shared" si="73"/>
        <v>10</v>
      </c>
      <c r="M96" s="11">
        <v>10</v>
      </c>
      <c r="N96" s="23">
        <f t="shared" si="73"/>
        <v>4</v>
      </c>
      <c r="O96" s="11">
        <v>4</v>
      </c>
      <c r="P96" s="23">
        <f t="shared" ref="P96" si="101">SUM(Q96)</f>
        <v>18</v>
      </c>
      <c r="Q96" s="11">
        <v>18</v>
      </c>
      <c r="R96" s="8">
        <v>15</v>
      </c>
      <c r="S96" s="8">
        <v>1</v>
      </c>
      <c r="T96" s="11">
        <v>0</v>
      </c>
    </row>
    <row r="97" spans="1:20" x14ac:dyDescent="0.2">
      <c r="A97" s="49" t="s">
        <v>102</v>
      </c>
      <c r="B97" s="10">
        <f t="shared" si="72"/>
        <v>484</v>
      </c>
      <c r="C97" s="23">
        <f t="shared" si="69"/>
        <v>114</v>
      </c>
      <c r="D97" s="8">
        <v>102</v>
      </c>
      <c r="E97" s="8">
        <v>3</v>
      </c>
      <c r="F97" s="8">
        <v>6</v>
      </c>
      <c r="G97" s="8">
        <v>3</v>
      </c>
      <c r="H97" s="23">
        <f t="shared" si="70"/>
        <v>321</v>
      </c>
      <c r="I97" s="8">
        <v>279</v>
      </c>
      <c r="J97" s="8">
        <v>40</v>
      </c>
      <c r="K97" s="8">
        <v>2</v>
      </c>
      <c r="L97" s="23">
        <f t="shared" si="73"/>
        <v>5</v>
      </c>
      <c r="M97" s="11">
        <v>5</v>
      </c>
      <c r="N97" s="23">
        <f t="shared" si="73"/>
        <v>4</v>
      </c>
      <c r="O97" s="11">
        <v>4</v>
      </c>
      <c r="P97" s="23">
        <f t="shared" ref="P97" si="102">SUM(Q97)</f>
        <v>24</v>
      </c>
      <c r="Q97" s="11">
        <v>24</v>
      </c>
      <c r="R97" s="8">
        <v>11</v>
      </c>
      <c r="S97" s="8">
        <v>5</v>
      </c>
      <c r="T97" s="11">
        <v>0</v>
      </c>
    </row>
    <row r="98" spans="1:20" x14ac:dyDescent="0.2">
      <c r="A98" s="49" t="s">
        <v>103</v>
      </c>
      <c r="B98" s="10">
        <f t="shared" si="72"/>
        <v>469</v>
      </c>
      <c r="C98" s="23">
        <f t="shared" si="69"/>
        <v>98</v>
      </c>
      <c r="D98" s="8">
        <v>91</v>
      </c>
      <c r="E98" s="8">
        <v>2</v>
      </c>
      <c r="F98" s="8">
        <v>2</v>
      </c>
      <c r="G98" s="8">
        <v>3</v>
      </c>
      <c r="H98" s="23">
        <f t="shared" si="70"/>
        <v>344</v>
      </c>
      <c r="I98" s="8">
        <v>289</v>
      </c>
      <c r="J98" s="8">
        <v>51</v>
      </c>
      <c r="K98" s="8">
        <v>4</v>
      </c>
      <c r="L98" s="23">
        <f t="shared" si="73"/>
        <v>5</v>
      </c>
      <c r="M98" s="11">
        <v>5</v>
      </c>
      <c r="N98" s="23">
        <f t="shared" si="73"/>
        <v>3</v>
      </c>
      <c r="O98" s="11">
        <v>3</v>
      </c>
      <c r="P98" s="23">
        <f t="shared" ref="P98" si="103">SUM(Q98)</f>
        <v>14</v>
      </c>
      <c r="Q98" s="11">
        <v>14</v>
      </c>
      <c r="R98" s="8">
        <v>5</v>
      </c>
      <c r="S98" s="8">
        <v>0</v>
      </c>
      <c r="T98" s="11">
        <v>0</v>
      </c>
    </row>
    <row r="99" spans="1:20" x14ac:dyDescent="0.2">
      <c r="A99" s="49" t="s">
        <v>104</v>
      </c>
      <c r="B99" s="10">
        <f t="shared" si="72"/>
        <v>355</v>
      </c>
      <c r="C99" s="23">
        <f t="shared" si="69"/>
        <v>117</v>
      </c>
      <c r="D99" s="8">
        <v>108</v>
      </c>
      <c r="E99" s="8">
        <v>2</v>
      </c>
      <c r="F99" s="8">
        <v>4</v>
      </c>
      <c r="G99" s="8">
        <v>3</v>
      </c>
      <c r="H99" s="23">
        <f t="shared" si="70"/>
        <v>214</v>
      </c>
      <c r="I99" s="8">
        <v>192</v>
      </c>
      <c r="J99" s="8">
        <v>19</v>
      </c>
      <c r="K99" s="8">
        <v>3</v>
      </c>
      <c r="L99" s="23">
        <f t="shared" si="73"/>
        <v>0</v>
      </c>
      <c r="M99" s="11">
        <v>0</v>
      </c>
      <c r="N99" s="23">
        <f t="shared" si="73"/>
        <v>1</v>
      </c>
      <c r="O99" s="11">
        <v>1</v>
      </c>
      <c r="P99" s="23">
        <f t="shared" ref="P99" si="104">SUM(Q99)</f>
        <v>13</v>
      </c>
      <c r="Q99" s="11">
        <v>13</v>
      </c>
      <c r="R99" s="8">
        <v>7</v>
      </c>
      <c r="S99" s="8">
        <v>3</v>
      </c>
      <c r="T99" s="11">
        <v>0</v>
      </c>
    </row>
    <row r="100" spans="1:20" x14ac:dyDescent="0.2">
      <c r="A100" s="49" t="s">
        <v>105</v>
      </c>
      <c r="B100" s="10">
        <f t="shared" si="72"/>
        <v>412</v>
      </c>
      <c r="C100" s="23">
        <f t="shared" ref="C100:C104" si="105">SUM(D100+E100+F100+G100)</f>
        <v>107</v>
      </c>
      <c r="D100" s="8">
        <v>98</v>
      </c>
      <c r="E100" s="8">
        <v>7</v>
      </c>
      <c r="F100" s="8">
        <v>2</v>
      </c>
      <c r="G100" s="8">
        <v>0</v>
      </c>
      <c r="H100" s="23">
        <f t="shared" ref="H100:H104" si="106">SUM(I100+J100+K100)</f>
        <v>272</v>
      </c>
      <c r="I100" s="8">
        <v>229</v>
      </c>
      <c r="J100" s="8">
        <v>40</v>
      </c>
      <c r="K100" s="8">
        <v>3</v>
      </c>
      <c r="L100" s="23">
        <f t="shared" si="73"/>
        <v>6</v>
      </c>
      <c r="M100" s="11">
        <v>6</v>
      </c>
      <c r="N100" s="23">
        <f t="shared" si="73"/>
        <v>2</v>
      </c>
      <c r="O100" s="11">
        <v>2</v>
      </c>
      <c r="P100" s="23">
        <f t="shared" ref="P100" si="107">SUM(Q100)</f>
        <v>9</v>
      </c>
      <c r="Q100" s="11">
        <v>9</v>
      </c>
      <c r="R100" s="8">
        <v>16</v>
      </c>
      <c r="S100" s="8">
        <v>0</v>
      </c>
      <c r="T100" s="11">
        <v>0</v>
      </c>
    </row>
    <row r="101" spans="1:20" x14ac:dyDescent="0.2">
      <c r="A101" s="49" t="s">
        <v>106</v>
      </c>
      <c r="B101" s="10">
        <f t="shared" si="72"/>
        <v>653</v>
      </c>
      <c r="C101" s="23">
        <f t="shared" si="105"/>
        <v>256</v>
      </c>
      <c r="D101" s="8">
        <v>222</v>
      </c>
      <c r="E101" s="8">
        <v>10</v>
      </c>
      <c r="F101" s="8">
        <v>14</v>
      </c>
      <c r="G101" s="8">
        <v>10</v>
      </c>
      <c r="H101" s="23">
        <f t="shared" si="106"/>
        <v>358</v>
      </c>
      <c r="I101" s="8">
        <v>312</v>
      </c>
      <c r="J101" s="8">
        <v>43</v>
      </c>
      <c r="K101" s="8">
        <v>3</v>
      </c>
      <c r="L101" s="23">
        <f t="shared" si="73"/>
        <v>6</v>
      </c>
      <c r="M101" s="11">
        <v>6</v>
      </c>
      <c r="N101" s="23">
        <f t="shared" si="73"/>
        <v>9</v>
      </c>
      <c r="O101" s="11">
        <v>9</v>
      </c>
      <c r="P101" s="23">
        <f t="shared" ref="P101" si="108">SUM(Q101)</f>
        <v>11</v>
      </c>
      <c r="Q101" s="11">
        <v>11</v>
      </c>
      <c r="R101" s="8">
        <v>13</v>
      </c>
      <c r="S101" s="8">
        <v>0</v>
      </c>
      <c r="T101" s="11">
        <v>0</v>
      </c>
    </row>
    <row r="102" spans="1:20" x14ac:dyDescent="0.2">
      <c r="A102" s="49" t="s">
        <v>107</v>
      </c>
      <c r="B102" s="10">
        <f t="shared" si="72"/>
        <v>573</v>
      </c>
      <c r="C102" s="23">
        <f t="shared" si="105"/>
        <v>189</v>
      </c>
      <c r="D102" s="8">
        <v>171</v>
      </c>
      <c r="E102" s="8">
        <v>4</v>
      </c>
      <c r="F102" s="8">
        <v>11</v>
      </c>
      <c r="G102" s="8">
        <v>3</v>
      </c>
      <c r="H102" s="23">
        <f t="shared" si="106"/>
        <v>350</v>
      </c>
      <c r="I102" s="8">
        <v>300</v>
      </c>
      <c r="J102" s="8">
        <v>45</v>
      </c>
      <c r="K102" s="8">
        <v>5</v>
      </c>
      <c r="L102" s="23">
        <f t="shared" si="73"/>
        <v>8</v>
      </c>
      <c r="M102" s="11">
        <v>8</v>
      </c>
      <c r="N102" s="23">
        <f t="shared" si="73"/>
        <v>3</v>
      </c>
      <c r="O102" s="11">
        <v>3</v>
      </c>
      <c r="P102" s="23">
        <f t="shared" ref="P102" si="109">SUM(Q102)</f>
        <v>8</v>
      </c>
      <c r="Q102" s="11">
        <v>8</v>
      </c>
      <c r="R102" s="8">
        <v>13</v>
      </c>
      <c r="S102" s="8">
        <v>2</v>
      </c>
      <c r="T102" s="11">
        <v>0</v>
      </c>
    </row>
    <row r="103" spans="1:20" x14ac:dyDescent="0.2">
      <c r="A103" s="49" t="s">
        <v>108</v>
      </c>
      <c r="B103" s="10">
        <f t="shared" si="72"/>
        <v>687</v>
      </c>
      <c r="C103" s="23">
        <f t="shared" si="105"/>
        <v>216</v>
      </c>
      <c r="D103" s="8">
        <v>202</v>
      </c>
      <c r="E103" s="8">
        <v>7</v>
      </c>
      <c r="F103" s="8">
        <v>5</v>
      </c>
      <c r="G103" s="8">
        <v>2</v>
      </c>
      <c r="H103" s="23">
        <f t="shared" si="106"/>
        <v>436</v>
      </c>
      <c r="I103" s="8">
        <v>388</v>
      </c>
      <c r="J103" s="8">
        <v>44</v>
      </c>
      <c r="K103" s="8">
        <v>4</v>
      </c>
      <c r="L103" s="23">
        <f t="shared" si="73"/>
        <v>7</v>
      </c>
      <c r="M103" s="11">
        <v>7</v>
      </c>
      <c r="N103" s="23">
        <f t="shared" si="73"/>
        <v>4</v>
      </c>
      <c r="O103" s="11">
        <v>4</v>
      </c>
      <c r="P103" s="23">
        <f t="shared" ref="P103" si="110">SUM(Q103)</f>
        <v>8</v>
      </c>
      <c r="Q103" s="11">
        <v>8</v>
      </c>
      <c r="R103" s="8">
        <v>14</v>
      </c>
      <c r="S103" s="8">
        <v>2</v>
      </c>
      <c r="T103" s="11">
        <v>0</v>
      </c>
    </row>
    <row r="104" spans="1:20" x14ac:dyDescent="0.2">
      <c r="A104" s="9" t="s">
        <v>118</v>
      </c>
      <c r="B104" s="10">
        <f>SUM(C104+H104+L104+N104+P104+R104+S104+T104)</f>
        <v>44505</v>
      </c>
      <c r="C104" s="10">
        <f t="shared" si="105"/>
        <v>15447</v>
      </c>
      <c r="D104" s="10">
        <f>SUM(D4:D103)</f>
        <v>14260</v>
      </c>
      <c r="E104" s="10">
        <f>SUM(E4:E103)</f>
        <v>395</v>
      </c>
      <c r="F104" s="10">
        <f>SUM(F4:F103)</f>
        <v>594</v>
      </c>
      <c r="G104" s="10">
        <f>SUM(G4:G103)</f>
        <v>198</v>
      </c>
      <c r="H104" s="10">
        <f t="shared" si="106"/>
        <v>25823</v>
      </c>
      <c r="I104" s="10">
        <f t="shared" ref="I104:T104" si="111">SUM(I4:I103)</f>
        <v>22435</v>
      </c>
      <c r="J104" s="10">
        <f t="shared" si="111"/>
        <v>3108</v>
      </c>
      <c r="K104" s="10">
        <f t="shared" si="111"/>
        <v>280</v>
      </c>
      <c r="L104" s="10">
        <f t="shared" si="111"/>
        <v>461</v>
      </c>
      <c r="M104" s="10">
        <f t="shared" si="111"/>
        <v>461</v>
      </c>
      <c r="N104" s="10">
        <f t="shared" si="111"/>
        <v>315</v>
      </c>
      <c r="O104" s="10">
        <f t="shared" si="111"/>
        <v>315</v>
      </c>
      <c r="P104" s="10">
        <f t="shared" si="111"/>
        <v>1413</v>
      </c>
      <c r="Q104" s="10">
        <f t="shared" si="111"/>
        <v>1413</v>
      </c>
      <c r="R104" s="10">
        <f t="shared" si="111"/>
        <v>854</v>
      </c>
      <c r="S104" s="10">
        <f>SUM(S4:S103)</f>
        <v>163</v>
      </c>
      <c r="T104" s="10">
        <f t="shared" si="111"/>
        <v>29</v>
      </c>
    </row>
    <row r="127" ht="28.5" customHeight="1" x14ac:dyDescent="0.2"/>
  </sheetData>
  <printOptions gridLines="1"/>
  <pageMargins left="0.2" right="0.2" top="1" bottom="0.5" header="0.3" footer="0.3"/>
  <pageSetup paperSize="5" scale="97" fitToHeight="0" orientation="portrait" r:id="rId1"/>
  <headerFooter>
    <oddHeader>&amp;CChautauqua County Board of Elections
 November 6, 2018 General Election</oddHeader>
  </headerFooter>
  <rowBreaks count="1" manualBreakCount="1">
    <brk id="5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view="pageLayout" topLeftCell="A7" zoomScaleNormal="100" workbookViewId="0">
      <selection activeCell="C16" sqref="C16"/>
    </sheetView>
  </sheetViews>
  <sheetFormatPr defaultRowHeight="15" customHeight="1" x14ac:dyDescent="0.2"/>
  <cols>
    <col min="1" max="1" width="18.5703125" style="6" customWidth="1"/>
    <col min="2" max="11" width="5.7109375" style="6" customWidth="1"/>
    <col min="12" max="12" width="5.85546875" style="6" customWidth="1"/>
    <col min="13" max="17" width="5.7109375" style="6" customWidth="1"/>
    <col min="18" max="18" width="5.5703125" style="6" customWidth="1"/>
    <col min="19" max="16384" width="9.140625" style="6"/>
  </cols>
  <sheetData>
    <row r="1" spans="1:7" ht="90.75" customHeight="1" x14ac:dyDescent="0.2">
      <c r="A1" s="44" t="s">
        <v>149</v>
      </c>
      <c r="B1" s="45" t="s">
        <v>9</v>
      </c>
      <c r="C1" s="45" t="s">
        <v>190</v>
      </c>
      <c r="D1" s="45" t="s">
        <v>212</v>
      </c>
      <c r="E1" s="45" t="s">
        <v>213</v>
      </c>
      <c r="F1" s="45" t="s">
        <v>115</v>
      </c>
    </row>
    <row r="2" spans="1:7" ht="15" customHeight="1" x14ac:dyDescent="0.2">
      <c r="A2" s="32" t="s">
        <v>113</v>
      </c>
      <c r="B2" s="33"/>
      <c r="C2" s="33" t="s">
        <v>2</v>
      </c>
      <c r="D2" s="33"/>
      <c r="E2" s="33"/>
      <c r="F2" s="33" t="s">
        <v>116</v>
      </c>
    </row>
    <row r="3" spans="1:7" ht="15" customHeight="1" x14ac:dyDescent="0.25">
      <c r="A3" s="9" t="s">
        <v>11</v>
      </c>
      <c r="B3" s="10">
        <f>SUM(C3:F3)</f>
        <v>991</v>
      </c>
      <c r="C3" s="20">
        <v>741</v>
      </c>
      <c r="D3" s="3">
        <v>243</v>
      </c>
      <c r="E3" s="20">
        <v>0</v>
      </c>
      <c r="F3" s="20">
        <v>7</v>
      </c>
    </row>
    <row r="4" spans="1:7" ht="15" customHeight="1" x14ac:dyDescent="0.25">
      <c r="A4" s="9" t="s">
        <v>12</v>
      </c>
      <c r="B4" s="10">
        <f>SUM(C4:F4)</f>
        <v>673</v>
      </c>
      <c r="C4" s="20">
        <v>501</v>
      </c>
      <c r="D4" s="3">
        <v>171</v>
      </c>
      <c r="E4" s="20">
        <v>0</v>
      </c>
      <c r="F4" s="20">
        <v>1</v>
      </c>
    </row>
    <row r="5" spans="1:7" ht="15" customHeight="1" x14ac:dyDescent="0.25">
      <c r="A5" s="9" t="s">
        <v>13</v>
      </c>
      <c r="B5" s="10">
        <f>SUM(C5:F5)</f>
        <v>638</v>
      </c>
      <c r="C5" s="20">
        <v>487</v>
      </c>
      <c r="D5" s="3">
        <v>147</v>
      </c>
      <c r="E5" s="20">
        <v>1</v>
      </c>
      <c r="F5" s="20">
        <v>3</v>
      </c>
    </row>
    <row r="6" spans="1:7" ht="15" customHeight="1" x14ac:dyDescent="0.25">
      <c r="A6" s="9" t="s">
        <v>14</v>
      </c>
      <c r="B6" s="10">
        <f>SUM(C6:F6)</f>
        <v>455</v>
      </c>
      <c r="C6" s="20">
        <v>362</v>
      </c>
      <c r="D6" s="3">
        <v>92</v>
      </c>
      <c r="E6" s="20">
        <v>0</v>
      </c>
      <c r="F6" s="20">
        <v>1</v>
      </c>
    </row>
    <row r="7" spans="1:7" ht="15" customHeight="1" x14ac:dyDescent="0.25">
      <c r="A7" s="9" t="s">
        <v>15</v>
      </c>
      <c r="B7" s="10">
        <f>SUM(C7:F7)</f>
        <v>562</v>
      </c>
      <c r="C7" s="11">
        <v>446</v>
      </c>
      <c r="D7" s="3">
        <v>111</v>
      </c>
      <c r="E7" s="11">
        <v>0</v>
      </c>
      <c r="F7" s="11">
        <v>5</v>
      </c>
    </row>
    <row r="8" spans="1:7" ht="15" customHeight="1" x14ac:dyDescent="0.2">
      <c r="A8" s="9" t="s">
        <v>109</v>
      </c>
      <c r="B8" s="10">
        <f>SUM(B3:B7)</f>
        <v>3319</v>
      </c>
      <c r="C8" s="10">
        <f>SUM(C3:C7)</f>
        <v>2537</v>
      </c>
      <c r="D8" s="10">
        <f>SUM(D3:D7)</f>
        <v>764</v>
      </c>
      <c r="E8" s="10">
        <v>0</v>
      </c>
      <c r="F8" s="10">
        <f>SUM(F3:F7)</f>
        <v>17</v>
      </c>
    </row>
    <row r="9" spans="1:7" ht="12" customHeight="1" x14ac:dyDescent="0.2"/>
    <row r="10" spans="1:7" ht="93.75" customHeight="1" x14ac:dyDescent="0.2">
      <c r="A10" s="44" t="s">
        <v>150</v>
      </c>
      <c r="B10" s="46" t="s">
        <v>124</v>
      </c>
      <c r="C10" s="45" t="s">
        <v>191</v>
      </c>
      <c r="D10" s="45" t="s">
        <v>212</v>
      </c>
      <c r="E10" s="45" t="s">
        <v>213</v>
      </c>
      <c r="F10" s="45" t="s">
        <v>115</v>
      </c>
    </row>
    <row r="11" spans="1:7" ht="15" customHeight="1" x14ac:dyDescent="0.2">
      <c r="A11" s="32" t="s">
        <v>113</v>
      </c>
      <c r="B11" s="32"/>
      <c r="C11" s="33" t="s">
        <v>2</v>
      </c>
      <c r="D11" s="33"/>
      <c r="E11" s="33"/>
      <c r="F11" s="33" t="s">
        <v>116</v>
      </c>
    </row>
    <row r="12" spans="1:7" ht="15" customHeight="1" x14ac:dyDescent="0.2">
      <c r="A12" s="9" t="s">
        <v>24</v>
      </c>
      <c r="B12" s="10">
        <f>SUM(C12:F12)</f>
        <v>488</v>
      </c>
      <c r="C12" s="20">
        <v>432</v>
      </c>
      <c r="D12" s="20">
        <v>56</v>
      </c>
      <c r="E12" s="20">
        <v>0</v>
      </c>
      <c r="F12" s="20">
        <v>0</v>
      </c>
    </row>
    <row r="13" spans="1:7" ht="15" customHeight="1" x14ac:dyDescent="0.2">
      <c r="A13" s="9" t="s">
        <v>109</v>
      </c>
      <c r="B13" s="10">
        <f>SUM(B12)</f>
        <v>488</v>
      </c>
      <c r="C13" s="10">
        <f>SUM(C12)</f>
        <v>432</v>
      </c>
      <c r="D13" s="10">
        <v>54</v>
      </c>
      <c r="E13" s="10">
        <v>0</v>
      </c>
      <c r="F13" s="10">
        <f>SUM(F12)</f>
        <v>0</v>
      </c>
      <c r="G13" s="28"/>
    </row>
    <row r="15" spans="1:7" ht="87" customHeight="1" x14ac:dyDescent="0.2">
      <c r="A15" s="47" t="s">
        <v>151</v>
      </c>
      <c r="B15" s="45" t="s">
        <v>9</v>
      </c>
      <c r="C15" s="45" t="s">
        <v>192</v>
      </c>
      <c r="D15" s="45" t="s">
        <v>212</v>
      </c>
      <c r="E15" s="45" t="s">
        <v>213</v>
      </c>
      <c r="F15" s="45" t="s">
        <v>187</v>
      </c>
      <c r="G15" s="45" t="s">
        <v>115</v>
      </c>
    </row>
    <row r="16" spans="1:7" ht="15" customHeight="1" x14ac:dyDescent="0.2">
      <c r="A16" s="34" t="s">
        <v>113</v>
      </c>
      <c r="B16" s="33"/>
      <c r="C16" s="33" t="s">
        <v>2</v>
      </c>
      <c r="D16" s="33"/>
      <c r="E16" s="33"/>
      <c r="F16" s="33" t="s">
        <v>116</v>
      </c>
      <c r="G16" s="33" t="s">
        <v>116</v>
      </c>
    </row>
    <row r="17" spans="1:10" ht="15" customHeight="1" x14ac:dyDescent="0.2">
      <c r="A17" s="9" t="s">
        <v>83</v>
      </c>
      <c r="B17" s="10">
        <f>SUM(C17:G17)</f>
        <v>483</v>
      </c>
      <c r="C17" s="20">
        <v>373</v>
      </c>
      <c r="D17" s="20">
        <v>101</v>
      </c>
      <c r="E17" s="20">
        <v>0</v>
      </c>
      <c r="F17" s="20">
        <v>3</v>
      </c>
      <c r="G17" s="20">
        <v>6</v>
      </c>
    </row>
    <row r="18" spans="1:10" ht="15" customHeight="1" x14ac:dyDescent="0.2">
      <c r="A18" s="9" t="s">
        <v>84</v>
      </c>
      <c r="B18" s="10">
        <f>SUM(C18:G18)</f>
        <v>465</v>
      </c>
      <c r="C18" s="20">
        <v>368</v>
      </c>
      <c r="D18" s="20">
        <v>87</v>
      </c>
      <c r="E18" s="20">
        <v>0</v>
      </c>
      <c r="F18" s="20">
        <v>8</v>
      </c>
      <c r="G18" s="20">
        <v>2</v>
      </c>
    </row>
    <row r="19" spans="1:10" ht="15" customHeight="1" x14ac:dyDescent="0.2">
      <c r="A19" s="9" t="s">
        <v>109</v>
      </c>
      <c r="B19" s="10">
        <f>SUM(B17:B18)</f>
        <v>948</v>
      </c>
      <c r="C19" s="10">
        <f>SUM(C17:C18)</f>
        <v>741</v>
      </c>
      <c r="D19" s="10">
        <v>188</v>
      </c>
      <c r="E19" s="10">
        <v>0</v>
      </c>
      <c r="F19" s="10">
        <f>SUM(F17:F18)</f>
        <v>11</v>
      </c>
      <c r="G19" s="10">
        <v>8</v>
      </c>
    </row>
    <row r="21" spans="1:10" ht="85.5" x14ac:dyDescent="0.2">
      <c r="A21" s="47" t="s">
        <v>152</v>
      </c>
      <c r="B21" s="45" t="s">
        <v>9</v>
      </c>
      <c r="C21" s="45" t="s">
        <v>193</v>
      </c>
      <c r="D21" s="45" t="s">
        <v>212</v>
      </c>
      <c r="E21" s="45" t="s">
        <v>213</v>
      </c>
      <c r="F21" s="45" t="s">
        <v>115</v>
      </c>
    </row>
    <row r="22" spans="1:10" ht="15" customHeight="1" x14ac:dyDescent="0.2">
      <c r="A22" s="34" t="s">
        <v>113</v>
      </c>
      <c r="B22" s="35"/>
      <c r="C22" s="33" t="s">
        <v>1</v>
      </c>
      <c r="D22" s="33"/>
      <c r="E22" s="33"/>
      <c r="F22" s="33" t="s">
        <v>116</v>
      </c>
    </row>
    <row r="23" spans="1:10" ht="15" customHeight="1" x14ac:dyDescent="0.2">
      <c r="A23" s="9" t="s">
        <v>83</v>
      </c>
      <c r="B23" s="10">
        <f>SUM(C23:F23)</f>
        <v>533</v>
      </c>
      <c r="C23" s="11">
        <v>320</v>
      </c>
      <c r="D23" s="11">
        <v>206</v>
      </c>
      <c r="E23" s="11">
        <v>1</v>
      </c>
      <c r="F23" s="11">
        <v>6</v>
      </c>
    </row>
    <row r="24" spans="1:10" ht="15" customHeight="1" x14ac:dyDescent="0.2">
      <c r="A24" s="9" t="s">
        <v>84</v>
      </c>
      <c r="B24" s="10">
        <f>SUM(C24:F24)</f>
        <v>497</v>
      </c>
      <c r="C24" s="11">
        <v>309</v>
      </c>
      <c r="D24" s="11">
        <v>185</v>
      </c>
      <c r="E24" s="11">
        <v>1</v>
      </c>
      <c r="F24" s="11">
        <v>2</v>
      </c>
    </row>
    <row r="25" spans="1:10" ht="15" customHeight="1" x14ac:dyDescent="0.2">
      <c r="A25" s="9" t="s">
        <v>109</v>
      </c>
      <c r="B25" s="10">
        <f>SUM(B23:B24)</f>
        <v>1030</v>
      </c>
      <c r="C25" s="10">
        <f>SUM(C23:C24)</f>
        <v>629</v>
      </c>
      <c r="D25" s="10">
        <v>188</v>
      </c>
      <c r="E25" s="10">
        <f>SUM(E23:E24)</f>
        <v>2</v>
      </c>
      <c r="F25" s="10">
        <f>SUM(F23:F24)</f>
        <v>8</v>
      </c>
    </row>
    <row r="27" spans="1:10" ht="87" customHeight="1" x14ac:dyDescent="0.2">
      <c r="A27" s="44" t="s">
        <v>153</v>
      </c>
      <c r="B27" s="46" t="s">
        <v>9</v>
      </c>
      <c r="C27" s="45" t="s">
        <v>154</v>
      </c>
      <c r="D27" s="45" t="s">
        <v>194</v>
      </c>
      <c r="E27" s="45" t="s">
        <v>154</v>
      </c>
      <c r="F27" s="45" t="s">
        <v>154</v>
      </c>
      <c r="G27" s="45" t="s">
        <v>154</v>
      </c>
      <c r="H27" s="45" t="s">
        <v>212</v>
      </c>
      <c r="I27" s="45" t="s">
        <v>213</v>
      </c>
      <c r="J27" s="45" t="s">
        <v>115</v>
      </c>
    </row>
    <row r="28" spans="1:10" ht="15" customHeight="1" x14ac:dyDescent="0.2">
      <c r="A28" s="32" t="s">
        <v>113</v>
      </c>
      <c r="B28" s="33"/>
      <c r="C28" s="33" t="s">
        <v>114</v>
      </c>
      <c r="D28" s="33" t="s">
        <v>1</v>
      </c>
      <c r="E28" s="33" t="s">
        <v>2</v>
      </c>
      <c r="F28" s="33" t="s">
        <v>3</v>
      </c>
      <c r="G28" s="33" t="s">
        <v>4</v>
      </c>
      <c r="H28" s="33"/>
      <c r="I28" s="33"/>
      <c r="J28" s="33"/>
    </row>
    <row r="29" spans="1:10" ht="15" customHeight="1" x14ac:dyDescent="0.25">
      <c r="A29" s="9" t="s">
        <v>87</v>
      </c>
      <c r="B29" s="36">
        <f t="shared" ref="B29:B36" si="0">SUM(D29:J29)</f>
        <v>614</v>
      </c>
      <c r="C29" s="37">
        <f>SUM(D29:G29)</f>
        <v>558</v>
      </c>
      <c r="D29" s="38">
        <v>267</v>
      </c>
      <c r="E29" s="39">
        <v>235</v>
      </c>
      <c r="F29" s="39">
        <v>37</v>
      </c>
      <c r="G29" s="39">
        <v>19</v>
      </c>
      <c r="H29" s="3">
        <v>53</v>
      </c>
      <c r="I29" s="39">
        <v>1</v>
      </c>
      <c r="J29" s="39">
        <v>2</v>
      </c>
    </row>
    <row r="30" spans="1:10" ht="15" customHeight="1" x14ac:dyDescent="0.25">
      <c r="A30" s="9" t="s">
        <v>88</v>
      </c>
      <c r="B30" s="36">
        <f t="shared" si="0"/>
        <v>451</v>
      </c>
      <c r="C30" s="37">
        <f t="shared" ref="C30:C37" si="1">SUM(D30:G30)</f>
        <v>426</v>
      </c>
      <c r="D30" s="38">
        <v>251</v>
      </c>
      <c r="E30" s="39">
        <v>146</v>
      </c>
      <c r="F30" s="39">
        <v>17</v>
      </c>
      <c r="G30" s="39">
        <v>12</v>
      </c>
      <c r="H30" s="3">
        <v>24</v>
      </c>
      <c r="I30" s="39">
        <v>0</v>
      </c>
      <c r="J30" s="39">
        <v>1</v>
      </c>
    </row>
    <row r="31" spans="1:10" ht="15" customHeight="1" x14ac:dyDescent="0.25">
      <c r="A31" s="9" t="s">
        <v>89</v>
      </c>
      <c r="B31" s="36">
        <f t="shared" si="0"/>
        <v>592</v>
      </c>
      <c r="C31" s="37">
        <f t="shared" si="1"/>
        <v>544</v>
      </c>
      <c r="D31" s="38">
        <v>282</v>
      </c>
      <c r="E31" s="39">
        <v>210</v>
      </c>
      <c r="F31" s="39">
        <v>32</v>
      </c>
      <c r="G31" s="39">
        <v>20</v>
      </c>
      <c r="H31" s="3">
        <v>48</v>
      </c>
      <c r="I31" s="39">
        <v>0</v>
      </c>
      <c r="J31" s="39">
        <v>0</v>
      </c>
    </row>
    <row r="32" spans="1:10" ht="15" customHeight="1" x14ac:dyDescent="0.25">
      <c r="A32" s="9" t="s">
        <v>90</v>
      </c>
      <c r="B32" s="36">
        <f t="shared" si="0"/>
        <v>793</v>
      </c>
      <c r="C32" s="37">
        <f t="shared" si="1"/>
        <v>726</v>
      </c>
      <c r="D32" s="38">
        <v>439</v>
      </c>
      <c r="E32" s="39">
        <v>223</v>
      </c>
      <c r="F32" s="39">
        <v>39</v>
      </c>
      <c r="G32" s="39">
        <v>25</v>
      </c>
      <c r="H32" s="3">
        <v>67</v>
      </c>
      <c r="I32" s="39">
        <v>0</v>
      </c>
      <c r="J32" s="39">
        <v>0</v>
      </c>
    </row>
    <row r="33" spans="1:16" ht="15" customHeight="1" x14ac:dyDescent="0.25">
      <c r="A33" s="9" t="s">
        <v>91</v>
      </c>
      <c r="B33" s="36">
        <f t="shared" si="0"/>
        <v>609</v>
      </c>
      <c r="C33" s="37">
        <f t="shared" si="1"/>
        <v>569</v>
      </c>
      <c r="D33" s="38">
        <v>335</v>
      </c>
      <c r="E33" s="39">
        <v>172</v>
      </c>
      <c r="F33" s="39">
        <v>37</v>
      </c>
      <c r="G33" s="39">
        <v>25</v>
      </c>
      <c r="H33" s="3">
        <v>39</v>
      </c>
      <c r="I33" s="39">
        <v>0</v>
      </c>
      <c r="J33" s="39">
        <v>1</v>
      </c>
    </row>
    <row r="34" spans="1:16" ht="15" customHeight="1" x14ac:dyDescent="0.25">
      <c r="A34" s="9" t="s">
        <v>92</v>
      </c>
      <c r="B34" s="36">
        <f t="shared" si="0"/>
        <v>239</v>
      </c>
      <c r="C34" s="37">
        <f t="shared" si="1"/>
        <v>225</v>
      </c>
      <c r="D34" s="38">
        <v>98</v>
      </c>
      <c r="E34" s="39">
        <v>106</v>
      </c>
      <c r="F34" s="39">
        <v>17</v>
      </c>
      <c r="G34" s="39">
        <v>4</v>
      </c>
      <c r="H34" s="3">
        <v>13</v>
      </c>
      <c r="I34" s="39">
        <v>0</v>
      </c>
      <c r="J34" s="39">
        <v>1</v>
      </c>
    </row>
    <row r="35" spans="1:16" ht="15" customHeight="1" x14ac:dyDescent="0.25">
      <c r="A35" s="9" t="s">
        <v>93</v>
      </c>
      <c r="B35" s="36">
        <f t="shared" si="0"/>
        <v>633</v>
      </c>
      <c r="C35" s="37">
        <f t="shared" si="1"/>
        <v>577</v>
      </c>
      <c r="D35" s="38">
        <v>220</v>
      </c>
      <c r="E35" s="39">
        <v>265</v>
      </c>
      <c r="F35" s="39">
        <v>64</v>
      </c>
      <c r="G35" s="39">
        <v>28</v>
      </c>
      <c r="H35" s="3">
        <v>53</v>
      </c>
      <c r="I35" s="39">
        <v>0</v>
      </c>
      <c r="J35" s="39">
        <v>3</v>
      </c>
    </row>
    <row r="36" spans="1:16" ht="15" customHeight="1" x14ac:dyDescent="0.25">
      <c r="A36" s="9" t="s">
        <v>94</v>
      </c>
      <c r="B36" s="36">
        <f t="shared" si="0"/>
        <v>509</v>
      </c>
      <c r="C36" s="37">
        <f t="shared" si="1"/>
        <v>470</v>
      </c>
      <c r="D36" s="38">
        <v>182</v>
      </c>
      <c r="E36" s="39">
        <v>222</v>
      </c>
      <c r="F36" s="39">
        <v>47</v>
      </c>
      <c r="G36" s="39">
        <v>19</v>
      </c>
      <c r="H36" s="3">
        <v>39</v>
      </c>
      <c r="I36" s="39">
        <v>0</v>
      </c>
      <c r="J36" s="39">
        <v>0</v>
      </c>
    </row>
    <row r="37" spans="1:16" ht="15" customHeight="1" x14ac:dyDescent="0.2">
      <c r="A37" s="9" t="s">
        <v>109</v>
      </c>
      <c r="B37" s="10">
        <f>SUM(B29:B36)</f>
        <v>4440</v>
      </c>
      <c r="C37" s="36">
        <f t="shared" si="1"/>
        <v>4095</v>
      </c>
      <c r="D37" s="10">
        <f t="shared" ref="D37:J37" si="2">SUM(D29:D36)</f>
        <v>2074</v>
      </c>
      <c r="E37" s="10">
        <f t="shared" si="2"/>
        <v>1579</v>
      </c>
      <c r="F37" s="10">
        <f t="shared" si="2"/>
        <v>290</v>
      </c>
      <c r="G37" s="10">
        <f t="shared" si="2"/>
        <v>152</v>
      </c>
      <c r="H37" s="10">
        <f>SUM(H29:H36)</f>
        <v>336</v>
      </c>
      <c r="I37" s="10">
        <v>1</v>
      </c>
      <c r="J37" s="10">
        <f t="shared" si="2"/>
        <v>8</v>
      </c>
    </row>
    <row r="38" spans="1:16" ht="15" customHeight="1" x14ac:dyDescent="0.2">
      <c r="A38" s="28"/>
      <c r="B38" s="28"/>
      <c r="C38" s="28"/>
      <c r="D38" s="28"/>
      <c r="E38" s="28"/>
    </row>
    <row r="39" spans="1:16" ht="87" customHeight="1" x14ac:dyDescent="0.2">
      <c r="A39" s="47" t="s">
        <v>155</v>
      </c>
      <c r="B39" s="45" t="s">
        <v>9</v>
      </c>
      <c r="C39" s="45" t="s">
        <v>125</v>
      </c>
      <c r="D39" s="45" t="s">
        <v>195</v>
      </c>
      <c r="E39" s="45" t="s">
        <v>125</v>
      </c>
      <c r="F39" s="45" t="s">
        <v>125</v>
      </c>
      <c r="G39" s="45" t="s">
        <v>212</v>
      </c>
      <c r="H39" s="45" t="s">
        <v>213</v>
      </c>
      <c r="I39" s="45" t="s">
        <v>115</v>
      </c>
    </row>
    <row r="40" spans="1:16" ht="15" customHeight="1" x14ac:dyDescent="0.2">
      <c r="A40" s="34" t="s">
        <v>113</v>
      </c>
      <c r="B40" s="33"/>
      <c r="C40" s="33" t="s">
        <v>114</v>
      </c>
      <c r="D40" s="33" t="s">
        <v>2</v>
      </c>
      <c r="E40" s="33" t="s">
        <v>3</v>
      </c>
      <c r="F40" s="33" t="s">
        <v>5</v>
      </c>
      <c r="G40" s="33"/>
      <c r="H40" s="33"/>
      <c r="I40" s="33" t="s">
        <v>116</v>
      </c>
    </row>
    <row r="41" spans="1:16" ht="15" customHeight="1" x14ac:dyDescent="0.25">
      <c r="A41" s="12" t="s">
        <v>87</v>
      </c>
      <c r="B41" s="36">
        <f t="shared" ref="B41:B48" si="3">SUM(D41:I41)</f>
        <v>614</v>
      </c>
      <c r="C41" s="37">
        <v>471</v>
      </c>
      <c r="D41" s="39">
        <v>352</v>
      </c>
      <c r="E41" s="39">
        <v>57</v>
      </c>
      <c r="F41" s="39">
        <v>91</v>
      </c>
      <c r="G41" s="3">
        <v>111</v>
      </c>
      <c r="H41" s="39">
        <v>0</v>
      </c>
      <c r="I41" s="39">
        <v>3</v>
      </c>
    </row>
    <row r="42" spans="1:16" ht="15" customHeight="1" x14ac:dyDescent="0.25">
      <c r="A42" s="12" t="s">
        <v>88</v>
      </c>
      <c r="B42" s="36">
        <f t="shared" si="3"/>
        <v>451</v>
      </c>
      <c r="C42" s="37">
        <v>308</v>
      </c>
      <c r="D42" s="39">
        <v>222</v>
      </c>
      <c r="E42" s="39">
        <v>33</v>
      </c>
      <c r="F42" s="39">
        <v>70</v>
      </c>
      <c r="G42" s="3">
        <v>124</v>
      </c>
      <c r="H42" s="39">
        <v>0</v>
      </c>
      <c r="I42" s="39">
        <v>2</v>
      </c>
      <c r="L42" s="7"/>
    </row>
    <row r="43" spans="1:16" ht="15" customHeight="1" x14ac:dyDescent="0.25">
      <c r="A43" s="12" t="s">
        <v>89</v>
      </c>
      <c r="B43" s="36">
        <f t="shared" si="3"/>
        <v>592</v>
      </c>
      <c r="C43" s="37">
        <v>435</v>
      </c>
      <c r="D43" s="39">
        <v>331</v>
      </c>
      <c r="E43" s="39">
        <v>55</v>
      </c>
      <c r="F43" s="39">
        <v>74</v>
      </c>
      <c r="G43" s="3">
        <v>129</v>
      </c>
      <c r="H43" s="39">
        <v>0</v>
      </c>
      <c r="I43" s="39">
        <v>3</v>
      </c>
    </row>
    <row r="44" spans="1:16" ht="15" customHeight="1" x14ac:dyDescent="0.25">
      <c r="A44" s="12" t="s">
        <v>90</v>
      </c>
      <c r="B44" s="36">
        <f t="shared" si="3"/>
        <v>793</v>
      </c>
      <c r="C44" s="37">
        <v>511</v>
      </c>
      <c r="D44" s="39">
        <v>371</v>
      </c>
      <c r="E44" s="39">
        <v>73</v>
      </c>
      <c r="F44" s="39">
        <v>122</v>
      </c>
      <c r="G44" s="3">
        <v>221</v>
      </c>
      <c r="H44" s="39">
        <v>0</v>
      </c>
      <c r="I44" s="39">
        <v>6</v>
      </c>
      <c r="L44" s="7"/>
      <c r="O44" s="7"/>
      <c r="P44" s="7"/>
    </row>
    <row r="45" spans="1:16" ht="15" customHeight="1" x14ac:dyDescent="0.25">
      <c r="A45" s="12" t="s">
        <v>91</v>
      </c>
      <c r="B45" s="36">
        <f t="shared" si="3"/>
        <v>609</v>
      </c>
      <c r="C45" s="37">
        <v>410</v>
      </c>
      <c r="D45" s="39">
        <v>289</v>
      </c>
      <c r="E45" s="39">
        <v>55</v>
      </c>
      <c r="F45" s="39">
        <v>85</v>
      </c>
      <c r="G45" s="3">
        <v>173</v>
      </c>
      <c r="H45" s="39">
        <v>0</v>
      </c>
      <c r="I45" s="39">
        <v>7</v>
      </c>
    </row>
    <row r="46" spans="1:16" ht="15" customHeight="1" x14ac:dyDescent="0.25">
      <c r="A46" s="12" t="s">
        <v>92</v>
      </c>
      <c r="B46" s="36">
        <f t="shared" si="3"/>
        <v>239</v>
      </c>
      <c r="C46" s="37">
        <v>180</v>
      </c>
      <c r="D46" s="39">
        <v>145</v>
      </c>
      <c r="E46" s="39">
        <v>26</v>
      </c>
      <c r="F46" s="39">
        <v>21</v>
      </c>
      <c r="G46" s="3">
        <v>45</v>
      </c>
      <c r="H46" s="39">
        <v>0</v>
      </c>
      <c r="I46" s="39">
        <v>2</v>
      </c>
    </row>
    <row r="47" spans="1:16" ht="15" customHeight="1" x14ac:dyDescent="0.25">
      <c r="A47" s="12" t="s">
        <v>93</v>
      </c>
      <c r="B47" s="36">
        <f t="shared" si="3"/>
        <v>633</v>
      </c>
      <c r="C47" s="37">
        <v>474</v>
      </c>
      <c r="D47" s="39">
        <v>349</v>
      </c>
      <c r="E47" s="39">
        <v>72</v>
      </c>
      <c r="F47" s="39">
        <v>98</v>
      </c>
      <c r="G47" s="3">
        <v>110</v>
      </c>
      <c r="H47" s="39">
        <v>0</v>
      </c>
      <c r="I47" s="39">
        <v>4</v>
      </c>
    </row>
    <row r="48" spans="1:16" ht="15" customHeight="1" x14ac:dyDescent="0.25">
      <c r="A48" s="12" t="s">
        <v>94</v>
      </c>
      <c r="B48" s="36">
        <f t="shared" si="3"/>
        <v>509</v>
      </c>
      <c r="C48" s="37">
        <v>370</v>
      </c>
      <c r="D48" s="39">
        <v>293</v>
      </c>
      <c r="E48" s="39">
        <v>53</v>
      </c>
      <c r="F48" s="39">
        <v>52</v>
      </c>
      <c r="G48" s="3">
        <v>107</v>
      </c>
      <c r="H48" s="39">
        <v>0</v>
      </c>
      <c r="I48" s="39">
        <v>4</v>
      </c>
    </row>
    <row r="49" spans="1:18" ht="15" customHeight="1" x14ac:dyDescent="0.2">
      <c r="A49" s="12" t="s">
        <v>109</v>
      </c>
      <c r="B49" s="36">
        <f t="shared" ref="B49:I49" si="4">SUM(B41:B48)</f>
        <v>4440</v>
      </c>
      <c r="C49" s="36">
        <f t="shared" si="4"/>
        <v>3159</v>
      </c>
      <c r="D49" s="36">
        <f t="shared" si="4"/>
        <v>2352</v>
      </c>
      <c r="E49" s="36">
        <f t="shared" si="4"/>
        <v>424</v>
      </c>
      <c r="F49" s="36">
        <f t="shared" si="4"/>
        <v>613</v>
      </c>
      <c r="G49" s="36">
        <f>SUM(G41:G48)</f>
        <v>1020</v>
      </c>
      <c r="H49" s="36">
        <v>0</v>
      </c>
      <c r="I49" s="36">
        <f t="shared" si="4"/>
        <v>31</v>
      </c>
    </row>
    <row r="50" spans="1:18" ht="12" customHeight="1" x14ac:dyDescent="0.2"/>
    <row r="51" spans="1:18" ht="98.25" customHeight="1" x14ac:dyDescent="0.2">
      <c r="A51" s="47" t="s">
        <v>156</v>
      </c>
      <c r="B51" s="46" t="s">
        <v>9</v>
      </c>
      <c r="C51" s="46" t="s">
        <v>158</v>
      </c>
      <c r="D51" s="46" t="s">
        <v>196</v>
      </c>
      <c r="E51" s="46" t="s">
        <v>158</v>
      </c>
      <c r="F51" s="46" t="s">
        <v>158</v>
      </c>
      <c r="G51" s="46" t="s">
        <v>158</v>
      </c>
      <c r="H51" s="46" t="s">
        <v>159</v>
      </c>
      <c r="I51" s="46" t="s">
        <v>159</v>
      </c>
      <c r="J51" s="46" t="s">
        <v>159</v>
      </c>
      <c r="K51" s="46" t="s">
        <v>159</v>
      </c>
      <c r="L51" s="46" t="s">
        <v>160</v>
      </c>
      <c r="M51" s="46" t="s">
        <v>197</v>
      </c>
      <c r="N51" s="46" t="s">
        <v>160</v>
      </c>
      <c r="O51" s="46" t="s">
        <v>160</v>
      </c>
      <c r="P51" s="46" t="s">
        <v>212</v>
      </c>
      <c r="Q51" s="46" t="s">
        <v>213</v>
      </c>
      <c r="R51" s="45" t="s">
        <v>115</v>
      </c>
    </row>
    <row r="52" spans="1:18" ht="15" customHeight="1" x14ac:dyDescent="0.2">
      <c r="A52" s="34" t="s">
        <v>157</v>
      </c>
      <c r="B52" s="33"/>
      <c r="C52" s="33" t="s">
        <v>114</v>
      </c>
      <c r="D52" s="33" t="s">
        <v>1</v>
      </c>
      <c r="E52" s="33" t="s">
        <v>6</v>
      </c>
      <c r="F52" s="33" t="s">
        <v>4</v>
      </c>
      <c r="G52" s="33" t="s">
        <v>5</v>
      </c>
      <c r="H52" s="33" t="s">
        <v>114</v>
      </c>
      <c r="I52" s="33" t="s">
        <v>1</v>
      </c>
      <c r="J52" s="33" t="s">
        <v>6</v>
      </c>
      <c r="K52" s="33" t="s">
        <v>4</v>
      </c>
      <c r="L52" s="33" t="s">
        <v>114</v>
      </c>
      <c r="M52" s="33" t="s">
        <v>2</v>
      </c>
      <c r="N52" s="33" t="s">
        <v>3</v>
      </c>
      <c r="O52" s="33" t="s">
        <v>5</v>
      </c>
      <c r="P52" s="33"/>
      <c r="Q52" s="33"/>
      <c r="R52" s="33" t="s">
        <v>116</v>
      </c>
    </row>
    <row r="53" spans="1:18" ht="14.25" customHeight="1" x14ac:dyDescent="0.2">
      <c r="A53" s="9" t="s">
        <v>95</v>
      </c>
      <c r="B53" s="10">
        <f>SUM(D53:G53,I53:K53,M53:R53)</f>
        <v>934</v>
      </c>
      <c r="C53" s="23">
        <v>243</v>
      </c>
      <c r="D53" s="20">
        <v>196</v>
      </c>
      <c r="E53" s="20">
        <v>17</v>
      </c>
      <c r="F53" s="20">
        <v>17</v>
      </c>
      <c r="G53" s="20">
        <v>33</v>
      </c>
      <c r="H53" s="24">
        <v>199</v>
      </c>
      <c r="I53" s="20">
        <v>174</v>
      </c>
      <c r="J53" s="20">
        <v>20</v>
      </c>
      <c r="K53" s="20">
        <v>16</v>
      </c>
      <c r="L53" s="24">
        <v>281</v>
      </c>
      <c r="M53" s="20">
        <v>232</v>
      </c>
      <c r="N53" s="20">
        <v>43</v>
      </c>
      <c r="O53" s="20">
        <v>21</v>
      </c>
      <c r="P53" s="20">
        <v>164</v>
      </c>
      <c r="Q53" s="20">
        <v>0</v>
      </c>
      <c r="R53" s="20">
        <v>1</v>
      </c>
    </row>
    <row r="54" spans="1:18" ht="14.25" customHeight="1" x14ac:dyDescent="0.2">
      <c r="A54" s="9" t="s">
        <v>96</v>
      </c>
      <c r="B54" s="10">
        <f>SUM(D54:G54,I54:K54,M54:R54)</f>
        <v>844</v>
      </c>
      <c r="C54" s="23">
        <v>187</v>
      </c>
      <c r="D54" s="20">
        <v>137</v>
      </c>
      <c r="E54" s="20">
        <v>14</v>
      </c>
      <c r="F54" s="20">
        <v>20</v>
      </c>
      <c r="G54" s="20">
        <v>20</v>
      </c>
      <c r="H54" s="24">
        <v>145</v>
      </c>
      <c r="I54" s="20">
        <v>129</v>
      </c>
      <c r="J54" s="20">
        <v>12</v>
      </c>
      <c r="K54" s="20">
        <v>9</v>
      </c>
      <c r="L54" s="24">
        <v>285</v>
      </c>
      <c r="M54" s="20">
        <v>240</v>
      </c>
      <c r="N54" s="20">
        <v>45</v>
      </c>
      <c r="O54" s="20">
        <v>15</v>
      </c>
      <c r="P54" s="20">
        <v>196</v>
      </c>
      <c r="Q54" s="20">
        <v>6</v>
      </c>
      <c r="R54" s="20">
        <v>1</v>
      </c>
    </row>
    <row r="55" spans="1:18" ht="14.25" customHeight="1" x14ac:dyDescent="0.2">
      <c r="A55" s="9" t="s">
        <v>97</v>
      </c>
      <c r="B55" s="10">
        <f>SUM(D55:G55,I55:K55,M55:R55)</f>
        <v>878</v>
      </c>
      <c r="C55" s="23">
        <v>223</v>
      </c>
      <c r="D55" s="20">
        <v>176</v>
      </c>
      <c r="E55" s="20">
        <v>11</v>
      </c>
      <c r="F55" s="20">
        <v>22</v>
      </c>
      <c r="G55" s="20">
        <v>24</v>
      </c>
      <c r="H55" s="24">
        <v>208</v>
      </c>
      <c r="I55" s="20">
        <v>175</v>
      </c>
      <c r="J55" s="20">
        <v>18</v>
      </c>
      <c r="K55" s="20">
        <v>24</v>
      </c>
      <c r="L55" s="24">
        <v>259</v>
      </c>
      <c r="M55" s="20">
        <v>223</v>
      </c>
      <c r="N55" s="20">
        <v>27</v>
      </c>
      <c r="O55" s="20">
        <v>17</v>
      </c>
      <c r="P55" s="20">
        <v>161</v>
      </c>
      <c r="Q55" s="20">
        <v>0</v>
      </c>
      <c r="R55" s="20">
        <v>0</v>
      </c>
    </row>
    <row r="56" spans="1:18" ht="14.25" customHeight="1" x14ac:dyDescent="0.2">
      <c r="A56" s="9" t="s">
        <v>109</v>
      </c>
      <c r="B56" s="10">
        <f>SUM(B53:B55)</f>
        <v>2656</v>
      </c>
      <c r="C56" s="10">
        <f t="shared" ref="C56:R56" si="5">SUM(C53:C55)</f>
        <v>653</v>
      </c>
      <c r="D56" s="10">
        <f t="shared" si="5"/>
        <v>509</v>
      </c>
      <c r="E56" s="10">
        <f t="shared" si="5"/>
        <v>42</v>
      </c>
      <c r="F56" s="10">
        <f t="shared" si="5"/>
        <v>59</v>
      </c>
      <c r="G56" s="10">
        <f t="shared" si="5"/>
        <v>77</v>
      </c>
      <c r="H56" s="10">
        <f t="shared" si="5"/>
        <v>552</v>
      </c>
      <c r="I56" s="10">
        <f t="shared" si="5"/>
        <v>478</v>
      </c>
      <c r="J56" s="10">
        <f t="shared" si="5"/>
        <v>50</v>
      </c>
      <c r="K56" s="10">
        <f t="shared" si="5"/>
        <v>49</v>
      </c>
      <c r="L56" s="10">
        <f t="shared" si="5"/>
        <v>825</v>
      </c>
      <c r="M56" s="10">
        <f t="shared" si="5"/>
        <v>695</v>
      </c>
      <c r="N56" s="10">
        <f t="shared" si="5"/>
        <v>115</v>
      </c>
      <c r="O56" s="10">
        <f t="shared" si="5"/>
        <v>53</v>
      </c>
      <c r="P56" s="10">
        <f>SUM(P53:P55)</f>
        <v>521</v>
      </c>
      <c r="Q56" s="10">
        <v>0</v>
      </c>
      <c r="R56" s="10">
        <f t="shared" si="5"/>
        <v>2</v>
      </c>
    </row>
    <row r="57" spans="1:18" ht="12" customHeight="1" x14ac:dyDescent="0.2"/>
    <row r="58" spans="1:18" ht="93.75" customHeight="1" x14ac:dyDescent="0.2">
      <c r="A58" s="47" t="s">
        <v>161</v>
      </c>
      <c r="B58" s="48" t="s">
        <v>9</v>
      </c>
      <c r="C58" s="45" t="s">
        <v>162</v>
      </c>
      <c r="D58" s="45" t="s">
        <v>162</v>
      </c>
      <c r="E58" s="45" t="s">
        <v>162</v>
      </c>
      <c r="F58" s="45" t="s">
        <v>162</v>
      </c>
      <c r="G58" s="45" t="s">
        <v>162</v>
      </c>
      <c r="H58" s="45" t="s">
        <v>163</v>
      </c>
      <c r="I58" s="45" t="s">
        <v>198</v>
      </c>
      <c r="J58" s="45" t="s">
        <v>163</v>
      </c>
      <c r="K58" s="45" t="s">
        <v>212</v>
      </c>
      <c r="L58" s="45" t="s">
        <v>213</v>
      </c>
      <c r="M58" s="45" t="s">
        <v>186</v>
      </c>
      <c r="N58" s="45" t="s">
        <v>126</v>
      </c>
    </row>
    <row r="59" spans="1:18" ht="12" x14ac:dyDescent="0.2">
      <c r="A59" s="34" t="s">
        <v>113</v>
      </c>
      <c r="B59" s="34"/>
      <c r="C59" s="33" t="s">
        <v>114</v>
      </c>
      <c r="D59" s="33" t="s">
        <v>1</v>
      </c>
      <c r="E59" s="33" t="s">
        <v>6</v>
      </c>
      <c r="F59" s="33" t="s">
        <v>4</v>
      </c>
      <c r="G59" s="33" t="s">
        <v>5</v>
      </c>
      <c r="H59" s="33" t="s">
        <v>114</v>
      </c>
      <c r="I59" s="33" t="s">
        <v>2</v>
      </c>
      <c r="J59" s="33" t="s">
        <v>3</v>
      </c>
      <c r="K59" s="33"/>
      <c r="L59" s="33"/>
      <c r="M59" s="33" t="s">
        <v>116</v>
      </c>
      <c r="N59" s="33" t="s">
        <v>116</v>
      </c>
    </row>
    <row r="60" spans="1:18" ht="15" customHeight="1" x14ac:dyDescent="0.2">
      <c r="A60" s="9" t="s">
        <v>98</v>
      </c>
      <c r="B60" s="10">
        <f>SUM(D60:G60,I60:N60)</f>
        <v>385</v>
      </c>
      <c r="C60" s="11">
        <v>124</v>
      </c>
      <c r="D60" s="11">
        <v>117</v>
      </c>
      <c r="E60" s="11">
        <v>3</v>
      </c>
      <c r="F60" s="11">
        <v>7</v>
      </c>
      <c r="G60" s="11">
        <v>4</v>
      </c>
      <c r="H60" s="11">
        <v>205</v>
      </c>
      <c r="I60" s="11">
        <v>180</v>
      </c>
      <c r="J60" s="11">
        <v>30</v>
      </c>
      <c r="K60" s="11">
        <v>7</v>
      </c>
      <c r="L60" s="11">
        <v>0</v>
      </c>
      <c r="M60" s="11">
        <v>33</v>
      </c>
      <c r="N60" s="11">
        <v>4</v>
      </c>
    </row>
    <row r="61" spans="1:18" ht="15" customHeight="1" x14ac:dyDescent="0.2">
      <c r="A61" s="9" t="s">
        <v>99</v>
      </c>
      <c r="B61" s="10">
        <f>SUM(D61:G61,I61:N61)</f>
        <v>426</v>
      </c>
      <c r="C61" s="11">
        <v>152</v>
      </c>
      <c r="D61" s="11">
        <v>136</v>
      </c>
      <c r="E61" s="11">
        <v>4</v>
      </c>
      <c r="F61" s="11">
        <v>8</v>
      </c>
      <c r="G61" s="11">
        <v>12</v>
      </c>
      <c r="H61" s="11">
        <v>231</v>
      </c>
      <c r="I61" s="11">
        <v>208</v>
      </c>
      <c r="J61" s="11">
        <v>31</v>
      </c>
      <c r="K61" s="11">
        <v>13</v>
      </c>
      <c r="L61" s="11">
        <v>0</v>
      </c>
      <c r="M61" s="11">
        <v>13</v>
      </c>
      <c r="N61" s="11">
        <v>1</v>
      </c>
    </row>
    <row r="62" spans="1:18" ht="15" customHeight="1" x14ac:dyDescent="0.2">
      <c r="A62" s="9" t="s">
        <v>109</v>
      </c>
      <c r="B62" s="10">
        <f>SUM(B60:B61)</f>
        <v>811</v>
      </c>
      <c r="C62" s="10">
        <f t="shared" ref="C62:M62" si="6">SUM(C60:C61)</f>
        <v>276</v>
      </c>
      <c r="D62" s="10">
        <f t="shared" si="6"/>
        <v>253</v>
      </c>
      <c r="E62" s="10">
        <f t="shared" si="6"/>
        <v>7</v>
      </c>
      <c r="F62" s="10">
        <f t="shared" si="6"/>
        <v>15</v>
      </c>
      <c r="G62" s="10">
        <f t="shared" si="6"/>
        <v>16</v>
      </c>
      <c r="H62" s="10">
        <f t="shared" si="6"/>
        <v>436</v>
      </c>
      <c r="I62" s="10">
        <f t="shared" si="6"/>
        <v>388</v>
      </c>
      <c r="J62" s="10">
        <f t="shared" si="6"/>
        <v>61</v>
      </c>
      <c r="K62" s="10">
        <v>18</v>
      </c>
      <c r="L62" s="10">
        <v>0</v>
      </c>
      <c r="M62" s="10">
        <f t="shared" si="6"/>
        <v>46</v>
      </c>
      <c r="N62" s="10">
        <v>3</v>
      </c>
    </row>
    <row r="63" spans="1:18" ht="12" customHeight="1" x14ac:dyDescent="0.2"/>
    <row r="64" spans="1:18" ht="75.75" x14ac:dyDescent="0.2">
      <c r="A64" s="47" t="s">
        <v>164</v>
      </c>
      <c r="B64" s="45" t="s">
        <v>9</v>
      </c>
      <c r="C64" s="45" t="s">
        <v>199</v>
      </c>
      <c r="D64" s="45" t="s">
        <v>212</v>
      </c>
      <c r="E64" s="45" t="s">
        <v>213</v>
      </c>
      <c r="F64" s="45" t="s">
        <v>115</v>
      </c>
    </row>
    <row r="65" spans="1:8" ht="15" customHeight="1" x14ac:dyDescent="0.2">
      <c r="A65" s="34" t="s">
        <v>113</v>
      </c>
      <c r="B65" s="33"/>
      <c r="C65" s="33" t="s">
        <v>2</v>
      </c>
      <c r="D65" s="33"/>
      <c r="E65" s="33"/>
      <c r="F65" s="33" t="s">
        <v>116</v>
      </c>
    </row>
    <row r="66" spans="1:8" ht="15" customHeight="1" x14ac:dyDescent="0.2">
      <c r="A66" s="9" t="s">
        <v>102</v>
      </c>
      <c r="B66" s="10">
        <f>SUM(C66:F66)</f>
        <v>484</v>
      </c>
      <c r="C66" s="20">
        <v>433</v>
      </c>
      <c r="D66" s="20">
        <v>48</v>
      </c>
      <c r="E66" s="20">
        <v>0</v>
      </c>
      <c r="F66" s="20">
        <v>3</v>
      </c>
    </row>
    <row r="67" spans="1:8" ht="15" customHeight="1" x14ac:dyDescent="0.2">
      <c r="A67" s="9" t="s">
        <v>109</v>
      </c>
      <c r="B67" s="10">
        <f>SUM(B66)</f>
        <v>484</v>
      </c>
      <c r="C67" s="10">
        <f t="shared" ref="C67:F67" si="7">SUM(C66)</f>
        <v>433</v>
      </c>
      <c r="D67" s="10">
        <v>46</v>
      </c>
      <c r="E67" s="10">
        <v>0</v>
      </c>
      <c r="F67" s="10">
        <f t="shared" si="7"/>
        <v>3</v>
      </c>
    </row>
    <row r="68" spans="1:8" ht="12" customHeight="1" x14ac:dyDescent="0.2"/>
    <row r="69" spans="1:8" ht="86.25" customHeight="1" x14ac:dyDescent="0.2">
      <c r="A69" s="51" t="s">
        <v>165</v>
      </c>
      <c r="B69" s="45" t="s">
        <v>9</v>
      </c>
      <c r="C69" s="45" t="s">
        <v>183</v>
      </c>
      <c r="D69" s="45" t="s">
        <v>183</v>
      </c>
      <c r="E69" s="45" t="s">
        <v>200</v>
      </c>
      <c r="F69" s="45" t="s">
        <v>212</v>
      </c>
      <c r="G69" s="45" t="s">
        <v>213</v>
      </c>
      <c r="H69" s="45" t="s">
        <v>115</v>
      </c>
    </row>
    <row r="70" spans="1:8" ht="15" customHeight="1" x14ac:dyDescent="0.2">
      <c r="A70" s="34" t="s">
        <v>113</v>
      </c>
      <c r="B70" s="33"/>
      <c r="C70" s="33" t="s">
        <v>114</v>
      </c>
      <c r="D70" s="33" t="s">
        <v>1</v>
      </c>
      <c r="E70" s="33" t="s">
        <v>2</v>
      </c>
      <c r="F70" s="33"/>
      <c r="G70" s="33"/>
      <c r="H70" s="33" t="s">
        <v>116</v>
      </c>
    </row>
    <row r="71" spans="1:8" ht="15" customHeight="1" x14ac:dyDescent="0.2">
      <c r="A71" s="9" t="s">
        <v>105</v>
      </c>
      <c r="B71" s="10">
        <f>SUM(D71:H71)</f>
        <v>412</v>
      </c>
      <c r="C71" s="20">
        <v>359</v>
      </c>
      <c r="D71" s="20">
        <v>147</v>
      </c>
      <c r="E71" s="20">
        <v>231</v>
      </c>
      <c r="F71" s="20">
        <v>34</v>
      </c>
      <c r="G71" s="20">
        <v>0</v>
      </c>
      <c r="H71" s="20">
        <v>0</v>
      </c>
    </row>
    <row r="72" spans="1:8" ht="15" customHeight="1" x14ac:dyDescent="0.2">
      <c r="A72" s="9" t="s">
        <v>109</v>
      </c>
      <c r="B72" s="10">
        <f>SUM(B71)</f>
        <v>412</v>
      </c>
      <c r="C72" s="10">
        <f t="shared" ref="C72:H72" si="8">SUM(C71)</f>
        <v>359</v>
      </c>
      <c r="D72" s="10">
        <f t="shared" si="8"/>
        <v>147</v>
      </c>
      <c r="E72" s="10">
        <f t="shared" si="8"/>
        <v>231</v>
      </c>
      <c r="F72" s="10">
        <v>34</v>
      </c>
      <c r="G72" s="10">
        <v>0</v>
      </c>
      <c r="H72" s="10">
        <f t="shared" si="8"/>
        <v>0</v>
      </c>
    </row>
    <row r="73" spans="1:8" ht="12" customHeight="1" x14ac:dyDescent="0.2"/>
    <row r="74" spans="1:8" ht="115.5" customHeight="1" x14ac:dyDescent="0.2">
      <c r="A74" s="47" t="s">
        <v>166</v>
      </c>
      <c r="B74" s="46" t="s">
        <v>9</v>
      </c>
      <c r="C74" s="45" t="s">
        <v>167</v>
      </c>
      <c r="D74" s="45" t="s">
        <v>218</v>
      </c>
      <c r="E74" s="45" t="s">
        <v>212</v>
      </c>
      <c r="F74" s="45" t="s">
        <v>213</v>
      </c>
      <c r="G74" s="45" t="s">
        <v>115</v>
      </c>
    </row>
    <row r="75" spans="1:8" ht="15" customHeight="1" x14ac:dyDescent="0.2">
      <c r="A75" s="34" t="s">
        <v>113</v>
      </c>
      <c r="B75" s="40"/>
      <c r="C75" s="33" t="s">
        <v>1</v>
      </c>
      <c r="D75" s="33" t="s">
        <v>2</v>
      </c>
      <c r="E75" s="33"/>
      <c r="F75" s="33"/>
      <c r="G75" s="33" t="s">
        <v>116</v>
      </c>
    </row>
    <row r="76" spans="1:8" ht="15" customHeight="1" x14ac:dyDescent="0.2">
      <c r="A76" s="9" t="s">
        <v>105</v>
      </c>
      <c r="B76" s="10">
        <f>SUM(C76:G76)</f>
        <v>412</v>
      </c>
      <c r="C76" s="20">
        <v>195</v>
      </c>
      <c r="D76" s="20">
        <v>204</v>
      </c>
      <c r="E76" s="20">
        <v>12</v>
      </c>
      <c r="F76" s="20">
        <v>1</v>
      </c>
      <c r="G76" s="20">
        <v>0</v>
      </c>
    </row>
    <row r="77" spans="1:8" ht="15" customHeight="1" x14ac:dyDescent="0.2">
      <c r="A77" s="9" t="s">
        <v>109</v>
      </c>
      <c r="B77" s="10">
        <f>SUM(B76)</f>
        <v>412</v>
      </c>
      <c r="C77" s="10">
        <f t="shared" ref="C77:G77" si="9">SUM(C76)</f>
        <v>195</v>
      </c>
      <c r="D77" s="10">
        <f t="shared" si="9"/>
        <v>204</v>
      </c>
      <c r="E77" s="10">
        <v>12</v>
      </c>
      <c r="F77" s="10">
        <v>1</v>
      </c>
      <c r="G77" s="10">
        <f t="shared" si="9"/>
        <v>0</v>
      </c>
      <c r="H77" s="28"/>
    </row>
    <row r="110" spans="4:5" ht="15" customHeight="1" x14ac:dyDescent="0.2">
      <c r="D110" s="7"/>
      <c r="E110" s="7"/>
    </row>
  </sheetData>
  <pageMargins left="0.7" right="0.7" top="1" bottom="0.25" header="0.3" footer="0.3"/>
  <pageSetup paperSize="5" scale="77" fitToHeight="0" orientation="portrait" r:id="rId1"/>
  <headerFooter>
    <oddHeader>&amp;CChautauqua County Board of Elections
 November 6, 2018 General Election</oddHeader>
  </headerFooter>
  <ignoredErrors>
    <ignoredError sqref="B29:B37 B41:B49 B71 C29:C36" formulaRange="1"/>
    <ignoredError sqref="C37" formula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view="pageLayout" zoomScaleNormal="100" workbookViewId="0">
      <selection activeCell="K11" sqref="K11"/>
    </sheetView>
  </sheetViews>
  <sheetFormatPr defaultRowHeight="12" x14ac:dyDescent="0.2"/>
  <cols>
    <col min="1" max="1" width="18.5703125" style="6" customWidth="1"/>
    <col min="2" max="10" width="5.7109375" style="6" customWidth="1"/>
    <col min="11" max="11" width="5.140625" style="6" customWidth="1"/>
    <col min="12" max="12" width="4.7109375" style="6" customWidth="1"/>
    <col min="13" max="13" width="5" style="6" customWidth="1"/>
    <col min="14" max="16384" width="9.140625" style="6"/>
  </cols>
  <sheetData>
    <row r="1" spans="1:10" ht="107.25" customHeight="1" x14ac:dyDescent="0.2">
      <c r="A1" s="47" t="s">
        <v>168</v>
      </c>
      <c r="B1" s="45" t="s">
        <v>9</v>
      </c>
      <c r="C1" s="45" t="s">
        <v>201</v>
      </c>
      <c r="D1" s="45" t="s">
        <v>202</v>
      </c>
      <c r="E1" s="45" t="s">
        <v>212</v>
      </c>
      <c r="F1" s="45" t="s">
        <v>213</v>
      </c>
      <c r="G1" s="45" t="s">
        <v>115</v>
      </c>
    </row>
    <row r="2" spans="1:10" x14ac:dyDescent="0.2">
      <c r="A2" s="34" t="s">
        <v>127</v>
      </c>
      <c r="B2" s="33"/>
      <c r="C2" s="33" t="s">
        <v>2</v>
      </c>
      <c r="D2" s="33" t="s">
        <v>2</v>
      </c>
      <c r="E2" s="33"/>
      <c r="F2" s="33"/>
      <c r="G2" s="33" t="s">
        <v>116</v>
      </c>
    </row>
    <row r="3" spans="1:10" x14ac:dyDescent="0.2">
      <c r="A3" s="9" t="s">
        <v>169</v>
      </c>
      <c r="B3" s="10">
        <f>SUM(C3:G3)</f>
        <v>360</v>
      </c>
      <c r="C3" s="20">
        <v>147</v>
      </c>
      <c r="D3" s="20">
        <v>152</v>
      </c>
      <c r="E3" s="20">
        <v>61</v>
      </c>
      <c r="F3" s="20">
        <v>0</v>
      </c>
      <c r="G3" s="20">
        <v>0</v>
      </c>
    </row>
    <row r="4" spans="1:10" x14ac:dyDescent="0.2">
      <c r="A4" s="9" t="s">
        <v>109</v>
      </c>
      <c r="B4" s="10">
        <f t="shared" ref="B4:D4" si="0">SUM(B3)</f>
        <v>360</v>
      </c>
      <c r="C4" s="10">
        <f t="shared" si="0"/>
        <v>147</v>
      </c>
      <c r="D4" s="10">
        <f t="shared" si="0"/>
        <v>152</v>
      </c>
      <c r="E4" s="10">
        <f>SUM(E3)</f>
        <v>61</v>
      </c>
      <c r="F4" s="10">
        <f t="shared" ref="F4:G4" si="1">SUM(F3)</f>
        <v>0</v>
      </c>
      <c r="G4" s="10">
        <f t="shared" si="1"/>
        <v>0</v>
      </c>
    </row>
    <row r="6" spans="1:10" ht="75.75" x14ac:dyDescent="0.2">
      <c r="A6" s="47" t="s">
        <v>170</v>
      </c>
      <c r="B6" s="45" t="s">
        <v>9</v>
      </c>
      <c r="C6" s="45" t="s">
        <v>203</v>
      </c>
      <c r="D6" s="45" t="s">
        <v>204</v>
      </c>
      <c r="E6" s="45" t="s">
        <v>212</v>
      </c>
      <c r="F6" s="45" t="s">
        <v>213</v>
      </c>
      <c r="G6" s="45" t="s">
        <v>115</v>
      </c>
    </row>
    <row r="7" spans="1:10" x14ac:dyDescent="0.2">
      <c r="A7" s="34" t="s">
        <v>157</v>
      </c>
      <c r="B7" s="33"/>
      <c r="C7" s="33" t="s">
        <v>1</v>
      </c>
      <c r="D7" s="33" t="s">
        <v>1</v>
      </c>
      <c r="E7" s="33"/>
      <c r="F7" s="33"/>
      <c r="G7" s="33" t="s">
        <v>116</v>
      </c>
    </row>
    <row r="8" spans="1:10" x14ac:dyDescent="0.2">
      <c r="A8" s="9" t="s">
        <v>42</v>
      </c>
      <c r="B8" s="10">
        <f>SUM(C8:G8)</f>
        <v>660</v>
      </c>
      <c r="C8" s="20">
        <v>235</v>
      </c>
      <c r="D8" s="20">
        <v>231</v>
      </c>
      <c r="E8" s="20">
        <v>191</v>
      </c>
      <c r="F8" s="20">
        <v>2</v>
      </c>
      <c r="G8" s="20">
        <v>1</v>
      </c>
    </row>
    <row r="9" spans="1:10" x14ac:dyDescent="0.2">
      <c r="A9" s="9" t="s">
        <v>109</v>
      </c>
      <c r="B9" s="10">
        <f t="shared" ref="B9" si="2">SUM(B8)</f>
        <v>660</v>
      </c>
      <c r="C9" s="10">
        <f t="shared" ref="C9" si="3">SUM(C8)</f>
        <v>235</v>
      </c>
      <c r="D9" s="10">
        <f t="shared" ref="D9" si="4">SUM(D8)</f>
        <v>231</v>
      </c>
      <c r="E9" s="10">
        <f t="shared" ref="E9" si="5">SUM(E8)</f>
        <v>191</v>
      </c>
      <c r="F9" s="10">
        <f t="shared" ref="F9" si="6">SUM(F8)</f>
        <v>2</v>
      </c>
      <c r="G9" s="10">
        <f t="shared" ref="G9" si="7">SUM(G8)</f>
        <v>1</v>
      </c>
    </row>
    <row r="11" spans="1:10" ht="88.5" customHeight="1" x14ac:dyDescent="0.2">
      <c r="A11" s="47" t="s">
        <v>171</v>
      </c>
      <c r="B11" s="45" t="s">
        <v>9</v>
      </c>
      <c r="C11" s="45" t="s">
        <v>219</v>
      </c>
      <c r="D11" s="45" t="s">
        <v>172</v>
      </c>
      <c r="E11" s="45" t="s">
        <v>212</v>
      </c>
      <c r="F11" s="45" t="s">
        <v>213</v>
      </c>
      <c r="G11" s="45" t="s">
        <v>126</v>
      </c>
    </row>
    <row r="12" spans="1:10" x14ac:dyDescent="0.2">
      <c r="A12" s="34" t="s">
        <v>113</v>
      </c>
      <c r="B12" s="33"/>
      <c r="C12" s="33" t="s">
        <v>1</v>
      </c>
      <c r="D12" s="33" t="s">
        <v>2</v>
      </c>
      <c r="E12" s="33"/>
      <c r="F12" s="33"/>
      <c r="G12" s="33" t="s">
        <v>116</v>
      </c>
    </row>
    <row r="13" spans="1:10" x14ac:dyDescent="0.2">
      <c r="A13" s="9" t="s">
        <v>19</v>
      </c>
      <c r="B13" s="10">
        <f>SUM(C13:G13)</f>
        <v>627</v>
      </c>
      <c r="C13" s="20">
        <v>326</v>
      </c>
      <c r="D13" s="20">
        <v>278</v>
      </c>
      <c r="E13" s="20">
        <v>20</v>
      </c>
      <c r="F13" s="20">
        <v>1</v>
      </c>
      <c r="G13" s="20">
        <v>2</v>
      </c>
    </row>
    <row r="14" spans="1:10" x14ac:dyDescent="0.2">
      <c r="A14" s="9" t="s">
        <v>109</v>
      </c>
      <c r="B14" s="10">
        <f t="shared" ref="B14:G14" si="8">SUM(B13)</f>
        <v>627</v>
      </c>
      <c r="C14" s="10">
        <f t="shared" si="8"/>
        <v>326</v>
      </c>
      <c r="D14" s="10">
        <f t="shared" si="8"/>
        <v>278</v>
      </c>
      <c r="E14" s="10">
        <f t="shared" si="8"/>
        <v>20</v>
      </c>
      <c r="F14" s="10">
        <f t="shared" si="8"/>
        <v>1</v>
      </c>
      <c r="G14" s="10">
        <f t="shared" si="8"/>
        <v>2</v>
      </c>
    </row>
    <row r="16" spans="1:10" ht="88.5" customHeight="1" x14ac:dyDescent="0.2">
      <c r="A16" s="47" t="s">
        <v>173</v>
      </c>
      <c r="B16" s="46" t="s">
        <v>9</v>
      </c>
      <c r="C16" s="45" t="s">
        <v>205</v>
      </c>
      <c r="D16" s="45" t="s">
        <v>174</v>
      </c>
      <c r="E16" s="45" t="s">
        <v>206</v>
      </c>
      <c r="F16" s="45" t="s">
        <v>175</v>
      </c>
      <c r="G16" s="45" t="s">
        <v>212</v>
      </c>
      <c r="H16" s="45" t="s">
        <v>213</v>
      </c>
      <c r="I16" s="45" t="s">
        <v>185</v>
      </c>
      <c r="J16" s="45" t="s">
        <v>115</v>
      </c>
    </row>
    <row r="17" spans="1:13" x14ac:dyDescent="0.2">
      <c r="A17" s="34" t="s">
        <v>157</v>
      </c>
      <c r="B17" s="33"/>
      <c r="C17" s="33" t="s">
        <v>1</v>
      </c>
      <c r="D17" s="33" t="s">
        <v>1</v>
      </c>
      <c r="E17" s="33" t="s">
        <v>2</v>
      </c>
      <c r="F17" s="33" t="s">
        <v>2</v>
      </c>
      <c r="G17" s="33"/>
      <c r="H17" s="33"/>
      <c r="I17" s="33" t="s">
        <v>116</v>
      </c>
      <c r="J17" s="33" t="s">
        <v>116</v>
      </c>
    </row>
    <row r="18" spans="1:13" x14ac:dyDescent="0.2">
      <c r="A18" s="9" t="s">
        <v>19</v>
      </c>
      <c r="B18" s="10">
        <f>SUM(C18:J18)</f>
        <v>1254</v>
      </c>
      <c r="C18" s="20">
        <v>326</v>
      </c>
      <c r="D18" s="20">
        <v>166</v>
      </c>
      <c r="E18" s="20">
        <v>270</v>
      </c>
      <c r="F18" s="20">
        <v>230</v>
      </c>
      <c r="G18" s="20">
        <v>82</v>
      </c>
      <c r="H18" s="20">
        <v>6</v>
      </c>
      <c r="I18" s="20">
        <v>171</v>
      </c>
      <c r="J18" s="20">
        <v>3</v>
      </c>
    </row>
    <row r="19" spans="1:13" x14ac:dyDescent="0.2">
      <c r="A19" s="9" t="s">
        <v>109</v>
      </c>
      <c r="B19" s="10">
        <f t="shared" ref="B19:J19" si="9">SUM(B18)</f>
        <v>1254</v>
      </c>
      <c r="C19" s="10">
        <f t="shared" si="9"/>
        <v>326</v>
      </c>
      <c r="D19" s="10">
        <f t="shared" si="9"/>
        <v>166</v>
      </c>
      <c r="E19" s="10">
        <f t="shared" si="9"/>
        <v>270</v>
      </c>
      <c r="F19" s="10">
        <f t="shared" si="9"/>
        <v>230</v>
      </c>
      <c r="G19" s="10">
        <f t="shared" si="9"/>
        <v>82</v>
      </c>
      <c r="H19" s="10">
        <f t="shared" si="9"/>
        <v>6</v>
      </c>
      <c r="I19" s="10">
        <f t="shared" si="9"/>
        <v>171</v>
      </c>
      <c r="J19" s="10">
        <f t="shared" si="9"/>
        <v>3</v>
      </c>
    </row>
    <row r="21" spans="1:13" ht="96" x14ac:dyDescent="0.2">
      <c r="A21" s="47" t="s">
        <v>176</v>
      </c>
      <c r="B21" s="48" t="s">
        <v>9</v>
      </c>
      <c r="C21" s="45" t="s">
        <v>207</v>
      </c>
      <c r="D21" s="45" t="s">
        <v>212</v>
      </c>
      <c r="E21" s="45" t="s">
        <v>213</v>
      </c>
      <c r="F21" s="45" t="s">
        <v>115</v>
      </c>
    </row>
    <row r="22" spans="1:13" x14ac:dyDescent="0.2">
      <c r="A22" s="34" t="s">
        <v>113</v>
      </c>
      <c r="B22" s="40"/>
      <c r="C22" s="40"/>
      <c r="D22" s="40"/>
      <c r="E22" s="40"/>
      <c r="F22" s="35" t="s">
        <v>116</v>
      </c>
    </row>
    <row r="23" spans="1:13" x14ac:dyDescent="0.2">
      <c r="A23" s="9" t="s">
        <v>61</v>
      </c>
      <c r="B23" s="41">
        <f>SUM(C23:F23)</f>
        <v>184</v>
      </c>
      <c r="C23" s="42">
        <v>128</v>
      </c>
      <c r="D23" s="42">
        <v>53</v>
      </c>
      <c r="E23" s="42">
        <v>0</v>
      </c>
      <c r="F23" s="42">
        <v>3</v>
      </c>
    </row>
    <row r="24" spans="1:13" ht="15" x14ac:dyDescent="0.25">
      <c r="A24" s="2" t="s">
        <v>114</v>
      </c>
      <c r="B24" s="10">
        <f t="shared" ref="B24:F24" si="10">SUM(B23)</f>
        <v>184</v>
      </c>
      <c r="C24" s="10">
        <f t="shared" si="10"/>
        <v>128</v>
      </c>
      <c r="D24" s="10">
        <f t="shared" si="10"/>
        <v>53</v>
      </c>
      <c r="E24" s="10">
        <f t="shared" si="10"/>
        <v>0</v>
      </c>
      <c r="F24" s="10">
        <f t="shared" si="10"/>
        <v>3</v>
      </c>
    </row>
    <row r="26" spans="1:13" ht="95.25" x14ac:dyDescent="0.2">
      <c r="A26" s="47" t="s">
        <v>177</v>
      </c>
      <c r="B26" s="48" t="s">
        <v>9</v>
      </c>
      <c r="C26" s="45" t="s">
        <v>208</v>
      </c>
      <c r="D26" s="45" t="s">
        <v>212</v>
      </c>
      <c r="E26" s="45" t="s">
        <v>213</v>
      </c>
      <c r="F26" s="45" t="s">
        <v>115</v>
      </c>
    </row>
    <row r="27" spans="1:13" x14ac:dyDescent="0.2">
      <c r="A27" s="34" t="s">
        <v>113</v>
      </c>
      <c r="B27" s="40"/>
      <c r="C27" s="40"/>
      <c r="D27" s="40"/>
      <c r="E27" s="40"/>
      <c r="F27" s="35" t="s">
        <v>116</v>
      </c>
    </row>
    <row r="28" spans="1:13" x14ac:dyDescent="0.2">
      <c r="A28" s="9" t="s">
        <v>61</v>
      </c>
      <c r="B28" s="41">
        <f>SUM(C28:F28)</f>
        <v>184</v>
      </c>
      <c r="C28" s="42">
        <v>140</v>
      </c>
      <c r="D28" s="42">
        <v>43</v>
      </c>
      <c r="E28" s="42">
        <v>0</v>
      </c>
      <c r="F28" s="42">
        <v>1</v>
      </c>
    </row>
    <row r="29" spans="1:13" x14ac:dyDescent="0.2">
      <c r="A29" s="9" t="s">
        <v>114</v>
      </c>
      <c r="B29" s="10">
        <f t="shared" ref="B29:F29" si="11">SUM(B28)</f>
        <v>184</v>
      </c>
      <c r="C29" s="10">
        <f t="shared" si="11"/>
        <v>140</v>
      </c>
      <c r="D29" s="10">
        <f t="shared" si="11"/>
        <v>43</v>
      </c>
      <c r="E29" s="10">
        <f t="shared" si="11"/>
        <v>0</v>
      </c>
      <c r="F29" s="10">
        <f t="shared" si="11"/>
        <v>1</v>
      </c>
    </row>
    <row r="31" spans="1:13" ht="90" customHeight="1" x14ac:dyDescent="0.2">
      <c r="A31" s="47" t="s">
        <v>178</v>
      </c>
      <c r="B31" s="48" t="s">
        <v>9</v>
      </c>
      <c r="C31" s="45" t="s">
        <v>179</v>
      </c>
      <c r="D31" s="45" t="s">
        <v>209</v>
      </c>
      <c r="E31" s="45" t="s">
        <v>179</v>
      </c>
      <c r="F31" s="45" t="s">
        <v>179</v>
      </c>
      <c r="G31" s="45" t="s">
        <v>181</v>
      </c>
      <c r="H31" s="45" t="s">
        <v>210</v>
      </c>
      <c r="I31" s="45" t="s">
        <v>181</v>
      </c>
      <c r="J31" s="45" t="s">
        <v>181</v>
      </c>
      <c r="K31" s="45" t="s">
        <v>212</v>
      </c>
      <c r="L31" s="45" t="s">
        <v>213</v>
      </c>
      <c r="M31" s="45" t="s">
        <v>115</v>
      </c>
    </row>
    <row r="32" spans="1:13" x14ac:dyDescent="0.2">
      <c r="A32" s="34" t="s">
        <v>157</v>
      </c>
      <c r="B32" s="40"/>
      <c r="C32" s="33" t="s">
        <v>109</v>
      </c>
      <c r="D32" s="33" t="s">
        <v>180</v>
      </c>
      <c r="E32" s="33" t="s">
        <v>2</v>
      </c>
      <c r="F32" s="33" t="s">
        <v>3</v>
      </c>
      <c r="G32" s="33" t="s">
        <v>109</v>
      </c>
      <c r="H32" s="33" t="s">
        <v>1</v>
      </c>
      <c r="I32" s="33" t="s">
        <v>2</v>
      </c>
      <c r="J32" s="33" t="s">
        <v>3</v>
      </c>
      <c r="K32" s="33"/>
      <c r="L32" s="33"/>
      <c r="M32" s="33" t="s">
        <v>116</v>
      </c>
    </row>
    <row r="33" spans="1:13" x14ac:dyDescent="0.2">
      <c r="A33" s="9" t="s">
        <v>55</v>
      </c>
      <c r="B33" s="10">
        <f>SUM(D33:F33,H33:M33)</f>
        <v>960</v>
      </c>
      <c r="C33" s="43">
        <f>SUM(D33:F33)</f>
        <v>435</v>
      </c>
      <c r="D33" s="42">
        <v>220</v>
      </c>
      <c r="E33" s="42">
        <v>171</v>
      </c>
      <c r="F33" s="42">
        <v>44</v>
      </c>
      <c r="G33" s="43">
        <f>SUM(H33:J33)</f>
        <v>413</v>
      </c>
      <c r="H33" s="42">
        <v>199</v>
      </c>
      <c r="I33" s="42">
        <v>165</v>
      </c>
      <c r="J33" s="42">
        <v>49</v>
      </c>
      <c r="K33" s="42">
        <v>107</v>
      </c>
      <c r="L33" s="42">
        <v>0</v>
      </c>
      <c r="M33" s="42">
        <v>5</v>
      </c>
    </row>
    <row r="34" spans="1:13" x14ac:dyDescent="0.2">
      <c r="A34" s="9" t="s">
        <v>56</v>
      </c>
      <c r="B34" s="10">
        <f>SUM(D34:F34,H34:M34)</f>
        <v>774</v>
      </c>
      <c r="C34" s="43">
        <f>SUM(D34:F34)</f>
        <v>343</v>
      </c>
      <c r="D34" s="42">
        <v>146</v>
      </c>
      <c r="E34" s="42">
        <v>158</v>
      </c>
      <c r="F34" s="42">
        <v>39</v>
      </c>
      <c r="G34" s="43">
        <f>SUM(H34:J34)</f>
        <v>340</v>
      </c>
      <c r="H34" s="42">
        <v>146</v>
      </c>
      <c r="I34" s="42">
        <v>161</v>
      </c>
      <c r="J34" s="42">
        <v>33</v>
      </c>
      <c r="K34" s="42">
        <v>88</v>
      </c>
      <c r="L34" s="42">
        <v>0</v>
      </c>
      <c r="M34" s="42">
        <v>3</v>
      </c>
    </row>
    <row r="35" spans="1:13" x14ac:dyDescent="0.2">
      <c r="A35" s="9" t="s">
        <v>114</v>
      </c>
      <c r="B35" s="10">
        <f>SUM(B33:B34)</f>
        <v>1734</v>
      </c>
      <c r="C35" s="10">
        <f t="shared" ref="C35:M35" si="12">SUM(C33:C34)</f>
        <v>778</v>
      </c>
      <c r="D35" s="10">
        <f t="shared" si="12"/>
        <v>366</v>
      </c>
      <c r="E35" s="10">
        <f t="shared" si="12"/>
        <v>329</v>
      </c>
      <c r="F35" s="10">
        <f t="shared" si="12"/>
        <v>83</v>
      </c>
      <c r="G35" s="10">
        <f t="shared" si="12"/>
        <v>753</v>
      </c>
      <c r="H35" s="10">
        <f t="shared" si="12"/>
        <v>345</v>
      </c>
      <c r="I35" s="10">
        <f t="shared" si="12"/>
        <v>326</v>
      </c>
      <c r="J35" s="10">
        <f t="shared" si="12"/>
        <v>82</v>
      </c>
      <c r="K35" s="10">
        <f t="shared" si="12"/>
        <v>195</v>
      </c>
      <c r="L35" s="10">
        <f t="shared" si="12"/>
        <v>0</v>
      </c>
      <c r="M35" s="10">
        <f t="shared" si="12"/>
        <v>8</v>
      </c>
    </row>
    <row r="52" spans="1:2" x14ac:dyDescent="0.2">
      <c r="A52" s="22"/>
      <c r="B52" s="22"/>
    </row>
  </sheetData>
  <pageMargins left="0.7" right="0.7" top="1" bottom="0.75" header="0.3" footer="0.3"/>
  <pageSetup paperSize="5" scale="93" orientation="portrait" r:id="rId1"/>
  <headerFooter>
    <oddHeader>&amp;CChautauqua County Board of Elections
 November 6, 2018 General Election</oddHeader>
  </headerFooter>
  <ignoredErrors>
    <ignoredError sqref="B33:B34 G33:G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4"/>
  <sheetViews>
    <sheetView view="pageLayout" zoomScale="85" zoomScaleNormal="100" zoomScalePageLayoutView="85" workbookViewId="0">
      <selection activeCell="G112" sqref="G112"/>
    </sheetView>
  </sheetViews>
  <sheetFormatPr defaultRowHeight="15" x14ac:dyDescent="0.25"/>
  <cols>
    <col min="1" max="1" width="15.28515625" style="6" customWidth="1"/>
    <col min="2" max="2" width="7.140625" style="6" customWidth="1"/>
    <col min="3" max="3" width="7.140625" style="21" customWidth="1"/>
    <col min="4" max="18" width="7.140625" style="6" customWidth="1"/>
    <col min="19" max="19" width="9.28515625" style="15" customWidth="1"/>
    <col min="20" max="22" width="9.140625" style="18" customWidth="1"/>
    <col min="23" max="23" width="4.28515625" style="18" customWidth="1"/>
    <col min="24" max="25" width="9.140625" style="18" customWidth="1"/>
    <col min="26" max="16384" width="9.140625" style="15"/>
  </cols>
  <sheetData>
    <row r="1" spans="1:25" ht="102" customHeight="1" x14ac:dyDescent="0.25">
      <c r="A1" s="52" t="s">
        <v>117</v>
      </c>
      <c r="B1" s="53" t="s">
        <v>9</v>
      </c>
      <c r="C1" s="62" t="s">
        <v>110</v>
      </c>
      <c r="D1" s="53" t="s">
        <v>110</v>
      </c>
      <c r="E1" s="53" t="s">
        <v>110</v>
      </c>
      <c r="F1" s="53" t="s">
        <v>110</v>
      </c>
      <c r="G1" s="62" t="s">
        <v>110</v>
      </c>
      <c r="H1" s="62" t="s">
        <v>110</v>
      </c>
      <c r="I1" s="53" t="s">
        <v>132</v>
      </c>
      <c r="J1" s="53" t="s">
        <v>132</v>
      </c>
      <c r="K1" s="53" t="s">
        <v>132</v>
      </c>
      <c r="L1" s="53" t="s">
        <v>133</v>
      </c>
      <c r="M1" s="53" t="s">
        <v>133</v>
      </c>
      <c r="N1" s="53" t="s">
        <v>134</v>
      </c>
      <c r="O1" s="53" t="s">
        <v>134</v>
      </c>
      <c r="P1" s="53" t="s">
        <v>212</v>
      </c>
      <c r="Q1" s="53" t="s">
        <v>213</v>
      </c>
      <c r="R1" s="53" t="s">
        <v>115</v>
      </c>
      <c r="T1" s="16"/>
      <c r="U1" s="16"/>
      <c r="V1" s="16"/>
      <c r="W1" s="16"/>
      <c r="X1" s="16"/>
      <c r="Y1" s="17"/>
    </row>
    <row r="2" spans="1:25" ht="13.5" customHeight="1" x14ac:dyDescent="0.25">
      <c r="A2" s="54" t="s">
        <v>113</v>
      </c>
      <c r="B2" s="55"/>
      <c r="C2" s="63"/>
      <c r="D2" s="55" t="s">
        <v>1</v>
      </c>
      <c r="E2" s="55" t="s">
        <v>4</v>
      </c>
      <c r="F2" s="55" t="s">
        <v>5</v>
      </c>
      <c r="G2" s="55" t="s">
        <v>7</v>
      </c>
      <c r="H2" s="55" t="s">
        <v>130</v>
      </c>
      <c r="I2" s="55"/>
      <c r="J2" s="55" t="s">
        <v>2</v>
      </c>
      <c r="K2" s="55" t="s">
        <v>3</v>
      </c>
      <c r="L2" s="55"/>
      <c r="M2" s="55" t="s">
        <v>6</v>
      </c>
      <c r="N2" s="55"/>
      <c r="O2" s="55" t="s">
        <v>8</v>
      </c>
      <c r="P2" s="55"/>
      <c r="Q2" s="55"/>
      <c r="R2" s="55" t="s">
        <v>116</v>
      </c>
    </row>
    <row r="3" spans="1:25" x14ac:dyDescent="0.25">
      <c r="A3" s="54"/>
      <c r="B3" s="55"/>
      <c r="C3" s="63" t="s">
        <v>114</v>
      </c>
      <c r="D3" s="55"/>
      <c r="E3" s="55"/>
      <c r="F3" s="55"/>
      <c r="G3" s="55"/>
      <c r="H3" s="55"/>
      <c r="I3" s="55" t="s">
        <v>114</v>
      </c>
      <c r="J3" s="55"/>
      <c r="K3" s="55"/>
      <c r="L3" s="55" t="s">
        <v>114</v>
      </c>
      <c r="M3" s="55"/>
      <c r="N3" s="55" t="s">
        <v>114</v>
      </c>
      <c r="O3" s="55"/>
      <c r="P3" s="55"/>
      <c r="Q3" s="55"/>
      <c r="R3" s="55"/>
    </row>
    <row r="4" spans="1:25" x14ac:dyDescent="0.25">
      <c r="A4" s="9" t="s">
        <v>10</v>
      </c>
      <c r="B4" s="10">
        <f t="shared" ref="B4:B35" si="0">SUM(C4+I4+L4+N4+P4+Q4+R4)</f>
        <v>444</v>
      </c>
      <c r="C4" s="67">
        <f t="shared" ref="C4:C35" si="1">SUM(D4:H4)</f>
        <v>195</v>
      </c>
      <c r="D4" s="19">
        <v>157</v>
      </c>
      <c r="E4" s="19">
        <v>13</v>
      </c>
      <c r="F4" s="19">
        <v>22</v>
      </c>
      <c r="G4" s="19">
        <v>2</v>
      </c>
      <c r="H4" s="19">
        <v>1</v>
      </c>
      <c r="I4" s="24">
        <f t="shared" ref="I4:I35" si="2">SUM(J4:K4)</f>
        <v>222</v>
      </c>
      <c r="J4" s="20">
        <v>179</v>
      </c>
      <c r="K4" s="20">
        <v>43</v>
      </c>
      <c r="L4" s="24">
        <f>SUM(M4)</f>
        <v>7</v>
      </c>
      <c r="M4" s="19">
        <v>7</v>
      </c>
      <c r="N4" s="24">
        <f>SUM(O4)</f>
        <v>4</v>
      </c>
      <c r="O4" s="19">
        <v>4</v>
      </c>
      <c r="P4" s="3">
        <v>16</v>
      </c>
      <c r="Q4" s="3">
        <v>0</v>
      </c>
      <c r="R4" s="19">
        <v>0</v>
      </c>
    </row>
    <row r="5" spans="1:25" x14ac:dyDescent="0.25">
      <c r="A5" s="9" t="s">
        <v>11</v>
      </c>
      <c r="B5" s="10">
        <f t="shared" si="0"/>
        <v>991</v>
      </c>
      <c r="C5" s="67">
        <f t="shared" si="1"/>
        <v>413</v>
      </c>
      <c r="D5" s="19">
        <v>365</v>
      </c>
      <c r="E5" s="19">
        <v>14</v>
      </c>
      <c r="F5" s="19">
        <v>27</v>
      </c>
      <c r="G5" s="19">
        <v>5</v>
      </c>
      <c r="H5" s="19">
        <v>2</v>
      </c>
      <c r="I5" s="24">
        <f t="shared" si="2"/>
        <v>531</v>
      </c>
      <c r="J5" s="19">
        <v>483</v>
      </c>
      <c r="K5" s="19">
        <v>48</v>
      </c>
      <c r="L5" s="24">
        <f t="shared" ref="L5:N68" si="3">SUM(M5)</f>
        <v>1</v>
      </c>
      <c r="M5" s="19">
        <v>1</v>
      </c>
      <c r="N5" s="24">
        <f t="shared" si="3"/>
        <v>5</v>
      </c>
      <c r="O5" s="19">
        <v>5</v>
      </c>
      <c r="P5" s="3">
        <v>40</v>
      </c>
      <c r="Q5" s="3">
        <v>1</v>
      </c>
      <c r="R5" s="19">
        <v>0</v>
      </c>
    </row>
    <row r="6" spans="1:25" x14ac:dyDescent="0.25">
      <c r="A6" s="9" t="s">
        <v>12</v>
      </c>
      <c r="B6" s="10">
        <f t="shared" si="0"/>
        <v>673</v>
      </c>
      <c r="C6" s="67">
        <f t="shared" si="1"/>
        <v>320</v>
      </c>
      <c r="D6" s="19">
        <v>284</v>
      </c>
      <c r="E6" s="19">
        <v>5</v>
      </c>
      <c r="F6" s="19">
        <v>20</v>
      </c>
      <c r="G6" s="19">
        <v>9</v>
      </c>
      <c r="H6" s="19">
        <v>2</v>
      </c>
      <c r="I6" s="24">
        <f t="shared" si="2"/>
        <v>317</v>
      </c>
      <c r="J6" s="19">
        <v>272</v>
      </c>
      <c r="K6" s="19">
        <v>45</v>
      </c>
      <c r="L6" s="24">
        <f t="shared" si="3"/>
        <v>3</v>
      </c>
      <c r="M6" s="19">
        <v>3</v>
      </c>
      <c r="N6" s="24">
        <f t="shared" si="3"/>
        <v>4</v>
      </c>
      <c r="O6" s="19">
        <v>4</v>
      </c>
      <c r="P6" s="3">
        <v>27</v>
      </c>
      <c r="Q6" s="3">
        <v>2</v>
      </c>
      <c r="R6" s="19">
        <v>0</v>
      </c>
    </row>
    <row r="7" spans="1:25" x14ac:dyDescent="0.25">
      <c r="A7" s="9" t="s">
        <v>13</v>
      </c>
      <c r="B7" s="10">
        <f t="shared" si="0"/>
        <v>638</v>
      </c>
      <c r="C7" s="67">
        <f t="shared" si="1"/>
        <v>310</v>
      </c>
      <c r="D7" s="19">
        <v>282</v>
      </c>
      <c r="E7" s="20">
        <v>3</v>
      </c>
      <c r="F7" s="19">
        <v>23</v>
      </c>
      <c r="G7" s="19">
        <v>1</v>
      </c>
      <c r="H7" s="19">
        <v>1</v>
      </c>
      <c r="I7" s="24">
        <f t="shared" si="2"/>
        <v>302</v>
      </c>
      <c r="J7" s="19">
        <v>270</v>
      </c>
      <c r="K7" s="19">
        <v>32</v>
      </c>
      <c r="L7" s="24">
        <f t="shared" si="3"/>
        <v>2</v>
      </c>
      <c r="M7" s="19">
        <v>2</v>
      </c>
      <c r="N7" s="24">
        <f t="shared" si="3"/>
        <v>1</v>
      </c>
      <c r="O7" s="19">
        <v>1</v>
      </c>
      <c r="P7" s="3">
        <v>22</v>
      </c>
      <c r="Q7" s="3">
        <v>1</v>
      </c>
      <c r="R7" s="19">
        <v>0</v>
      </c>
    </row>
    <row r="8" spans="1:25" x14ac:dyDescent="0.25">
      <c r="A8" s="9" t="s">
        <v>14</v>
      </c>
      <c r="B8" s="10">
        <f t="shared" si="0"/>
        <v>455</v>
      </c>
      <c r="C8" s="67">
        <f t="shared" si="1"/>
        <v>167</v>
      </c>
      <c r="D8" s="19">
        <v>148</v>
      </c>
      <c r="E8" s="19">
        <v>3</v>
      </c>
      <c r="F8" s="19">
        <v>12</v>
      </c>
      <c r="G8" s="19">
        <v>2</v>
      </c>
      <c r="H8" s="19">
        <v>2</v>
      </c>
      <c r="I8" s="24">
        <f t="shared" si="2"/>
        <v>271</v>
      </c>
      <c r="J8" s="19">
        <v>240</v>
      </c>
      <c r="K8" s="19">
        <v>31</v>
      </c>
      <c r="L8" s="24">
        <f t="shared" si="3"/>
        <v>4</v>
      </c>
      <c r="M8" s="19">
        <v>4</v>
      </c>
      <c r="N8" s="24">
        <f t="shared" si="3"/>
        <v>4</v>
      </c>
      <c r="O8" s="19">
        <v>4</v>
      </c>
      <c r="P8" s="3">
        <v>9</v>
      </c>
      <c r="Q8" s="3">
        <v>0</v>
      </c>
      <c r="R8" s="19">
        <v>0</v>
      </c>
    </row>
    <row r="9" spans="1:25" x14ac:dyDescent="0.25">
      <c r="A9" s="9" t="s">
        <v>15</v>
      </c>
      <c r="B9" s="10">
        <f t="shared" si="0"/>
        <v>562</v>
      </c>
      <c r="C9" s="67">
        <f t="shared" si="1"/>
        <v>187</v>
      </c>
      <c r="D9" s="19">
        <v>163</v>
      </c>
      <c r="E9" s="19">
        <v>7</v>
      </c>
      <c r="F9" s="19">
        <v>13</v>
      </c>
      <c r="G9" s="19">
        <v>4</v>
      </c>
      <c r="H9" s="19">
        <v>0</v>
      </c>
      <c r="I9" s="24">
        <f t="shared" si="2"/>
        <v>340</v>
      </c>
      <c r="J9" s="19">
        <v>304</v>
      </c>
      <c r="K9" s="19">
        <v>36</v>
      </c>
      <c r="L9" s="24">
        <f t="shared" si="3"/>
        <v>1</v>
      </c>
      <c r="M9" s="19">
        <v>1</v>
      </c>
      <c r="N9" s="24">
        <f t="shared" si="3"/>
        <v>4</v>
      </c>
      <c r="O9" s="19">
        <v>4</v>
      </c>
      <c r="P9" s="3">
        <v>29</v>
      </c>
      <c r="Q9" s="3">
        <v>1</v>
      </c>
      <c r="R9" s="19">
        <v>0</v>
      </c>
    </row>
    <row r="10" spans="1:25" x14ac:dyDescent="0.25">
      <c r="A10" s="9" t="s">
        <v>16</v>
      </c>
      <c r="B10" s="10">
        <f t="shared" si="0"/>
        <v>745</v>
      </c>
      <c r="C10" s="67">
        <f t="shared" si="1"/>
        <v>262</v>
      </c>
      <c r="D10" s="19">
        <v>207</v>
      </c>
      <c r="E10" s="20">
        <v>27</v>
      </c>
      <c r="F10" s="19">
        <v>23</v>
      </c>
      <c r="G10" s="19">
        <v>4</v>
      </c>
      <c r="H10" s="19">
        <v>1</v>
      </c>
      <c r="I10" s="24">
        <f t="shared" si="2"/>
        <v>445</v>
      </c>
      <c r="J10" s="19">
        <v>386</v>
      </c>
      <c r="K10" s="19">
        <v>59</v>
      </c>
      <c r="L10" s="24">
        <f t="shared" si="3"/>
        <v>5</v>
      </c>
      <c r="M10" s="19">
        <v>5</v>
      </c>
      <c r="N10" s="24">
        <f t="shared" si="3"/>
        <v>8</v>
      </c>
      <c r="O10" s="19">
        <v>8</v>
      </c>
      <c r="P10" s="3">
        <v>25</v>
      </c>
      <c r="Q10" s="3">
        <v>0</v>
      </c>
      <c r="R10" s="19">
        <v>0</v>
      </c>
    </row>
    <row r="11" spans="1:25" x14ac:dyDescent="0.25">
      <c r="A11" s="9" t="s">
        <v>17</v>
      </c>
      <c r="B11" s="10">
        <f t="shared" si="0"/>
        <v>700</v>
      </c>
      <c r="C11" s="67">
        <f t="shared" si="1"/>
        <v>226</v>
      </c>
      <c r="D11" s="19">
        <v>200</v>
      </c>
      <c r="E11" s="19">
        <v>9</v>
      </c>
      <c r="F11" s="19">
        <v>13</v>
      </c>
      <c r="G11" s="19">
        <v>2</v>
      </c>
      <c r="H11" s="19">
        <v>2</v>
      </c>
      <c r="I11" s="24">
        <f t="shared" si="2"/>
        <v>447</v>
      </c>
      <c r="J11" s="19">
        <v>380</v>
      </c>
      <c r="K11" s="19">
        <v>67</v>
      </c>
      <c r="L11" s="24">
        <f t="shared" si="3"/>
        <v>5</v>
      </c>
      <c r="M11" s="19">
        <v>5</v>
      </c>
      <c r="N11" s="24">
        <f t="shared" si="3"/>
        <v>3</v>
      </c>
      <c r="O11" s="19">
        <v>3</v>
      </c>
      <c r="P11" s="3">
        <v>19</v>
      </c>
      <c r="Q11" s="3">
        <v>0</v>
      </c>
      <c r="R11" s="19">
        <v>0</v>
      </c>
    </row>
    <row r="12" spans="1:25" x14ac:dyDescent="0.25">
      <c r="A12" s="9" t="s">
        <v>18</v>
      </c>
      <c r="B12" s="10">
        <f t="shared" si="0"/>
        <v>590</v>
      </c>
      <c r="C12" s="67">
        <f t="shared" si="1"/>
        <v>224</v>
      </c>
      <c r="D12" s="19">
        <v>184</v>
      </c>
      <c r="E12" s="19">
        <v>12</v>
      </c>
      <c r="F12" s="19">
        <v>22</v>
      </c>
      <c r="G12" s="19">
        <v>4</v>
      </c>
      <c r="H12" s="19">
        <v>2</v>
      </c>
      <c r="I12" s="24">
        <f t="shared" si="2"/>
        <v>333</v>
      </c>
      <c r="J12" s="19">
        <v>274</v>
      </c>
      <c r="K12" s="19">
        <v>59</v>
      </c>
      <c r="L12" s="24">
        <f t="shared" si="3"/>
        <v>7</v>
      </c>
      <c r="M12" s="19">
        <v>7</v>
      </c>
      <c r="N12" s="24">
        <f t="shared" si="3"/>
        <v>6</v>
      </c>
      <c r="O12" s="19">
        <v>6</v>
      </c>
      <c r="P12" s="3">
        <v>19</v>
      </c>
      <c r="Q12" s="3">
        <v>0</v>
      </c>
      <c r="R12" s="19">
        <v>1</v>
      </c>
    </row>
    <row r="13" spans="1:25" x14ac:dyDescent="0.25">
      <c r="A13" s="9" t="s">
        <v>19</v>
      </c>
      <c r="B13" s="10">
        <f t="shared" si="0"/>
        <v>627</v>
      </c>
      <c r="C13" s="67">
        <f t="shared" si="1"/>
        <v>337</v>
      </c>
      <c r="D13" s="19">
        <v>304</v>
      </c>
      <c r="E13" s="19">
        <v>14</v>
      </c>
      <c r="F13" s="19">
        <v>15</v>
      </c>
      <c r="G13" s="19">
        <v>3</v>
      </c>
      <c r="H13" s="19">
        <v>1</v>
      </c>
      <c r="I13" s="24">
        <f t="shared" si="2"/>
        <v>242</v>
      </c>
      <c r="J13" s="19">
        <v>215</v>
      </c>
      <c r="K13" s="19">
        <v>27</v>
      </c>
      <c r="L13" s="24">
        <f t="shared" si="3"/>
        <v>3</v>
      </c>
      <c r="M13" s="19">
        <v>3</v>
      </c>
      <c r="N13" s="24">
        <f t="shared" si="3"/>
        <v>8</v>
      </c>
      <c r="O13" s="19">
        <v>8</v>
      </c>
      <c r="P13" s="3">
        <v>37</v>
      </c>
      <c r="Q13" s="3">
        <v>0</v>
      </c>
      <c r="R13" s="19">
        <v>0</v>
      </c>
    </row>
    <row r="14" spans="1:25" x14ac:dyDescent="0.25">
      <c r="A14" s="9" t="s">
        <v>20</v>
      </c>
      <c r="B14" s="10">
        <f t="shared" si="0"/>
        <v>451</v>
      </c>
      <c r="C14" s="67">
        <f t="shared" si="1"/>
        <v>208</v>
      </c>
      <c r="D14" s="19">
        <v>169</v>
      </c>
      <c r="E14" s="19">
        <v>17</v>
      </c>
      <c r="F14" s="19">
        <v>20</v>
      </c>
      <c r="G14" s="19">
        <v>1</v>
      </c>
      <c r="H14" s="19">
        <v>1</v>
      </c>
      <c r="I14" s="24">
        <f t="shared" si="2"/>
        <v>212</v>
      </c>
      <c r="J14" s="19">
        <v>187</v>
      </c>
      <c r="K14" s="19">
        <v>25</v>
      </c>
      <c r="L14" s="24">
        <f t="shared" si="3"/>
        <v>5</v>
      </c>
      <c r="M14" s="19">
        <v>5</v>
      </c>
      <c r="N14" s="24">
        <f t="shared" si="3"/>
        <v>7</v>
      </c>
      <c r="O14" s="19">
        <v>7</v>
      </c>
      <c r="P14" s="3">
        <v>19</v>
      </c>
      <c r="Q14" s="3">
        <v>0</v>
      </c>
      <c r="R14" s="19">
        <v>0</v>
      </c>
    </row>
    <row r="15" spans="1:25" x14ac:dyDescent="0.25">
      <c r="A15" s="9" t="s">
        <v>21</v>
      </c>
      <c r="B15" s="10">
        <f t="shared" si="0"/>
        <v>530</v>
      </c>
      <c r="C15" s="67">
        <f t="shared" si="1"/>
        <v>267</v>
      </c>
      <c r="D15" s="19">
        <v>247</v>
      </c>
      <c r="E15" s="19">
        <v>8</v>
      </c>
      <c r="F15" s="19">
        <v>8</v>
      </c>
      <c r="G15" s="19">
        <v>2</v>
      </c>
      <c r="H15" s="19">
        <v>2</v>
      </c>
      <c r="I15" s="24">
        <f t="shared" si="2"/>
        <v>235</v>
      </c>
      <c r="J15" s="19">
        <v>205</v>
      </c>
      <c r="K15" s="19">
        <v>30</v>
      </c>
      <c r="L15" s="24">
        <f t="shared" si="3"/>
        <v>3</v>
      </c>
      <c r="M15" s="19">
        <v>3</v>
      </c>
      <c r="N15" s="24">
        <f t="shared" si="3"/>
        <v>6</v>
      </c>
      <c r="O15" s="19">
        <v>6</v>
      </c>
      <c r="P15" s="3">
        <v>19</v>
      </c>
      <c r="Q15" s="3">
        <v>0</v>
      </c>
      <c r="R15" s="19">
        <v>0</v>
      </c>
    </row>
    <row r="16" spans="1:25" x14ac:dyDescent="0.25">
      <c r="A16" s="9" t="s">
        <v>22</v>
      </c>
      <c r="B16" s="10">
        <f t="shared" si="0"/>
        <v>143</v>
      </c>
      <c r="C16" s="67">
        <f t="shared" si="1"/>
        <v>44</v>
      </c>
      <c r="D16" s="19">
        <v>39</v>
      </c>
      <c r="E16" s="19">
        <v>2</v>
      </c>
      <c r="F16" s="19">
        <v>3</v>
      </c>
      <c r="G16" s="19">
        <v>0</v>
      </c>
      <c r="H16" s="19">
        <v>0</v>
      </c>
      <c r="I16" s="24">
        <f t="shared" si="2"/>
        <v>93</v>
      </c>
      <c r="J16" s="19">
        <v>78</v>
      </c>
      <c r="K16" s="19">
        <v>15</v>
      </c>
      <c r="L16" s="24">
        <f t="shared" si="3"/>
        <v>2</v>
      </c>
      <c r="M16" s="19">
        <v>2</v>
      </c>
      <c r="N16" s="24">
        <f t="shared" si="3"/>
        <v>1</v>
      </c>
      <c r="O16" s="19">
        <v>1</v>
      </c>
      <c r="P16" s="3">
        <v>3</v>
      </c>
      <c r="Q16" s="3">
        <v>0</v>
      </c>
      <c r="R16" s="19">
        <v>0</v>
      </c>
    </row>
    <row r="17" spans="1:18" x14ac:dyDescent="0.25">
      <c r="A17" s="9" t="s">
        <v>23</v>
      </c>
      <c r="B17" s="10">
        <f t="shared" si="0"/>
        <v>341</v>
      </c>
      <c r="C17" s="67">
        <f t="shared" si="1"/>
        <v>118</v>
      </c>
      <c r="D17" s="19">
        <v>101</v>
      </c>
      <c r="E17" s="19">
        <v>8</v>
      </c>
      <c r="F17" s="19">
        <v>7</v>
      </c>
      <c r="G17" s="19">
        <v>2</v>
      </c>
      <c r="H17" s="19">
        <v>0</v>
      </c>
      <c r="I17" s="24">
        <f t="shared" si="2"/>
        <v>209</v>
      </c>
      <c r="J17" s="19">
        <v>177</v>
      </c>
      <c r="K17" s="19">
        <v>32</v>
      </c>
      <c r="L17" s="24">
        <f t="shared" si="3"/>
        <v>0</v>
      </c>
      <c r="M17" s="19">
        <v>0</v>
      </c>
      <c r="N17" s="24">
        <f t="shared" si="3"/>
        <v>2</v>
      </c>
      <c r="O17" s="19">
        <v>2</v>
      </c>
      <c r="P17" s="3">
        <v>12</v>
      </c>
      <c r="Q17" s="3">
        <v>0</v>
      </c>
      <c r="R17" s="19">
        <v>0</v>
      </c>
    </row>
    <row r="18" spans="1:18" x14ac:dyDescent="0.25">
      <c r="A18" s="9" t="s">
        <v>24</v>
      </c>
      <c r="B18" s="10">
        <f t="shared" si="0"/>
        <v>488</v>
      </c>
      <c r="C18" s="67">
        <f t="shared" si="1"/>
        <v>117</v>
      </c>
      <c r="D18" s="19">
        <v>108</v>
      </c>
      <c r="E18" s="19">
        <v>2</v>
      </c>
      <c r="F18" s="19">
        <v>6</v>
      </c>
      <c r="G18" s="19">
        <v>1</v>
      </c>
      <c r="H18" s="19">
        <v>0</v>
      </c>
      <c r="I18" s="24">
        <f t="shared" si="2"/>
        <v>355</v>
      </c>
      <c r="J18" s="19">
        <v>322</v>
      </c>
      <c r="K18" s="19">
        <v>33</v>
      </c>
      <c r="L18" s="24">
        <f t="shared" si="3"/>
        <v>0</v>
      </c>
      <c r="M18" s="19">
        <v>0</v>
      </c>
      <c r="N18" s="24">
        <f t="shared" si="3"/>
        <v>4</v>
      </c>
      <c r="O18" s="19">
        <v>4</v>
      </c>
      <c r="P18" s="3">
        <v>11</v>
      </c>
      <c r="Q18" s="3">
        <v>0</v>
      </c>
      <c r="R18" s="19">
        <v>1</v>
      </c>
    </row>
    <row r="19" spans="1:18" x14ac:dyDescent="0.25">
      <c r="A19" s="9" t="s">
        <v>25</v>
      </c>
      <c r="B19" s="10">
        <f t="shared" si="0"/>
        <v>222</v>
      </c>
      <c r="C19" s="67">
        <f t="shared" si="1"/>
        <v>132</v>
      </c>
      <c r="D19" s="19">
        <v>112</v>
      </c>
      <c r="E19" s="19">
        <v>9</v>
      </c>
      <c r="F19" s="19">
        <v>10</v>
      </c>
      <c r="G19" s="19">
        <v>0</v>
      </c>
      <c r="H19" s="19">
        <v>1</v>
      </c>
      <c r="I19" s="24">
        <f t="shared" si="2"/>
        <v>80</v>
      </c>
      <c r="J19" s="19">
        <v>67</v>
      </c>
      <c r="K19" s="19">
        <v>13</v>
      </c>
      <c r="L19" s="24">
        <f t="shared" si="3"/>
        <v>0</v>
      </c>
      <c r="M19" s="19">
        <v>0</v>
      </c>
      <c r="N19" s="24">
        <f t="shared" si="3"/>
        <v>2</v>
      </c>
      <c r="O19" s="19">
        <v>2</v>
      </c>
      <c r="P19" s="3">
        <v>7</v>
      </c>
      <c r="Q19" s="3">
        <v>1</v>
      </c>
      <c r="R19" s="19">
        <v>0</v>
      </c>
    </row>
    <row r="20" spans="1:18" x14ac:dyDescent="0.25">
      <c r="A20" s="9" t="s">
        <v>26</v>
      </c>
      <c r="B20" s="10">
        <f t="shared" si="0"/>
        <v>217</v>
      </c>
      <c r="C20" s="67">
        <f t="shared" si="1"/>
        <v>122</v>
      </c>
      <c r="D20" s="19">
        <v>110</v>
      </c>
      <c r="E20" s="19">
        <v>5</v>
      </c>
      <c r="F20" s="19">
        <v>5</v>
      </c>
      <c r="G20" s="19">
        <v>0</v>
      </c>
      <c r="H20" s="19">
        <v>2</v>
      </c>
      <c r="I20" s="24">
        <f t="shared" si="2"/>
        <v>79</v>
      </c>
      <c r="J20" s="19">
        <v>71</v>
      </c>
      <c r="K20" s="19">
        <v>8</v>
      </c>
      <c r="L20" s="24">
        <f t="shared" si="3"/>
        <v>1</v>
      </c>
      <c r="M20" s="19">
        <v>1</v>
      </c>
      <c r="N20" s="24">
        <f t="shared" si="3"/>
        <v>0</v>
      </c>
      <c r="O20" s="19">
        <v>0</v>
      </c>
      <c r="P20" s="3">
        <v>15</v>
      </c>
      <c r="Q20" s="3">
        <v>0</v>
      </c>
      <c r="R20" s="19">
        <v>0</v>
      </c>
    </row>
    <row r="21" spans="1:18" x14ac:dyDescent="0.25">
      <c r="A21" s="9" t="s">
        <v>27</v>
      </c>
      <c r="B21" s="10">
        <f t="shared" si="0"/>
        <v>144</v>
      </c>
      <c r="C21" s="67">
        <f t="shared" si="1"/>
        <v>112</v>
      </c>
      <c r="D21" s="19">
        <v>102</v>
      </c>
      <c r="E21" s="19">
        <v>3</v>
      </c>
      <c r="F21" s="19">
        <v>6</v>
      </c>
      <c r="G21" s="19">
        <v>1</v>
      </c>
      <c r="H21" s="19">
        <v>0</v>
      </c>
      <c r="I21" s="24">
        <f t="shared" si="2"/>
        <v>26</v>
      </c>
      <c r="J21" s="19">
        <v>22</v>
      </c>
      <c r="K21" s="19">
        <v>4</v>
      </c>
      <c r="L21" s="24">
        <f t="shared" si="3"/>
        <v>3</v>
      </c>
      <c r="M21" s="19">
        <v>3</v>
      </c>
      <c r="N21" s="24">
        <f t="shared" si="3"/>
        <v>1</v>
      </c>
      <c r="O21" s="19">
        <v>1</v>
      </c>
      <c r="P21" s="3">
        <v>2</v>
      </c>
      <c r="Q21" s="3">
        <v>0</v>
      </c>
      <c r="R21" s="19">
        <v>0</v>
      </c>
    </row>
    <row r="22" spans="1:18" x14ac:dyDescent="0.25">
      <c r="A22" s="9" t="s">
        <v>28</v>
      </c>
      <c r="B22" s="10">
        <f t="shared" si="0"/>
        <v>372</v>
      </c>
      <c r="C22" s="67">
        <f t="shared" si="1"/>
        <v>261</v>
      </c>
      <c r="D22" s="19">
        <v>243</v>
      </c>
      <c r="E22" s="19">
        <v>9</v>
      </c>
      <c r="F22" s="19">
        <v>6</v>
      </c>
      <c r="G22" s="19">
        <v>1</v>
      </c>
      <c r="H22" s="19">
        <v>2</v>
      </c>
      <c r="I22" s="24">
        <f t="shared" si="2"/>
        <v>99</v>
      </c>
      <c r="J22" s="19">
        <v>86</v>
      </c>
      <c r="K22" s="19">
        <v>13</v>
      </c>
      <c r="L22" s="24">
        <f t="shared" si="3"/>
        <v>3</v>
      </c>
      <c r="M22" s="19">
        <v>3</v>
      </c>
      <c r="N22" s="24">
        <f t="shared" si="3"/>
        <v>2</v>
      </c>
      <c r="O22" s="19">
        <v>2</v>
      </c>
      <c r="P22" s="3">
        <v>7</v>
      </c>
      <c r="Q22" s="3">
        <v>0</v>
      </c>
      <c r="R22" s="19">
        <v>0</v>
      </c>
    </row>
    <row r="23" spans="1:18" x14ac:dyDescent="0.25">
      <c r="A23" s="9" t="s">
        <v>29</v>
      </c>
      <c r="B23" s="10">
        <f t="shared" si="0"/>
        <v>339</v>
      </c>
      <c r="C23" s="67">
        <f t="shared" si="1"/>
        <v>257</v>
      </c>
      <c r="D23" s="19">
        <v>225</v>
      </c>
      <c r="E23" s="19">
        <v>11</v>
      </c>
      <c r="F23" s="19">
        <v>18</v>
      </c>
      <c r="G23" s="19">
        <v>2</v>
      </c>
      <c r="H23" s="19">
        <v>1</v>
      </c>
      <c r="I23" s="24">
        <f t="shared" si="2"/>
        <v>69</v>
      </c>
      <c r="J23" s="19">
        <v>63</v>
      </c>
      <c r="K23" s="19">
        <v>6</v>
      </c>
      <c r="L23" s="24">
        <f t="shared" si="3"/>
        <v>3</v>
      </c>
      <c r="M23" s="19">
        <v>3</v>
      </c>
      <c r="N23" s="24">
        <f t="shared" si="3"/>
        <v>2</v>
      </c>
      <c r="O23" s="19">
        <v>2</v>
      </c>
      <c r="P23" s="3">
        <v>7</v>
      </c>
      <c r="Q23" s="3">
        <v>1</v>
      </c>
      <c r="R23" s="19">
        <v>0</v>
      </c>
    </row>
    <row r="24" spans="1:18" x14ac:dyDescent="0.25">
      <c r="A24" s="9" t="s">
        <v>30</v>
      </c>
      <c r="B24" s="10">
        <f t="shared" si="0"/>
        <v>324</v>
      </c>
      <c r="C24" s="67">
        <f t="shared" si="1"/>
        <v>199</v>
      </c>
      <c r="D24" s="19">
        <v>172</v>
      </c>
      <c r="E24" s="19">
        <v>13</v>
      </c>
      <c r="F24" s="19">
        <v>9</v>
      </c>
      <c r="G24" s="19">
        <v>3</v>
      </c>
      <c r="H24" s="19">
        <v>2</v>
      </c>
      <c r="I24" s="24">
        <f t="shared" si="2"/>
        <v>98</v>
      </c>
      <c r="J24" s="19">
        <v>83</v>
      </c>
      <c r="K24" s="19">
        <v>15</v>
      </c>
      <c r="L24" s="24">
        <f t="shared" si="3"/>
        <v>7</v>
      </c>
      <c r="M24" s="19">
        <v>7</v>
      </c>
      <c r="N24" s="24">
        <f t="shared" si="3"/>
        <v>3</v>
      </c>
      <c r="O24" s="19">
        <v>3</v>
      </c>
      <c r="P24" s="3">
        <v>17</v>
      </c>
      <c r="Q24" s="3">
        <v>0</v>
      </c>
      <c r="R24" s="19">
        <v>0</v>
      </c>
    </row>
    <row r="25" spans="1:18" x14ac:dyDescent="0.25">
      <c r="A25" s="9" t="s">
        <v>31</v>
      </c>
      <c r="B25" s="10">
        <f t="shared" si="0"/>
        <v>642</v>
      </c>
      <c r="C25" s="67">
        <f t="shared" si="1"/>
        <v>448</v>
      </c>
      <c r="D25" s="19">
        <v>397</v>
      </c>
      <c r="E25" s="19">
        <v>14</v>
      </c>
      <c r="F25" s="19">
        <v>28</v>
      </c>
      <c r="G25" s="19">
        <v>7</v>
      </c>
      <c r="H25" s="19">
        <v>2</v>
      </c>
      <c r="I25" s="24">
        <f t="shared" si="2"/>
        <v>169</v>
      </c>
      <c r="J25" s="19">
        <v>153</v>
      </c>
      <c r="K25" s="19">
        <v>16</v>
      </c>
      <c r="L25" s="24">
        <f t="shared" si="3"/>
        <v>5</v>
      </c>
      <c r="M25" s="19">
        <v>5</v>
      </c>
      <c r="N25" s="24">
        <f t="shared" si="3"/>
        <v>4</v>
      </c>
      <c r="O25" s="19">
        <v>4</v>
      </c>
      <c r="P25" s="3">
        <v>14</v>
      </c>
      <c r="Q25" s="3">
        <v>0</v>
      </c>
      <c r="R25" s="19">
        <v>2</v>
      </c>
    </row>
    <row r="26" spans="1:18" x14ac:dyDescent="0.25">
      <c r="A26" s="9" t="s">
        <v>32</v>
      </c>
      <c r="B26" s="10">
        <f t="shared" si="0"/>
        <v>264</v>
      </c>
      <c r="C26" s="67">
        <f t="shared" si="1"/>
        <v>145</v>
      </c>
      <c r="D26" s="19">
        <v>131</v>
      </c>
      <c r="E26" s="19">
        <v>5</v>
      </c>
      <c r="F26" s="19">
        <v>7</v>
      </c>
      <c r="G26" s="19">
        <v>2</v>
      </c>
      <c r="H26" s="19">
        <v>0</v>
      </c>
      <c r="I26" s="24">
        <f t="shared" si="2"/>
        <v>106</v>
      </c>
      <c r="J26" s="19">
        <v>97</v>
      </c>
      <c r="K26" s="19">
        <v>9</v>
      </c>
      <c r="L26" s="24">
        <f t="shared" si="3"/>
        <v>4</v>
      </c>
      <c r="M26" s="19">
        <v>4</v>
      </c>
      <c r="N26" s="24">
        <f t="shared" si="3"/>
        <v>5</v>
      </c>
      <c r="O26" s="19">
        <v>5</v>
      </c>
      <c r="P26" s="3">
        <v>4</v>
      </c>
      <c r="Q26" s="3">
        <v>0</v>
      </c>
      <c r="R26" s="19">
        <v>0</v>
      </c>
    </row>
    <row r="27" spans="1:18" x14ac:dyDescent="0.25">
      <c r="A27" s="9" t="s">
        <v>33</v>
      </c>
      <c r="B27" s="10">
        <f t="shared" si="0"/>
        <v>154</v>
      </c>
      <c r="C27" s="67">
        <f t="shared" si="1"/>
        <v>113</v>
      </c>
      <c r="D27" s="19">
        <v>97</v>
      </c>
      <c r="E27" s="19">
        <v>10</v>
      </c>
      <c r="F27" s="19">
        <v>2</v>
      </c>
      <c r="G27" s="19">
        <v>3</v>
      </c>
      <c r="H27" s="19">
        <v>1</v>
      </c>
      <c r="I27" s="24">
        <f t="shared" si="2"/>
        <v>32</v>
      </c>
      <c r="J27" s="19">
        <v>29</v>
      </c>
      <c r="K27" s="19">
        <v>3</v>
      </c>
      <c r="L27" s="24">
        <f t="shared" si="3"/>
        <v>0</v>
      </c>
      <c r="M27" s="19">
        <v>0</v>
      </c>
      <c r="N27" s="24">
        <f t="shared" si="3"/>
        <v>1</v>
      </c>
      <c r="O27" s="19">
        <v>1</v>
      </c>
      <c r="P27" s="3">
        <v>8</v>
      </c>
      <c r="Q27" s="3">
        <v>0</v>
      </c>
      <c r="R27" s="19">
        <v>0</v>
      </c>
    </row>
    <row r="28" spans="1:18" x14ac:dyDescent="0.25">
      <c r="A28" s="9" t="s">
        <v>34</v>
      </c>
      <c r="B28" s="10">
        <f t="shared" si="0"/>
        <v>213</v>
      </c>
      <c r="C28" s="67">
        <f t="shared" si="1"/>
        <v>144</v>
      </c>
      <c r="D28" s="19">
        <v>129</v>
      </c>
      <c r="E28" s="19">
        <v>5</v>
      </c>
      <c r="F28" s="19">
        <v>6</v>
      </c>
      <c r="G28" s="19">
        <v>2</v>
      </c>
      <c r="H28" s="19">
        <v>2</v>
      </c>
      <c r="I28" s="24">
        <f t="shared" si="2"/>
        <v>58</v>
      </c>
      <c r="J28" s="19">
        <v>50</v>
      </c>
      <c r="K28" s="19">
        <v>8</v>
      </c>
      <c r="L28" s="24">
        <f t="shared" si="3"/>
        <v>0</v>
      </c>
      <c r="M28" s="19">
        <v>0</v>
      </c>
      <c r="N28" s="24">
        <f t="shared" si="3"/>
        <v>5</v>
      </c>
      <c r="O28" s="19">
        <v>5</v>
      </c>
      <c r="P28" s="3">
        <v>6</v>
      </c>
      <c r="Q28" s="3">
        <v>0</v>
      </c>
      <c r="R28" s="19">
        <v>0</v>
      </c>
    </row>
    <row r="29" spans="1:18" x14ac:dyDescent="0.25">
      <c r="A29" s="9" t="s">
        <v>35</v>
      </c>
      <c r="B29" s="10">
        <f t="shared" si="0"/>
        <v>386</v>
      </c>
      <c r="C29" s="67">
        <f t="shared" si="1"/>
        <v>232</v>
      </c>
      <c r="D29" s="19">
        <v>207</v>
      </c>
      <c r="E29" s="19">
        <v>7</v>
      </c>
      <c r="F29" s="19">
        <v>14</v>
      </c>
      <c r="G29" s="19">
        <v>4</v>
      </c>
      <c r="H29" s="19">
        <v>0</v>
      </c>
      <c r="I29" s="24">
        <f t="shared" si="2"/>
        <v>138</v>
      </c>
      <c r="J29" s="19">
        <v>122</v>
      </c>
      <c r="K29" s="19">
        <v>16</v>
      </c>
      <c r="L29" s="24">
        <f t="shared" si="3"/>
        <v>3</v>
      </c>
      <c r="M29" s="19">
        <v>3</v>
      </c>
      <c r="N29" s="24">
        <f t="shared" si="3"/>
        <v>2</v>
      </c>
      <c r="O29" s="19">
        <v>2</v>
      </c>
      <c r="P29" s="3">
        <v>11</v>
      </c>
      <c r="Q29" s="3">
        <v>0</v>
      </c>
      <c r="R29" s="19">
        <v>0</v>
      </c>
    </row>
    <row r="30" spans="1:18" x14ac:dyDescent="0.25">
      <c r="A30" s="9" t="s">
        <v>36</v>
      </c>
      <c r="B30" s="10">
        <f t="shared" si="0"/>
        <v>219</v>
      </c>
      <c r="C30" s="67">
        <f t="shared" si="1"/>
        <v>152</v>
      </c>
      <c r="D30" s="19">
        <v>136</v>
      </c>
      <c r="E30" s="19">
        <v>5</v>
      </c>
      <c r="F30" s="19">
        <v>7</v>
      </c>
      <c r="G30" s="19">
        <v>2</v>
      </c>
      <c r="H30" s="19">
        <v>2</v>
      </c>
      <c r="I30" s="24">
        <f t="shared" si="2"/>
        <v>54</v>
      </c>
      <c r="J30" s="19">
        <v>45</v>
      </c>
      <c r="K30" s="19">
        <v>9</v>
      </c>
      <c r="L30" s="24">
        <f t="shared" si="3"/>
        <v>2</v>
      </c>
      <c r="M30" s="19">
        <v>2</v>
      </c>
      <c r="N30" s="24">
        <f t="shared" si="3"/>
        <v>5</v>
      </c>
      <c r="O30" s="19">
        <v>5</v>
      </c>
      <c r="P30" s="3">
        <v>5</v>
      </c>
      <c r="Q30" s="3">
        <v>0</v>
      </c>
      <c r="R30" s="19">
        <v>1</v>
      </c>
    </row>
    <row r="31" spans="1:18" x14ac:dyDescent="0.25">
      <c r="A31" s="9" t="s">
        <v>37</v>
      </c>
      <c r="B31" s="10">
        <f t="shared" si="0"/>
        <v>248</v>
      </c>
      <c r="C31" s="67">
        <f t="shared" si="1"/>
        <v>162</v>
      </c>
      <c r="D31" s="19">
        <v>140</v>
      </c>
      <c r="E31" s="19">
        <v>10</v>
      </c>
      <c r="F31" s="19">
        <v>9</v>
      </c>
      <c r="G31" s="19">
        <v>3</v>
      </c>
      <c r="H31" s="19">
        <v>0</v>
      </c>
      <c r="I31" s="24">
        <f t="shared" si="2"/>
        <v>77</v>
      </c>
      <c r="J31" s="19">
        <v>65</v>
      </c>
      <c r="K31" s="19">
        <v>12</v>
      </c>
      <c r="L31" s="24">
        <f t="shared" si="3"/>
        <v>1</v>
      </c>
      <c r="M31" s="19">
        <v>1</v>
      </c>
      <c r="N31" s="24">
        <f t="shared" si="3"/>
        <v>2</v>
      </c>
      <c r="O31" s="19">
        <v>2</v>
      </c>
      <c r="P31" s="3">
        <v>6</v>
      </c>
      <c r="Q31" s="3">
        <v>0</v>
      </c>
      <c r="R31" s="19">
        <v>0</v>
      </c>
    </row>
    <row r="32" spans="1:18" x14ac:dyDescent="0.25">
      <c r="A32" s="9" t="s">
        <v>38</v>
      </c>
      <c r="B32" s="10">
        <f t="shared" si="0"/>
        <v>221</v>
      </c>
      <c r="C32" s="67">
        <f t="shared" si="1"/>
        <v>143</v>
      </c>
      <c r="D32" s="19">
        <v>124</v>
      </c>
      <c r="E32" s="19">
        <v>2</v>
      </c>
      <c r="F32" s="19">
        <v>13</v>
      </c>
      <c r="G32" s="19">
        <v>3</v>
      </c>
      <c r="H32" s="19">
        <v>1</v>
      </c>
      <c r="I32" s="24">
        <f t="shared" si="2"/>
        <v>67</v>
      </c>
      <c r="J32" s="19">
        <v>56</v>
      </c>
      <c r="K32" s="19">
        <v>11</v>
      </c>
      <c r="L32" s="24">
        <f t="shared" si="3"/>
        <v>3</v>
      </c>
      <c r="M32" s="19">
        <v>3</v>
      </c>
      <c r="N32" s="24">
        <f t="shared" si="3"/>
        <v>1</v>
      </c>
      <c r="O32" s="19">
        <v>1</v>
      </c>
      <c r="P32" s="3">
        <v>7</v>
      </c>
      <c r="Q32" s="3">
        <v>0</v>
      </c>
      <c r="R32" s="19">
        <v>0</v>
      </c>
    </row>
    <row r="33" spans="1:18" x14ac:dyDescent="0.25">
      <c r="A33" s="9" t="s">
        <v>39</v>
      </c>
      <c r="B33" s="10">
        <f t="shared" si="0"/>
        <v>600</v>
      </c>
      <c r="C33" s="67">
        <f t="shared" si="1"/>
        <v>176</v>
      </c>
      <c r="D33" s="19">
        <v>150</v>
      </c>
      <c r="E33" s="19">
        <v>7</v>
      </c>
      <c r="F33" s="19">
        <v>14</v>
      </c>
      <c r="G33" s="19">
        <v>4</v>
      </c>
      <c r="H33" s="19">
        <v>1</v>
      </c>
      <c r="I33" s="24">
        <f t="shared" si="2"/>
        <v>392</v>
      </c>
      <c r="J33" s="19">
        <v>351</v>
      </c>
      <c r="K33" s="19">
        <v>41</v>
      </c>
      <c r="L33" s="24">
        <f t="shared" si="3"/>
        <v>5</v>
      </c>
      <c r="M33" s="19">
        <v>5</v>
      </c>
      <c r="N33" s="24">
        <f t="shared" si="3"/>
        <v>3</v>
      </c>
      <c r="O33" s="19">
        <v>3</v>
      </c>
      <c r="P33" s="3">
        <v>20</v>
      </c>
      <c r="Q33" s="3">
        <v>3</v>
      </c>
      <c r="R33" s="19">
        <v>1</v>
      </c>
    </row>
    <row r="34" spans="1:18" x14ac:dyDescent="0.25">
      <c r="A34" s="9" t="s">
        <v>40</v>
      </c>
      <c r="B34" s="10">
        <f t="shared" si="0"/>
        <v>575</v>
      </c>
      <c r="C34" s="67">
        <f t="shared" si="1"/>
        <v>256</v>
      </c>
      <c r="D34" s="19">
        <v>228</v>
      </c>
      <c r="E34" s="19">
        <v>9</v>
      </c>
      <c r="F34" s="19">
        <v>18</v>
      </c>
      <c r="G34" s="19">
        <v>0</v>
      </c>
      <c r="H34" s="19">
        <v>1</v>
      </c>
      <c r="I34" s="24">
        <f t="shared" si="2"/>
        <v>295</v>
      </c>
      <c r="J34" s="19">
        <v>260</v>
      </c>
      <c r="K34" s="19">
        <v>35</v>
      </c>
      <c r="L34" s="24">
        <f t="shared" si="3"/>
        <v>6</v>
      </c>
      <c r="M34" s="19">
        <v>6</v>
      </c>
      <c r="N34" s="24">
        <f t="shared" si="3"/>
        <v>1</v>
      </c>
      <c r="O34" s="19">
        <v>1</v>
      </c>
      <c r="P34" s="3">
        <v>16</v>
      </c>
      <c r="Q34" s="3">
        <v>0</v>
      </c>
      <c r="R34" s="19">
        <v>1</v>
      </c>
    </row>
    <row r="35" spans="1:18" x14ac:dyDescent="0.25">
      <c r="A35" s="9" t="s">
        <v>129</v>
      </c>
      <c r="B35" s="10">
        <f t="shared" si="0"/>
        <v>180</v>
      </c>
      <c r="C35" s="67">
        <f t="shared" si="1"/>
        <v>78</v>
      </c>
      <c r="D35" s="19">
        <v>70</v>
      </c>
      <c r="E35" s="19">
        <v>1</v>
      </c>
      <c r="F35" s="19">
        <v>7</v>
      </c>
      <c r="G35" s="19">
        <v>0</v>
      </c>
      <c r="H35" s="19">
        <v>0</v>
      </c>
      <c r="I35" s="24">
        <f t="shared" si="2"/>
        <v>89</v>
      </c>
      <c r="J35" s="19">
        <v>82</v>
      </c>
      <c r="K35" s="19">
        <v>7</v>
      </c>
      <c r="L35" s="24">
        <f t="shared" si="3"/>
        <v>3</v>
      </c>
      <c r="M35" s="19">
        <v>3</v>
      </c>
      <c r="N35" s="24">
        <f t="shared" si="3"/>
        <v>2</v>
      </c>
      <c r="O35" s="19">
        <v>2</v>
      </c>
      <c r="P35" s="3">
        <v>8</v>
      </c>
      <c r="Q35" s="3">
        <v>0</v>
      </c>
      <c r="R35" s="19">
        <v>0</v>
      </c>
    </row>
    <row r="36" spans="1:18" x14ac:dyDescent="0.25">
      <c r="A36" s="9" t="s">
        <v>41</v>
      </c>
      <c r="B36" s="10">
        <f t="shared" ref="B36:B67" si="4">SUM(C36+I36+L36+N36+P36+Q36+R36)</f>
        <v>651</v>
      </c>
      <c r="C36" s="67">
        <f t="shared" ref="C36:C67" si="5">SUM(D36:H36)</f>
        <v>287</v>
      </c>
      <c r="D36" s="19">
        <v>257</v>
      </c>
      <c r="E36" s="19">
        <v>9</v>
      </c>
      <c r="F36" s="19">
        <v>16</v>
      </c>
      <c r="G36" s="19">
        <v>4</v>
      </c>
      <c r="H36" s="19">
        <v>1</v>
      </c>
      <c r="I36" s="24">
        <f t="shared" ref="I36:I67" si="6">SUM(J36:K36)</f>
        <v>328</v>
      </c>
      <c r="J36" s="19">
        <v>292</v>
      </c>
      <c r="K36" s="19">
        <v>36</v>
      </c>
      <c r="L36" s="24">
        <f t="shared" si="3"/>
        <v>2</v>
      </c>
      <c r="M36" s="19">
        <v>2</v>
      </c>
      <c r="N36" s="24">
        <f t="shared" si="3"/>
        <v>5</v>
      </c>
      <c r="O36" s="19">
        <v>5</v>
      </c>
      <c r="P36" s="3">
        <v>29</v>
      </c>
      <c r="Q36" s="3">
        <v>0</v>
      </c>
      <c r="R36" s="19">
        <v>0</v>
      </c>
    </row>
    <row r="37" spans="1:18" x14ac:dyDescent="0.25">
      <c r="A37" s="9" t="s">
        <v>42</v>
      </c>
      <c r="B37" s="10">
        <f t="shared" si="4"/>
        <v>330</v>
      </c>
      <c r="C37" s="67">
        <f t="shared" si="5"/>
        <v>173</v>
      </c>
      <c r="D37" s="19">
        <v>150</v>
      </c>
      <c r="E37" s="19">
        <v>8</v>
      </c>
      <c r="F37" s="19">
        <v>13</v>
      </c>
      <c r="G37" s="19">
        <v>0</v>
      </c>
      <c r="H37" s="19">
        <v>2</v>
      </c>
      <c r="I37" s="24">
        <f t="shared" si="6"/>
        <v>139</v>
      </c>
      <c r="J37" s="19">
        <v>129</v>
      </c>
      <c r="K37" s="19">
        <v>10</v>
      </c>
      <c r="L37" s="24">
        <f t="shared" si="3"/>
        <v>4</v>
      </c>
      <c r="M37" s="19">
        <v>4</v>
      </c>
      <c r="N37" s="24">
        <f t="shared" si="3"/>
        <v>2</v>
      </c>
      <c r="O37" s="19">
        <v>2</v>
      </c>
      <c r="P37" s="3">
        <v>12</v>
      </c>
      <c r="Q37" s="3">
        <v>0</v>
      </c>
      <c r="R37" s="19">
        <v>0</v>
      </c>
    </row>
    <row r="38" spans="1:18" x14ac:dyDescent="0.25">
      <c r="A38" s="9" t="s">
        <v>43</v>
      </c>
      <c r="B38" s="10">
        <f t="shared" si="4"/>
        <v>384</v>
      </c>
      <c r="C38" s="67">
        <f t="shared" si="5"/>
        <v>190</v>
      </c>
      <c r="D38" s="19">
        <v>166</v>
      </c>
      <c r="E38" s="19">
        <v>9</v>
      </c>
      <c r="F38" s="19">
        <v>13</v>
      </c>
      <c r="G38" s="19">
        <v>0</v>
      </c>
      <c r="H38" s="19">
        <v>2</v>
      </c>
      <c r="I38" s="24">
        <f t="shared" si="6"/>
        <v>171</v>
      </c>
      <c r="J38" s="19">
        <v>146</v>
      </c>
      <c r="K38" s="19">
        <v>25</v>
      </c>
      <c r="L38" s="24">
        <f t="shared" si="3"/>
        <v>3</v>
      </c>
      <c r="M38" s="19">
        <v>3</v>
      </c>
      <c r="N38" s="24">
        <f t="shared" si="3"/>
        <v>4</v>
      </c>
      <c r="O38" s="19">
        <v>4</v>
      </c>
      <c r="P38" s="3">
        <v>16</v>
      </c>
      <c r="Q38" s="3">
        <v>0</v>
      </c>
      <c r="R38" s="19">
        <v>0</v>
      </c>
    </row>
    <row r="39" spans="1:18" x14ac:dyDescent="0.25">
      <c r="A39" s="9" t="s">
        <v>44</v>
      </c>
      <c r="B39" s="10">
        <f t="shared" si="4"/>
        <v>737</v>
      </c>
      <c r="C39" s="67">
        <f t="shared" si="5"/>
        <v>371</v>
      </c>
      <c r="D39" s="19">
        <v>336</v>
      </c>
      <c r="E39" s="19">
        <v>16</v>
      </c>
      <c r="F39" s="19">
        <v>17</v>
      </c>
      <c r="G39" s="19">
        <v>2</v>
      </c>
      <c r="H39" s="19">
        <v>0</v>
      </c>
      <c r="I39" s="24">
        <f t="shared" si="6"/>
        <v>325</v>
      </c>
      <c r="J39" s="19">
        <v>290</v>
      </c>
      <c r="K39" s="19">
        <v>35</v>
      </c>
      <c r="L39" s="24">
        <f t="shared" si="3"/>
        <v>5</v>
      </c>
      <c r="M39" s="19">
        <v>5</v>
      </c>
      <c r="N39" s="24">
        <f t="shared" si="3"/>
        <v>2</v>
      </c>
      <c r="O39" s="19">
        <v>2</v>
      </c>
      <c r="P39" s="3">
        <v>33</v>
      </c>
      <c r="Q39" s="3">
        <v>1</v>
      </c>
      <c r="R39" s="19">
        <v>0</v>
      </c>
    </row>
    <row r="40" spans="1:18" x14ac:dyDescent="0.25">
      <c r="A40" s="9" t="s">
        <v>45</v>
      </c>
      <c r="B40" s="10">
        <f t="shared" si="4"/>
        <v>235</v>
      </c>
      <c r="C40" s="67">
        <f t="shared" si="5"/>
        <v>109</v>
      </c>
      <c r="D40" s="19">
        <v>89</v>
      </c>
      <c r="E40" s="19">
        <v>8</v>
      </c>
      <c r="F40" s="19">
        <v>10</v>
      </c>
      <c r="G40" s="19">
        <v>0</v>
      </c>
      <c r="H40" s="19">
        <v>2</v>
      </c>
      <c r="I40" s="24">
        <f t="shared" si="6"/>
        <v>118</v>
      </c>
      <c r="J40" s="19">
        <v>109</v>
      </c>
      <c r="K40" s="19">
        <v>9</v>
      </c>
      <c r="L40" s="24">
        <f t="shared" si="3"/>
        <v>0</v>
      </c>
      <c r="M40" s="19">
        <v>0</v>
      </c>
      <c r="N40" s="24">
        <f t="shared" si="3"/>
        <v>3</v>
      </c>
      <c r="O40" s="19">
        <v>3</v>
      </c>
      <c r="P40" s="3">
        <v>5</v>
      </c>
      <c r="Q40" s="3">
        <v>0</v>
      </c>
      <c r="R40" s="19">
        <v>0</v>
      </c>
    </row>
    <row r="41" spans="1:18" x14ac:dyDescent="0.25">
      <c r="A41" s="9" t="s">
        <v>46</v>
      </c>
      <c r="B41" s="10">
        <f t="shared" si="4"/>
        <v>117</v>
      </c>
      <c r="C41" s="67">
        <f t="shared" si="5"/>
        <v>50</v>
      </c>
      <c r="D41" s="19">
        <v>41</v>
      </c>
      <c r="E41" s="19">
        <v>5</v>
      </c>
      <c r="F41" s="19">
        <v>3</v>
      </c>
      <c r="G41" s="19">
        <v>1</v>
      </c>
      <c r="H41" s="19">
        <v>0</v>
      </c>
      <c r="I41" s="24">
        <f t="shared" si="6"/>
        <v>66</v>
      </c>
      <c r="J41" s="19">
        <v>48</v>
      </c>
      <c r="K41" s="19">
        <v>18</v>
      </c>
      <c r="L41" s="24">
        <f t="shared" si="3"/>
        <v>1</v>
      </c>
      <c r="M41" s="19">
        <v>1</v>
      </c>
      <c r="N41" s="24">
        <f t="shared" si="3"/>
        <v>0</v>
      </c>
      <c r="O41" s="19">
        <v>0</v>
      </c>
      <c r="P41" s="3">
        <v>0</v>
      </c>
      <c r="Q41" s="3">
        <v>0</v>
      </c>
      <c r="R41" s="19">
        <v>0</v>
      </c>
    </row>
    <row r="42" spans="1:18" x14ac:dyDescent="0.25">
      <c r="A42" s="9" t="s">
        <v>47</v>
      </c>
      <c r="B42" s="10">
        <f t="shared" si="4"/>
        <v>424</v>
      </c>
      <c r="C42" s="67">
        <f t="shared" si="5"/>
        <v>224</v>
      </c>
      <c r="D42" s="19">
        <v>187</v>
      </c>
      <c r="E42" s="19">
        <v>8</v>
      </c>
      <c r="F42" s="19">
        <v>21</v>
      </c>
      <c r="G42" s="19">
        <v>4</v>
      </c>
      <c r="H42" s="19">
        <v>4</v>
      </c>
      <c r="I42" s="24">
        <f t="shared" si="6"/>
        <v>178</v>
      </c>
      <c r="J42" s="19">
        <v>167</v>
      </c>
      <c r="K42" s="19">
        <v>11</v>
      </c>
      <c r="L42" s="24">
        <f t="shared" si="3"/>
        <v>5</v>
      </c>
      <c r="M42" s="19">
        <v>5</v>
      </c>
      <c r="N42" s="24">
        <f t="shared" si="3"/>
        <v>6</v>
      </c>
      <c r="O42" s="19">
        <v>6</v>
      </c>
      <c r="P42" s="3">
        <v>11</v>
      </c>
      <c r="Q42" s="3">
        <v>0</v>
      </c>
      <c r="R42" s="19">
        <v>0</v>
      </c>
    </row>
    <row r="43" spans="1:18" x14ac:dyDescent="0.25">
      <c r="A43" s="9" t="s">
        <v>48</v>
      </c>
      <c r="B43" s="10">
        <f t="shared" si="4"/>
        <v>373</v>
      </c>
      <c r="C43" s="67">
        <f t="shared" si="5"/>
        <v>141</v>
      </c>
      <c r="D43" s="19">
        <v>119</v>
      </c>
      <c r="E43" s="19">
        <v>10</v>
      </c>
      <c r="F43" s="19">
        <v>12</v>
      </c>
      <c r="G43" s="19">
        <v>0</v>
      </c>
      <c r="H43" s="19">
        <v>0</v>
      </c>
      <c r="I43" s="24">
        <f t="shared" si="6"/>
        <v>206</v>
      </c>
      <c r="J43" s="19">
        <v>184</v>
      </c>
      <c r="K43" s="19">
        <v>22</v>
      </c>
      <c r="L43" s="24">
        <f t="shared" si="3"/>
        <v>2</v>
      </c>
      <c r="M43" s="19">
        <v>2</v>
      </c>
      <c r="N43" s="24">
        <f t="shared" si="3"/>
        <v>6</v>
      </c>
      <c r="O43" s="19">
        <v>6</v>
      </c>
      <c r="P43" s="3">
        <v>18</v>
      </c>
      <c r="Q43" s="3">
        <v>0</v>
      </c>
      <c r="R43" s="19">
        <v>0</v>
      </c>
    </row>
    <row r="44" spans="1:18" x14ac:dyDescent="0.25">
      <c r="A44" s="9" t="s">
        <v>49</v>
      </c>
      <c r="B44" s="10">
        <f t="shared" si="4"/>
        <v>285</v>
      </c>
      <c r="C44" s="67">
        <f t="shared" si="5"/>
        <v>139</v>
      </c>
      <c r="D44" s="19">
        <v>125</v>
      </c>
      <c r="E44" s="19">
        <v>6</v>
      </c>
      <c r="F44" s="19">
        <v>7</v>
      </c>
      <c r="G44" s="19">
        <v>1</v>
      </c>
      <c r="H44" s="19">
        <v>0</v>
      </c>
      <c r="I44" s="24">
        <f t="shared" si="6"/>
        <v>132</v>
      </c>
      <c r="J44" s="19">
        <v>121</v>
      </c>
      <c r="K44" s="19">
        <v>11</v>
      </c>
      <c r="L44" s="24">
        <f t="shared" si="3"/>
        <v>0</v>
      </c>
      <c r="M44" s="19">
        <v>0</v>
      </c>
      <c r="N44" s="24">
        <f t="shared" si="3"/>
        <v>3</v>
      </c>
      <c r="O44" s="19">
        <v>3</v>
      </c>
      <c r="P44" s="3">
        <v>11</v>
      </c>
      <c r="Q44" s="3">
        <v>0</v>
      </c>
      <c r="R44" s="19">
        <v>0</v>
      </c>
    </row>
    <row r="45" spans="1:18" x14ac:dyDescent="0.25">
      <c r="A45" s="9" t="s">
        <v>50</v>
      </c>
      <c r="B45" s="10">
        <f t="shared" si="4"/>
        <v>28</v>
      </c>
      <c r="C45" s="67">
        <f t="shared" si="5"/>
        <v>8</v>
      </c>
      <c r="D45" s="19">
        <v>8</v>
      </c>
      <c r="E45" s="19">
        <v>0</v>
      </c>
      <c r="F45" s="19">
        <v>0</v>
      </c>
      <c r="G45" s="19">
        <v>0</v>
      </c>
      <c r="H45" s="19">
        <v>0</v>
      </c>
      <c r="I45" s="24">
        <f t="shared" si="6"/>
        <v>19</v>
      </c>
      <c r="J45" s="19">
        <v>11</v>
      </c>
      <c r="K45" s="19">
        <v>8</v>
      </c>
      <c r="L45" s="24">
        <f t="shared" si="3"/>
        <v>0</v>
      </c>
      <c r="M45" s="19">
        <v>0</v>
      </c>
      <c r="N45" s="24">
        <f t="shared" si="3"/>
        <v>0</v>
      </c>
      <c r="O45" s="19">
        <v>0</v>
      </c>
      <c r="P45" s="3">
        <v>1</v>
      </c>
      <c r="Q45" s="3">
        <v>0</v>
      </c>
      <c r="R45" s="19">
        <v>0</v>
      </c>
    </row>
    <row r="46" spans="1:18" x14ac:dyDescent="0.25">
      <c r="A46" s="9" t="s">
        <v>51</v>
      </c>
      <c r="B46" s="10">
        <f t="shared" si="4"/>
        <v>542</v>
      </c>
      <c r="C46" s="67">
        <f t="shared" si="5"/>
        <v>206</v>
      </c>
      <c r="D46" s="19">
        <v>184</v>
      </c>
      <c r="E46" s="19">
        <v>3</v>
      </c>
      <c r="F46" s="19">
        <v>13</v>
      </c>
      <c r="G46" s="19">
        <v>4</v>
      </c>
      <c r="H46" s="19">
        <v>2</v>
      </c>
      <c r="I46" s="24">
        <f t="shared" si="6"/>
        <v>321</v>
      </c>
      <c r="J46" s="19">
        <v>297</v>
      </c>
      <c r="K46" s="19">
        <v>24</v>
      </c>
      <c r="L46" s="24">
        <f t="shared" si="3"/>
        <v>6</v>
      </c>
      <c r="M46" s="19">
        <v>6</v>
      </c>
      <c r="N46" s="24">
        <f t="shared" si="3"/>
        <v>1</v>
      </c>
      <c r="O46" s="19">
        <v>1</v>
      </c>
      <c r="P46" s="3">
        <v>8</v>
      </c>
      <c r="Q46" s="3">
        <v>0</v>
      </c>
      <c r="R46" s="19">
        <v>0</v>
      </c>
    </row>
    <row r="47" spans="1:18" x14ac:dyDescent="0.25">
      <c r="A47" s="9" t="s">
        <v>52</v>
      </c>
      <c r="B47" s="10">
        <f t="shared" si="4"/>
        <v>554</v>
      </c>
      <c r="C47" s="67">
        <f t="shared" si="5"/>
        <v>189</v>
      </c>
      <c r="D47" s="19">
        <v>155</v>
      </c>
      <c r="E47" s="19">
        <v>16</v>
      </c>
      <c r="F47" s="19">
        <v>14</v>
      </c>
      <c r="G47" s="19">
        <v>4</v>
      </c>
      <c r="H47" s="19">
        <v>0</v>
      </c>
      <c r="I47" s="24">
        <f t="shared" si="6"/>
        <v>333</v>
      </c>
      <c r="J47" s="19">
        <v>303</v>
      </c>
      <c r="K47" s="19">
        <v>30</v>
      </c>
      <c r="L47" s="24">
        <f t="shared" si="3"/>
        <v>4</v>
      </c>
      <c r="M47" s="19">
        <v>4</v>
      </c>
      <c r="N47" s="24">
        <f t="shared" si="3"/>
        <v>3</v>
      </c>
      <c r="O47" s="19">
        <v>3</v>
      </c>
      <c r="P47" s="3">
        <v>25</v>
      </c>
      <c r="Q47" s="3">
        <v>0</v>
      </c>
      <c r="R47" s="19">
        <v>0</v>
      </c>
    </row>
    <row r="48" spans="1:18" x14ac:dyDescent="0.25">
      <c r="A48" s="9" t="s">
        <v>53</v>
      </c>
      <c r="B48" s="10">
        <f t="shared" si="4"/>
        <v>314</v>
      </c>
      <c r="C48" s="67">
        <f t="shared" si="5"/>
        <v>79</v>
      </c>
      <c r="D48" s="19">
        <v>70</v>
      </c>
      <c r="E48" s="19">
        <v>2</v>
      </c>
      <c r="F48" s="19">
        <v>6</v>
      </c>
      <c r="G48" s="19">
        <v>1</v>
      </c>
      <c r="H48" s="19">
        <v>0</v>
      </c>
      <c r="I48" s="24">
        <f t="shared" si="6"/>
        <v>224</v>
      </c>
      <c r="J48" s="19">
        <v>206</v>
      </c>
      <c r="K48" s="19">
        <v>18</v>
      </c>
      <c r="L48" s="24">
        <f t="shared" si="3"/>
        <v>0</v>
      </c>
      <c r="M48" s="19">
        <v>0</v>
      </c>
      <c r="N48" s="24">
        <f t="shared" si="3"/>
        <v>3</v>
      </c>
      <c r="O48" s="19">
        <v>3</v>
      </c>
      <c r="P48" s="3">
        <v>8</v>
      </c>
      <c r="Q48" s="3">
        <v>0</v>
      </c>
      <c r="R48" s="19">
        <v>0</v>
      </c>
    </row>
    <row r="49" spans="1:18" x14ac:dyDescent="0.25">
      <c r="A49" s="9" t="s">
        <v>54</v>
      </c>
      <c r="B49" s="10">
        <f t="shared" si="4"/>
        <v>725</v>
      </c>
      <c r="C49" s="67">
        <f t="shared" si="5"/>
        <v>218</v>
      </c>
      <c r="D49" s="19">
        <v>174</v>
      </c>
      <c r="E49" s="19">
        <v>15</v>
      </c>
      <c r="F49" s="19">
        <v>25</v>
      </c>
      <c r="G49" s="19">
        <v>3</v>
      </c>
      <c r="H49" s="19">
        <v>1</v>
      </c>
      <c r="I49" s="24">
        <f t="shared" si="6"/>
        <v>453</v>
      </c>
      <c r="J49" s="19">
        <v>390</v>
      </c>
      <c r="K49" s="19">
        <v>63</v>
      </c>
      <c r="L49" s="24">
        <f t="shared" si="3"/>
        <v>7</v>
      </c>
      <c r="M49" s="19">
        <v>7</v>
      </c>
      <c r="N49" s="24">
        <f t="shared" si="3"/>
        <v>10</v>
      </c>
      <c r="O49" s="19">
        <v>10</v>
      </c>
      <c r="P49" s="3">
        <v>35</v>
      </c>
      <c r="Q49" s="3">
        <v>1</v>
      </c>
      <c r="R49" s="19">
        <v>1</v>
      </c>
    </row>
    <row r="50" spans="1:18" x14ac:dyDescent="0.25">
      <c r="A50" s="9" t="s">
        <v>55</v>
      </c>
      <c r="B50" s="10">
        <f t="shared" si="4"/>
        <v>480</v>
      </c>
      <c r="C50" s="67">
        <f t="shared" si="5"/>
        <v>264</v>
      </c>
      <c r="D50" s="19">
        <v>225</v>
      </c>
      <c r="E50" s="19">
        <v>14</v>
      </c>
      <c r="F50" s="19">
        <v>20</v>
      </c>
      <c r="G50" s="19">
        <v>2</v>
      </c>
      <c r="H50" s="19">
        <v>3</v>
      </c>
      <c r="I50" s="24">
        <f t="shared" si="6"/>
        <v>188</v>
      </c>
      <c r="J50" s="19">
        <v>156</v>
      </c>
      <c r="K50" s="19">
        <v>32</v>
      </c>
      <c r="L50" s="24">
        <f t="shared" si="3"/>
        <v>7</v>
      </c>
      <c r="M50" s="19">
        <v>7</v>
      </c>
      <c r="N50" s="24">
        <f t="shared" si="3"/>
        <v>5</v>
      </c>
      <c r="O50" s="19">
        <v>5</v>
      </c>
      <c r="P50" s="3">
        <v>16</v>
      </c>
      <c r="Q50" s="3">
        <v>0</v>
      </c>
      <c r="R50" s="19">
        <v>0</v>
      </c>
    </row>
    <row r="51" spans="1:18" x14ac:dyDescent="0.25">
      <c r="A51" s="9" t="s">
        <v>56</v>
      </c>
      <c r="B51" s="10">
        <f t="shared" si="4"/>
        <v>387</v>
      </c>
      <c r="C51" s="67">
        <f t="shared" si="5"/>
        <v>185</v>
      </c>
      <c r="D51" s="19">
        <v>157</v>
      </c>
      <c r="E51" s="19">
        <v>12</v>
      </c>
      <c r="F51" s="19">
        <v>14</v>
      </c>
      <c r="G51" s="19">
        <v>1</v>
      </c>
      <c r="H51" s="19">
        <v>1</v>
      </c>
      <c r="I51" s="24">
        <f t="shared" si="6"/>
        <v>175</v>
      </c>
      <c r="J51" s="19">
        <v>146</v>
      </c>
      <c r="K51" s="19">
        <v>29</v>
      </c>
      <c r="L51" s="24">
        <f t="shared" si="3"/>
        <v>7</v>
      </c>
      <c r="M51" s="19">
        <v>7</v>
      </c>
      <c r="N51" s="24">
        <f t="shared" si="3"/>
        <v>8</v>
      </c>
      <c r="O51" s="19">
        <v>8</v>
      </c>
      <c r="P51" s="3">
        <v>12</v>
      </c>
      <c r="Q51" s="3">
        <v>0</v>
      </c>
      <c r="R51" s="19">
        <v>0</v>
      </c>
    </row>
    <row r="52" spans="1:18" x14ac:dyDescent="0.25">
      <c r="A52" s="9" t="s">
        <v>57</v>
      </c>
      <c r="B52" s="10">
        <f t="shared" si="4"/>
        <v>509</v>
      </c>
      <c r="C52" s="67">
        <f t="shared" si="5"/>
        <v>255</v>
      </c>
      <c r="D52" s="19">
        <v>215</v>
      </c>
      <c r="E52" s="19">
        <v>15</v>
      </c>
      <c r="F52" s="19">
        <v>17</v>
      </c>
      <c r="G52" s="19">
        <v>5</v>
      </c>
      <c r="H52" s="19">
        <v>3</v>
      </c>
      <c r="I52" s="24">
        <f t="shared" si="6"/>
        <v>230</v>
      </c>
      <c r="J52" s="19">
        <v>192</v>
      </c>
      <c r="K52" s="19">
        <v>38</v>
      </c>
      <c r="L52" s="24">
        <f t="shared" si="3"/>
        <v>3</v>
      </c>
      <c r="M52" s="19">
        <v>3</v>
      </c>
      <c r="N52" s="24">
        <f t="shared" si="3"/>
        <v>3</v>
      </c>
      <c r="O52" s="19">
        <v>3</v>
      </c>
      <c r="P52" s="3">
        <v>18</v>
      </c>
      <c r="Q52" s="3">
        <v>0</v>
      </c>
      <c r="R52" s="19">
        <v>0</v>
      </c>
    </row>
    <row r="53" spans="1:18" x14ac:dyDescent="0.25">
      <c r="A53" s="9" t="s">
        <v>58</v>
      </c>
      <c r="B53" s="10">
        <f t="shared" si="4"/>
        <v>506</v>
      </c>
      <c r="C53" s="67">
        <f t="shared" si="5"/>
        <v>250</v>
      </c>
      <c r="D53" s="19">
        <v>215</v>
      </c>
      <c r="E53" s="19">
        <v>14</v>
      </c>
      <c r="F53" s="19">
        <v>15</v>
      </c>
      <c r="G53" s="19">
        <v>4</v>
      </c>
      <c r="H53" s="19">
        <v>2</v>
      </c>
      <c r="I53" s="24">
        <f t="shared" si="6"/>
        <v>232</v>
      </c>
      <c r="J53" s="19">
        <v>193</v>
      </c>
      <c r="K53" s="19">
        <v>39</v>
      </c>
      <c r="L53" s="24">
        <f t="shared" si="3"/>
        <v>2</v>
      </c>
      <c r="M53" s="19">
        <v>2</v>
      </c>
      <c r="N53" s="24">
        <f t="shared" si="3"/>
        <v>5</v>
      </c>
      <c r="O53" s="19">
        <v>5</v>
      </c>
      <c r="P53" s="3">
        <v>16</v>
      </c>
      <c r="Q53" s="3">
        <v>1</v>
      </c>
      <c r="R53" s="19">
        <v>0</v>
      </c>
    </row>
    <row r="54" spans="1:18" x14ac:dyDescent="0.25">
      <c r="A54" s="9" t="s">
        <v>59</v>
      </c>
      <c r="B54" s="10">
        <f t="shared" si="4"/>
        <v>688</v>
      </c>
      <c r="C54" s="67">
        <f t="shared" si="5"/>
        <v>293</v>
      </c>
      <c r="D54" s="19">
        <v>242</v>
      </c>
      <c r="E54" s="19">
        <v>23</v>
      </c>
      <c r="F54" s="19">
        <v>20</v>
      </c>
      <c r="G54" s="19">
        <v>2</v>
      </c>
      <c r="H54" s="19">
        <v>6</v>
      </c>
      <c r="I54" s="24">
        <f t="shared" si="6"/>
        <v>350</v>
      </c>
      <c r="J54" s="19">
        <v>297</v>
      </c>
      <c r="K54" s="19">
        <v>53</v>
      </c>
      <c r="L54" s="24">
        <f t="shared" si="3"/>
        <v>8</v>
      </c>
      <c r="M54" s="19">
        <v>8</v>
      </c>
      <c r="N54" s="24">
        <f t="shared" si="3"/>
        <v>10</v>
      </c>
      <c r="O54" s="19">
        <v>10</v>
      </c>
      <c r="P54" s="3">
        <v>26</v>
      </c>
      <c r="Q54" s="3">
        <v>1</v>
      </c>
      <c r="R54" s="19">
        <v>0</v>
      </c>
    </row>
    <row r="55" spans="1:18" x14ac:dyDescent="0.25">
      <c r="A55" s="9" t="s">
        <v>60</v>
      </c>
      <c r="B55" s="10">
        <f t="shared" si="4"/>
        <v>578</v>
      </c>
      <c r="C55" s="67">
        <f t="shared" si="5"/>
        <v>192</v>
      </c>
      <c r="D55" s="19">
        <v>167</v>
      </c>
      <c r="E55" s="19">
        <v>10</v>
      </c>
      <c r="F55" s="19">
        <v>8</v>
      </c>
      <c r="G55" s="19">
        <v>6</v>
      </c>
      <c r="H55" s="19">
        <v>1</v>
      </c>
      <c r="I55" s="24">
        <f t="shared" si="6"/>
        <v>361</v>
      </c>
      <c r="J55" s="19">
        <v>322</v>
      </c>
      <c r="K55" s="19">
        <v>39</v>
      </c>
      <c r="L55" s="24">
        <f t="shared" si="3"/>
        <v>5</v>
      </c>
      <c r="M55" s="19">
        <v>5</v>
      </c>
      <c r="N55" s="24">
        <f t="shared" si="3"/>
        <v>2</v>
      </c>
      <c r="O55" s="19">
        <v>2</v>
      </c>
      <c r="P55" s="3">
        <v>17</v>
      </c>
      <c r="Q55" s="3">
        <v>1</v>
      </c>
      <c r="R55" s="19">
        <v>0</v>
      </c>
    </row>
    <row r="56" spans="1:18" x14ac:dyDescent="0.25">
      <c r="A56" s="9" t="s">
        <v>61</v>
      </c>
      <c r="B56" s="10">
        <f t="shared" si="4"/>
        <v>184</v>
      </c>
      <c r="C56" s="67">
        <f t="shared" si="5"/>
        <v>75</v>
      </c>
      <c r="D56" s="19">
        <v>61</v>
      </c>
      <c r="E56" s="19">
        <v>7</v>
      </c>
      <c r="F56" s="19">
        <v>5</v>
      </c>
      <c r="G56" s="19">
        <v>2</v>
      </c>
      <c r="H56" s="19">
        <v>0</v>
      </c>
      <c r="I56" s="24">
        <f t="shared" si="6"/>
        <v>101</v>
      </c>
      <c r="J56" s="19">
        <v>94</v>
      </c>
      <c r="K56" s="19">
        <v>7</v>
      </c>
      <c r="L56" s="24">
        <f t="shared" si="3"/>
        <v>1</v>
      </c>
      <c r="M56" s="19">
        <v>1</v>
      </c>
      <c r="N56" s="24">
        <f t="shared" si="3"/>
        <v>2</v>
      </c>
      <c r="O56" s="19">
        <v>2</v>
      </c>
      <c r="P56" s="3">
        <v>5</v>
      </c>
      <c r="Q56" s="3">
        <v>0</v>
      </c>
      <c r="R56" s="19">
        <v>0</v>
      </c>
    </row>
    <row r="57" spans="1:18" x14ac:dyDescent="0.25">
      <c r="A57" s="9" t="s">
        <v>62</v>
      </c>
      <c r="B57" s="10">
        <f t="shared" si="4"/>
        <v>212</v>
      </c>
      <c r="C57" s="67">
        <f t="shared" si="5"/>
        <v>123</v>
      </c>
      <c r="D57" s="19">
        <v>114</v>
      </c>
      <c r="E57" s="19">
        <v>4</v>
      </c>
      <c r="F57" s="19">
        <v>2</v>
      </c>
      <c r="G57" s="19">
        <v>3</v>
      </c>
      <c r="H57" s="19">
        <v>0</v>
      </c>
      <c r="I57" s="24">
        <f t="shared" si="6"/>
        <v>79</v>
      </c>
      <c r="J57" s="19">
        <v>71</v>
      </c>
      <c r="K57" s="19">
        <v>8</v>
      </c>
      <c r="L57" s="24">
        <f t="shared" si="3"/>
        <v>6</v>
      </c>
      <c r="M57" s="19">
        <v>6</v>
      </c>
      <c r="N57" s="24">
        <f t="shared" si="3"/>
        <v>1</v>
      </c>
      <c r="O57" s="19">
        <v>1</v>
      </c>
      <c r="P57" s="3">
        <v>3</v>
      </c>
      <c r="Q57" s="3">
        <v>0</v>
      </c>
      <c r="R57" s="19">
        <v>0</v>
      </c>
    </row>
    <row r="58" spans="1:18" x14ac:dyDescent="0.25">
      <c r="A58" s="9" t="s">
        <v>63</v>
      </c>
      <c r="B58" s="10">
        <f t="shared" si="4"/>
        <v>389</v>
      </c>
      <c r="C58" s="67">
        <f t="shared" si="5"/>
        <v>203</v>
      </c>
      <c r="D58" s="19">
        <v>181</v>
      </c>
      <c r="E58" s="19">
        <v>10</v>
      </c>
      <c r="F58" s="19">
        <v>8</v>
      </c>
      <c r="G58" s="19">
        <v>2</v>
      </c>
      <c r="H58" s="19">
        <v>2</v>
      </c>
      <c r="I58" s="24">
        <f t="shared" si="6"/>
        <v>161</v>
      </c>
      <c r="J58" s="19">
        <v>140</v>
      </c>
      <c r="K58" s="19">
        <v>21</v>
      </c>
      <c r="L58" s="24">
        <f t="shared" si="3"/>
        <v>6</v>
      </c>
      <c r="M58" s="19">
        <v>6</v>
      </c>
      <c r="N58" s="24">
        <f t="shared" si="3"/>
        <v>7</v>
      </c>
      <c r="O58" s="19">
        <v>7</v>
      </c>
      <c r="P58" s="3">
        <v>12</v>
      </c>
      <c r="Q58" s="3">
        <v>0</v>
      </c>
      <c r="R58" s="19">
        <v>0</v>
      </c>
    </row>
    <row r="59" spans="1:18" x14ac:dyDescent="0.25">
      <c r="A59" s="9" t="s">
        <v>64</v>
      </c>
      <c r="B59" s="10">
        <f t="shared" si="4"/>
        <v>496</v>
      </c>
      <c r="C59" s="67">
        <f t="shared" si="5"/>
        <v>268</v>
      </c>
      <c r="D59" s="19">
        <v>247</v>
      </c>
      <c r="E59" s="19">
        <v>5</v>
      </c>
      <c r="F59" s="19">
        <v>12</v>
      </c>
      <c r="G59" s="19">
        <v>2</v>
      </c>
      <c r="H59" s="19">
        <v>2</v>
      </c>
      <c r="I59" s="24">
        <f t="shared" si="6"/>
        <v>209</v>
      </c>
      <c r="J59" s="19">
        <v>192</v>
      </c>
      <c r="K59" s="19">
        <v>17</v>
      </c>
      <c r="L59" s="24">
        <f t="shared" si="3"/>
        <v>1</v>
      </c>
      <c r="M59" s="19">
        <v>1</v>
      </c>
      <c r="N59" s="24">
        <f t="shared" si="3"/>
        <v>0</v>
      </c>
      <c r="O59" s="19">
        <v>0</v>
      </c>
      <c r="P59" s="3">
        <v>18</v>
      </c>
      <c r="Q59" s="3">
        <v>0</v>
      </c>
      <c r="R59" s="19">
        <v>0</v>
      </c>
    </row>
    <row r="60" spans="1:18" x14ac:dyDescent="0.25">
      <c r="A60" s="9" t="s">
        <v>65</v>
      </c>
      <c r="B60" s="10">
        <f t="shared" si="4"/>
        <v>191</v>
      </c>
      <c r="C60" s="67">
        <f t="shared" si="5"/>
        <v>120</v>
      </c>
      <c r="D60" s="19">
        <v>104</v>
      </c>
      <c r="E60" s="19">
        <v>7</v>
      </c>
      <c r="F60" s="19">
        <v>7</v>
      </c>
      <c r="G60" s="19">
        <v>2</v>
      </c>
      <c r="H60" s="19">
        <v>0</v>
      </c>
      <c r="I60" s="24">
        <f t="shared" si="6"/>
        <v>64</v>
      </c>
      <c r="J60" s="19">
        <v>58</v>
      </c>
      <c r="K60" s="19">
        <v>6</v>
      </c>
      <c r="L60" s="24">
        <f t="shared" si="3"/>
        <v>3</v>
      </c>
      <c r="M60" s="19">
        <v>3</v>
      </c>
      <c r="N60" s="24">
        <f t="shared" si="3"/>
        <v>2</v>
      </c>
      <c r="O60" s="19">
        <v>2</v>
      </c>
      <c r="P60" s="3">
        <v>2</v>
      </c>
      <c r="Q60" s="3">
        <v>0</v>
      </c>
      <c r="R60" s="19">
        <v>0</v>
      </c>
    </row>
    <row r="61" spans="1:18" x14ac:dyDescent="0.25">
      <c r="A61" s="9" t="s">
        <v>66</v>
      </c>
      <c r="B61" s="10">
        <f t="shared" si="4"/>
        <v>431</v>
      </c>
      <c r="C61" s="67">
        <f t="shared" si="5"/>
        <v>263</v>
      </c>
      <c r="D61" s="19">
        <v>236</v>
      </c>
      <c r="E61" s="19">
        <v>14</v>
      </c>
      <c r="F61" s="19">
        <v>10</v>
      </c>
      <c r="G61" s="19">
        <v>2</v>
      </c>
      <c r="H61" s="19">
        <v>1</v>
      </c>
      <c r="I61" s="24">
        <f t="shared" si="6"/>
        <v>137</v>
      </c>
      <c r="J61" s="19">
        <v>119</v>
      </c>
      <c r="K61" s="19">
        <v>18</v>
      </c>
      <c r="L61" s="24">
        <f t="shared" si="3"/>
        <v>11</v>
      </c>
      <c r="M61" s="19">
        <v>11</v>
      </c>
      <c r="N61" s="24">
        <f t="shared" si="3"/>
        <v>6</v>
      </c>
      <c r="O61" s="19">
        <v>6</v>
      </c>
      <c r="P61" s="3">
        <v>13</v>
      </c>
      <c r="Q61" s="3">
        <v>1</v>
      </c>
      <c r="R61" s="19">
        <v>0</v>
      </c>
    </row>
    <row r="62" spans="1:18" x14ac:dyDescent="0.25">
      <c r="A62" s="9" t="s">
        <v>67</v>
      </c>
      <c r="B62" s="10">
        <f t="shared" si="4"/>
        <v>651</v>
      </c>
      <c r="C62" s="67">
        <f t="shared" si="5"/>
        <v>373</v>
      </c>
      <c r="D62" s="19">
        <v>338</v>
      </c>
      <c r="E62" s="19">
        <v>12</v>
      </c>
      <c r="F62" s="19">
        <v>17</v>
      </c>
      <c r="G62" s="19">
        <v>6</v>
      </c>
      <c r="H62" s="19">
        <v>0</v>
      </c>
      <c r="I62" s="24">
        <f t="shared" si="6"/>
        <v>253</v>
      </c>
      <c r="J62" s="19">
        <v>226</v>
      </c>
      <c r="K62" s="19">
        <v>27</v>
      </c>
      <c r="L62" s="24">
        <f t="shared" si="3"/>
        <v>8</v>
      </c>
      <c r="M62" s="19">
        <v>8</v>
      </c>
      <c r="N62" s="24">
        <f t="shared" si="3"/>
        <v>2</v>
      </c>
      <c r="O62" s="19">
        <v>2</v>
      </c>
      <c r="P62" s="3">
        <v>14</v>
      </c>
      <c r="Q62" s="3">
        <v>1</v>
      </c>
      <c r="R62" s="19">
        <v>0</v>
      </c>
    </row>
    <row r="63" spans="1:18" x14ac:dyDescent="0.25">
      <c r="A63" s="9" t="s">
        <v>68</v>
      </c>
      <c r="B63" s="10">
        <f t="shared" si="4"/>
        <v>324</v>
      </c>
      <c r="C63" s="67">
        <f t="shared" si="5"/>
        <v>182</v>
      </c>
      <c r="D63" s="19">
        <v>165</v>
      </c>
      <c r="E63" s="19">
        <v>9</v>
      </c>
      <c r="F63" s="19">
        <v>8</v>
      </c>
      <c r="G63" s="19">
        <v>0</v>
      </c>
      <c r="H63" s="19">
        <v>0</v>
      </c>
      <c r="I63" s="24">
        <f t="shared" si="6"/>
        <v>128</v>
      </c>
      <c r="J63" s="19">
        <v>114</v>
      </c>
      <c r="K63" s="19">
        <v>14</v>
      </c>
      <c r="L63" s="24">
        <f t="shared" si="3"/>
        <v>4</v>
      </c>
      <c r="M63" s="19">
        <v>4</v>
      </c>
      <c r="N63" s="24">
        <f t="shared" si="3"/>
        <v>2</v>
      </c>
      <c r="O63" s="19">
        <v>2</v>
      </c>
      <c r="P63" s="3">
        <v>7</v>
      </c>
      <c r="Q63" s="3">
        <v>0</v>
      </c>
      <c r="R63" s="19">
        <v>1</v>
      </c>
    </row>
    <row r="64" spans="1:18" x14ac:dyDescent="0.25">
      <c r="A64" s="9" t="s">
        <v>69</v>
      </c>
      <c r="B64" s="10">
        <f t="shared" si="4"/>
        <v>241</v>
      </c>
      <c r="C64" s="67">
        <f t="shared" si="5"/>
        <v>145</v>
      </c>
      <c r="D64" s="19">
        <v>127</v>
      </c>
      <c r="E64" s="19">
        <v>8</v>
      </c>
      <c r="F64" s="19">
        <v>5</v>
      </c>
      <c r="G64" s="19">
        <v>4</v>
      </c>
      <c r="H64" s="19">
        <v>1</v>
      </c>
      <c r="I64" s="24">
        <f t="shared" si="6"/>
        <v>72</v>
      </c>
      <c r="J64" s="19">
        <v>60</v>
      </c>
      <c r="K64" s="19">
        <v>12</v>
      </c>
      <c r="L64" s="24">
        <f t="shared" si="3"/>
        <v>6</v>
      </c>
      <c r="M64" s="19">
        <v>6</v>
      </c>
      <c r="N64" s="24">
        <f t="shared" si="3"/>
        <v>2</v>
      </c>
      <c r="O64" s="19">
        <v>2</v>
      </c>
      <c r="P64" s="3">
        <v>15</v>
      </c>
      <c r="Q64" s="3">
        <v>0</v>
      </c>
      <c r="R64" s="19">
        <v>1</v>
      </c>
    </row>
    <row r="65" spans="1:18" x14ac:dyDescent="0.25">
      <c r="A65" s="9" t="s">
        <v>70</v>
      </c>
      <c r="B65" s="10">
        <f t="shared" si="4"/>
        <v>197</v>
      </c>
      <c r="C65" s="67">
        <f t="shared" si="5"/>
        <v>105</v>
      </c>
      <c r="D65" s="19">
        <v>93</v>
      </c>
      <c r="E65" s="19">
        <v>3</v>
      </c>
      <c r="F65" s="19">
        <v>8</v>
      </c>
      <c r="G65" s="19">
        <v>0</v>
      </c>
      <c r="H65" s="19">
        <v>1</v>
      </c>
      <c r="I65" s="24">
        <f t="shared" si="6"/>
        <v>82</v>
      </c>
      <c r="J65" s="19">
        <v>67</v>
      </c>
      <c r="K65" s="19">
        <v>15</v>
      </c>
      <c r="L65" s="24">
        <f t="shared" si="3"/>
        <v>2</v>
      </c>
      <c r="M65" s="19">
        <v>2</v>
      </c>
      <c r="N65" s="24">
        <f t="shared" si="3"/>
        <v>2</v>
      </c>
      <c r="O65" s="19">
        <v>2</v>
      </c>
      <c r="P65" s="3">
        <v>6</v>
      </c>
      <c r="Q65" s="3">
        <v>0</v>
      </c>
      <c r="R65" s="19">
        <v>0</v>
      </c>
    </row>
    <row r="66" spans="1:18" x14ac:dyDescent="0.25">
      <c r="A66" s="9" t="s">
        <v>71</v>
      </c>
      <c r="B66" s="10">
        <f t="shared" si="4"/>
        <v>24</v>
      </c>
      <c r="C66" s="67">
        <f t="shared" si="5"/>
        <v>16</v>
      </c>
      <c r="D66" s="19">
        <v>15</v>
      </c>
      <c r="E66" s="19">
        <v>0</v>
      </c>
      <c r="F66" s="19">
        <v>1</v>
      </c>
      <c r="G66" s="19">
        <v>0</v>
      </c>
      <c r="H66" s="19">
        <v>0</v>
      </c>
      <c r="I66" s="24">
        <f t="shared" si="6"/>
        <v>8</v>
      </c>
      <c r="J66" s="19">
        <v>7</v>
      </c>
      <c r="K66" s="19">
        <v>1</v>
      </c>
      <c r="L66" s="24">
        <f t="shared" si="3"/>
        <v>0</v>
      </c>
      <c r="M66" s="19">
        <v>0</v>
      </c>
      <c r="N66" s="24">
        <f t="shared" si="3"/>
        <v>0</v>
      </c>
      <c r="O66" s="19">
        <v>0</v>
      </c>
      <c r="P66" s="3">
        <v>0</v>
      </c>
      <c r="Q66" s="3">
        <v>0</v>
      </c>
      <c r="R66" s="19">
        <v>0</v>
      </c>
    </row>
    <row r="67" spans="1:18" x14ac:dyDescent="0.25">
      <c r="A67" s="9" t="s">
        <v>72</v>
      </c>
      <c r="B67" s="10">
        <f t="shared" si="4"/>
        <v>624</v>
      </c>
      <c r="C67" s="67">
        <f t="shared" si="5"/>
        <v>342</v>
      </c>
      <c r="D67" s="19">
        <v>307</v>
      </c>
      <c r="E67" s="19">
        <v>12</v>
      </c>
      <c r="F67" s="19">
        <v>15</v>
      </c>
      <c r="G67" s="19">
        <v>4</v>
      </c>
      <c r="H67" s="19">
        <v>4</v>
      </c>
      <c r="I67" s="24">
        <f t="shared" si="6"/>
        <v>259</v>
      </c>
      <c r="J67" s="19">
        <v>230</v>
      </c>
      <c r="K67" s="19">
        <v>29</v>
      </c>
      <c r="L67" s="24">
        <f t="shared" si="3"/>
        <v>5</v>
      </c>
      <c r="M67" s="19">
        <v>5</v>
      </c>
      <c r="N67" s="24">
        <f t="shared" si="3"/>
        <v>2</v>
      </c>
      <c r="O67" s="19">
        <v>2</v>
      </c>
      <c r="P67" s="3">
        <v>16</v>
      </c>
      <c r="Q67" s="3">
        <v>0</v>
      </c>
      <c r="R67" s="19">
        <v>0</v>
      </c>
    </row>
    <row r="68" spans="1:18" x14ac:dyDescent="0.25">
      <c r="A68" s="9" t="s">
        <v>73</v>
      </c>
      <c r="B68" s="10">
        <f t="shared" ref="B68:B99" si="7">SUM(C68+I68+L68+N68+P68+Q68+R68)</f>
        <v>611</v>
      </c>
      <c r="C68" s="67">
        <f t="shared" ref="C68:C99" si="8">SUM(D68:H68)</f>
        <v>325</v>
      </c>
      <c r="D68" s="19">
        <v>294</v>
      </c>
      <c r="E68" s="19">
        <v>13</v>
      </c>
      <c r="F68" s="19">
        <v>12</v>
      </c>
      <c r="G68" s="19">
        <v>4</v>
      </c>
      <c r="H68" s="19">
        <v>2</v>
      </c>
      <c r="I68" s="24">
        <f t="shared" ref="I68:I99" si="9">SUM(J68:K68)</f>
        <v>265</v>
      </c>
      <c r="J68" s="19">
        <v>233</v>
      </c>
      <c r="K68" s="19">
        <v>32</v>
      </c>
      <c r="L68" s="24">
        <f t="shared" si="3"/>
        <v>1</v>
      </c>
      <c r="M68" s="19">
        <v>1</v>
      </c>
      <c r="N68" s="24">
        <f t="shared" si="3"/>
        <v>6</v>
      </c>
      <c r="O68" s="19">
        <v>6</v>
      </c>
      <c r="P68" s="3">
        <v>13</v>
      </c>
      <c r="Q68" s="3">
        <v>0</v>
      </c>
      <c r="R68" s="19">
        <v>1</v>
      </c>
    </row>
    <row r="69" spans="1:18" x14ac:dyDescent="0.25">
      <c r="A69" s="9" t="s">
        <v>74</v>
      </c>
      <c r="B69" s="10">
        <f t="shared" si="7"/>
        <v>562</v>
      </c>
      <c r="C69" s="67">
        <f t="shared" si="8"/>
        <v>316</v>
      </c>
      <c r="D69" s="19">
        <v>284</v>
      </c>
      <c r="E69" s="19">
        <v>8</v>
      </c>
      <c r="F69" s="19">
        <v>22</v>
      </c>
      <c r="G69" s="19">
        <v>2</v>
      </c>
      <c r="H69" s="19">
        <v>0</v>
      </c>
      <c r="I69" s="24">
        <f t="shared" si="9"/>
        <v>228</v>
      </c>
      <c r="J69" s="19">
        <v>198</v>
      </c>
      <c r="K69" s="19">
        <v>30</v>
      </c>
      <c r="L69" s="24">
        <f t="shared" ref="L69:N103" si="10">SUM(M69)</f>
        <v>4</v>
      </c>
      <c r="M69" s="19">
        <v>4</v>
      </c>
      <c r="N69" s="24">
        <f t="shared" si="10"/>
        <v>0</v>
      </c>
      <c r="O69" s="19">
        <v>0</v>
      </c>
      <c r="P69" s="3">
        <v>14</v>
      </c>
      <c r="Q69" s="3">
        <v>0</v>
      </c>
      <c r="R69" s="19">
        <v>0</v>
      </c>
    </row>
    <row r="70" spans="1:18" x14ac:dyDescent="0.25">
      <c r="A70" s="9" t="s">
        <v>75</v>
      </c>
      <c r="B70" s="10">
        <f t="shared" si="7"/>
        <v>303</v>
      </c>
      <c r="C70" s="67">
        <f t="shared" si="8"/>
        <v>193</v>
      </c>
      <c r="D70" s="19">
        <v>175</v>
      </c>
      <c r="E70" s="19">
        <v>6</v>
      </c>
      <c r="F70" s="19">
        <v>8</v>
      </c>
      <c r="G70" s="19">
        <v>2</v>
      </c>
      <c r="H70" s="19">
        <v>2</v>
      </c>
      <c r="I70" s="24">
        <f t="shared" si="9"/>
        <v>100</v>
      </c>
      <c r="J70" s="19">
        <v>89</v>
      </c>
      <c r="K70" s="19">
        <v>11</v>
      </c>
      <c r="L70" s="24">
        <f t="shared" si="10"/>
        <v>2</v>
      </c>
      <c r="M70" s="19">
        <v>2</v>
      </c>
      <c r="N70" s="24">
        <f t="shared" si="10"/>
        <v>3</v>
      </c>
      <c r="O70" s="19">
        <v>3</v>
      </c>
      <c r="P70" s="3">
        <v>5</v>
      </c>
      <c r="Q70" s="3">
        <v>0</v>
      </c>
      <c r="R70" s="19">
        <v>0</v>
      </c>
    </row>
    <row r="71" spans="1:18" x14ac:dyDescent="0.25">
      <c r="A71" s="9" t="s">
        <v>76</v>
      </c>
      <c r="B71" s="10">
        <f t="shared" si="7"/>
        <v>462</v>
      </c>
      <c r="C71" s="67">
        <f t="shared" si="8"/>
        <v>258</v>
      </c>
      <c r="D71" s="19">
        <v>224</v>
      </c>
      <c r="E71" s="19">
        <v>12</v>
      </c>
      <c r="F71" s="19">
        <v>16</v>
      </c>
      <c r="G71" s="19">
        <v>6</v>
      </c>
      <c r="H71" s="19">
        <v>0</v>
      </c>
      <c r="I71" s="24">
        <f t="shared" si="9"/>
        <v>176</v>
      </c>
      <c r="J71" s="19">
        <v>150</v>
      </c>
      <c r="K71" s="19">
        <v>26</v>
      </c>
      <c r="L71" s="24">
        <f t="shared" si="10"/>
        <v>6</v>
      </c>
      <c r="M71" s="19">
        <v>6</v>
      </c>
      <c r="N71" s="24">
        <f t="shared" si="10"/>
        <v>5</v>
      </c>
      <c r="O71" s="19">
        <v>5</v>
      </c>
      <c r="P71" s="3">
        <v>16</v>
      </c>
      <c r="Q71" s="3">
        <v>1</v>
      </c>
      <c r="R71" s="19">
        <v>0</v>
      </c>
    </row>
    <row r="72" spans="1:18" x14ac:dyDescent="0.25">
      <c r="A72" s="9" t="s">
        <v>77</v>
      </c>
      <c r="B72" s="10">
        <f t="shared" si="7"/>
        <v>586</v>
      </c>
      <c r="C72" s="67">
        <f t="shared" si="8"/>
        <v>319</v>
      </c>
      <c r="D72" s="19">
        <v>285</v>
      </c>
      <c r="E72" s="19">
        <v>13</v>
      </c>
      <c r="F72" s="19">
        <v>19</v>
      </c>
      <c r="G72" s="19">
        <v>1</v>
      </c>
      <c r="H72" s="19">
        <v>1</v>
      </c>
      <c r="I72" s="24">
        <f t="shared" si="9"/>
        <v>237</v>
      </c>
      <c r="J72" s="19">
        <v>204</v>
      </c>
      <c r="K72" s="19">
        <v>33</v>
      </c>
      <c r="L72" s="24">
        <f t="shared" si="10"/>
        <v>4</v>
      </c>
      <c r="M72" s="19">
        <v>4</v>
      </c>
      <c r="N72" s="24">
        <f t="shared" si="10"/>
        <v>5</v>
      </c>
      <c r="O72" s="19">
        <v>5</v>
      </c>
      <c r="P72" s="3">
        <v>20</v>
      </c>
      <c r="Q72" s="3">
        <v>1</v>
      </c>
      <c r="R72" s="19">
        <v>0</v>
      </c>
    </row>
    <row r="73" spans="1:18" x14ac:dyDescent="0.25">
      <c r="A73" s="9" t="s">
        <v>78</v>
      </c>
      <c r="B73" s="10">
        <f t="shared" si="7"/>
        <v>461</v>
      </c>
      <c r="C73" s="67">
        <f t="shared" si="8"/>
        <v>265</v>
      </c>
      <c r="D73" s="19">
        <v>242</v>
      </c>
      <c r="E73" s="19">
        <v>8</v>
      </c>
      <c r="F73" s="19">
        <v>10</v>
      </c>
      <c r="G73" s="19">
        <v>5</v>
      </c>
      <c r="H73" s="19">
        <v>0</v>
      </c>
      <c r="I73" s="24">
        <f t="shared" si="9"/>
        <v>170</v>
      </c>
      <c r="J73" s="19">
        <v>145</v>
      </c>
      <c r="K73" s="19">
        <v>25</v>
      </c>
      <c r="L73" s="24">
        <f t="shared" si="10"/>
        <v>4</v>
      </c>
      <c r="M73" s="19">
        <v>4</v>
      </c>
      <c r="N73" s="24">
        <f t="shared" si="10"/>
        <v>1</v>
      </c>
      <c r="O73" s="19">
        <v>1</v>
      </c>
      <c r="P73" s="3">
        <v>21</v>
      </c>
      <c r="Q73" s="3">
        <v>0</v>
      </c>
      <c r="R73" s="19">
        <v>0</v>
      </c>
    </row>
    <row r="74" spans="1:18" x14ac:dyDescent="0.25">
      <c r="A74" s="9" t="s">
        <v>79</v>
      </c>
      <c r="B74" s="10">
        <f t="shared" si="7"/>
        <v>282</v>
      </c>
      <c r="C74" s="67">
        <f t="shared" si="8"/>
        <v>160</v>
      </c>
      <c r="D74" s="19">
        <v>140</v>
      </c>
      <c r="E74" s="19">
        <v>11</v>
      </c>
      <c r="F74" s="19">
        <v>6</v>
      </c>
      <c r="G74" s="19">
        <v>3</v>
      </c>
      <c r="H74" s="19">
        <v>0</v>
      </c>
      <c r="I74" s="24">
        <f t="shared" si="9"/>
        <v>109</v>
      </c>
      <c r="J74" s="19">
        <v>101</v>
      </c>
      <c r="K74" s="19">
        <v>8</v>
      </c>
      <c r="L74" s="24">
        <f t="shared" si="10"/>
        <v>3</v>
      </c>
      <c r="M74" s="19">
        <v>3</v>
      </c>
      <c r="N74" s="24">
        <f t="shared" si="10"/>
        <v>5</v>
      </c>
      <c r="O74" s="19">
        <v>5</v>
      </c>
      <c r="P74" s="3">
        <v>5</v>
      </c>
      <c r="Q74" s="3">
        <v>0</v>
      </c>
      <c r="R74" s="19">
        <v>0</v>
      </c>
    </row>
    <row r="75" spans="1:18" x14ac:dyDescent="0.25">
      <c r="A75" s="9" t="s">
        <v>80</v>
      </c>
      <c r="B75" s="10">
        <f t="shared" si="7"/>
        <v>458</v>
      </c>
      <c r="C75" s="67">
        <f t="shared" si="8"/>
        <v>229</v>
      </c>
      <c r="D75" s="19">
        <v>210</v>
      </c>
      <c r="E75" s="19">
        <v>9</v>
      </c>
      <c r="F75" s="19">
        <v>9</v>
      </c>
      <c r="G75" s="19">
        <v>1</v>
      </c>
      <c r="H75" s="19">
        <v>0</v>
      </c>
      <c r="I75" s="24">
        <f t="shared" si="9"/>
        <v>209</v>
      </c>
      <c r="J75" s="19">
        <v>181</v>
      </c>
      <c r="K75" s="19">
        <v>28</v>
      </c>
      <c r="L75" s="24">
        <f t="shared" si="10"/>
        <v>4</v>
      </c>
      <c r="M75" s="19">
        <v>4</v>
      </c>
      <c r="N75" s="24">
        <f t="shared" si="10"/>
        <v>4</v>
      </c>
      <c r="O75" s="19">
        <v>4</v>
      </c>
      <c r="P75" s="3">
        <v>10</v>
      </c>
      <c r="Q75" s="3">
        <v>1</v>
      </c>
      <c r="R75" s="19">
        <v>1</v>
      </c>
    </row>
    <row r="76" spans="1:18" x14ac:dyDescent="0.25">
      <c r="A76" s="9" t="s">
        <v>81</v>
      </c>
      <c r="B76" s="10">
        <f t="shared" si="7"/>
        <v>629</v>
      </c>
      <c r="C76" s="67">
        <f t="shared" si="8"/>
        <v>285</v>
      </c>
      <c r="D76" s="19">
        <v>248</v>
      </c>
      <c r="E76" s="19">
        <v>15</v>
      </c>
      <c r="F76" s="19">
        <v>21</v>
      </c>
      <c r="G76" s="19">
        <v>1</v>
      </c>
      <c r="H76" s="19">
        <v>0</v>
      </c>
      <c r="I76" s="24">
        <f t="shared" si="9"/>
        <v>314</v>
      </c>
      <c r="J76" s="19">
        <v>283</v>
      </c>
      <c r="K76" s="19">
        <v>31</v>
      </c>
      <c r="L76" s="24">
        <f t="shared" si="10"/>
        <v>2</v>
      </c>
      <c r="M76" s="19">
        <v>2</v>
      </c>
      <c r="N76" s="24">
        <f t="shared" si="10"/>
        <v>3</v>
      </c>
      <c r="O76" s="19">
        <v>3</v>
      </c>
      <c r="P76" s="3">
        <v>25</v>
      </c>
      <c r="Q76" s="3">
        <v>0</v>
      </c>
      <c r="R76" s="19">
        <v>0</v>
      </c>
    </row>
    <row r="77" spans="1:18" x14ac:dyDescent="0.25">
      <c r="A77" s="9" t="s">
        <v>82</v>
      </c>
      <c r="B77" s="10">
        <f t="shared" si="7"/>
        <v>405</v>
      </c>
      <c r="C77" s="67">
        <f t="shared" si="8"/>
        <v>120</v>
      </c>
      <c r="D77" s="19">
        <v>117</v>
      </c>
      <c r="E77" s="19">
        <v>0</v>
      </c>
      <c r="F77" s="19">
        <v>3</v>
      </c>
      <c r="G77" s="19">
        <v>0</v>
      </c>
      <c r="H77" s="19">
        <v>0</v>
      </c>
      <c r="I77" s="24">
        <f t="shared" si="9"/>
        <v>272</v>
      </c>
      <c r="J77" s="19">
        <v>248</v>
      </c>
      <c r="K77" s="19">
        <v>24</v>
      </c>
      <c r="L77" s="24">
        <f t="shared" si="10"/>
        <v>1</v>
      </c>
      <c r="M77" s="19">
        <v>1</v>
      </c>
      <c r="N77" s="24">
        <f t="shared" si="10"/>
        <v>2</v>
      </c>
      <c r="O77" s="19">
        <v>2</v>
      </c>
      <c r="P77" s="3">
        <v>10</v>
      </c>
      <c r="Q77" s="3">
        <v>0</v>
      </c>
      <c r="R77" s="19">
        <v>0</v>
      </c>
    </row>
    <row r="78" spans="1:18" x14ac:dyDescent="0.25">
      <c r="A78" s="9" t="s">
        <v>83</v>
      </c>
      <c r="B78" s="10">
        <f t="shared" si="7"/>
        <v>533</v>
      </c>
      <c r="C78" s="67">
        <f t="shared" si="8"/>
        <v>211</v>
      </c>
      <c r="D78" s="19">
        <v>198</v>
      </c>
      <c r="E78" s="19">
        <v>7</v>
      </c>
      <c r="F78" s="19">
        <v>5</v>
      </c>
      <c r="G78" s="19">
        <v>1</v>
      </c>
      <c r="H78" s="19">
        <v>0</v>
      </c>
      <c r="I78" s="24">
        <f t="shared" si="9"/>
        <v>290</v>
      </c>
      <c r="J78" s="19">
        <v>266</v>
      </c>
      <c r="K78" s="19">
        <v>24</v>
      </c>
      <c r="L78" s="24">
        <f t="shared" si="10"/>
        <v>6</v>
      </c>
      <c r="M78" s="19">
        <v>6</v>
      </c>
      <c r="N78" s="24">
        <f t="shared" si="10"/>
        <v>6</v>
      </c>
      <c r="O78" s="19">
        <v>6</v>
      </c>
      <c r="P78" s="3">
        <v>20</v>
      </c>
      <c r="Q78" s="3">
        <v>0</v>
      </c>
      <c r="R78" s="19">
        <v>0</v>
      </c>
    </row>
    <row r="79" spans="1:18" x14ac:dyDescent="0.25">
      <c r="A79" s="9" t="s">
        <v>84</v>
      </c>
      <c r="B79" s="10">
        <f t="shared" si="7"/>
        <v>497</v>
      </c>
      <c r="C79" s="67">
        <f t="shared" si="8"/>
        <v>189</v>
      </c>
      <c r="D79" s="19">
        <v>170</v>
      </c>
      <c r="E79" s="19">
        <v>7</v>
      </c>
      <c r="F79" s="19">
        <v>12</v>
      </c>
      <c r="G79" s="19">
        <v>0</v>
      </c>
      <c r="H79" s="19">
        <v>0</v>
      </c>
      <c r="I79" s="24">
        <f t="shared" si="9"/>
        <v>288</v>
      </c>
      <c r="J79" s="19">
        <v>251</v>
      </c>
      <c r="K79" s="19">
        <v>37</v>
      </c>
      <c r="L79" s="24">
        <f t="shared" si="10"/>
        <v>2</v>
      </c>
      <c r="M79" s="19">
        <v>2</v>
      </c>
      <c r="N79" s="24">
        <f t="shared" si="10"/>
        <v>5</v>
      </c>
      <c r="O79" s="19">
        <v>5</v>
      </c>
      <c r="P79" s="3">
        <v>12</v>
      </c>
      <c r="Q79" s="3">
        <v>1</v>
      </c>
      <c r="R79" s="19">
        <v>0</v>
      </c>
    </row>
    <row r="80" spans="1:18" x14ac:dyDescent="0.25">
      <c r="A80" s="9" t="s">
        <v>85</v>
      </c>
      <c r="B80" s="10">
        <f t="shared" si="7"/>
        <v>417</v>
      </c>
      <c r="C80" s="67">
        <f t="shared" si="8"/>
        <v>155</v>
      </c>
      <c r="D80" s="19">
        <v>128</v>
      </c>
      <c r="E80" s="19">
        <v>10</v>
      </c>
      <c r="F80" s="19">
        <v>13</v>
      </c>
      <c r="G80" s="19">
        <v>3</v>
      </c>
      <c r="H80" s="19">
        <v>1</v>
      </c>
      <c r="I80" s="24">
        <f t="shared" si="9"/>
        <v>247</v>
      </c>
      <c r="J80" s="19">
        <v>220</v>
      </c>
      <c r="K80" s="19">
        <v>27</v>
      </c>
      <c r="L80" s="24">
        <f t="shared" si="10"/>
        <v>2</v>
      </c>
      <c r="M80" s="19">
        <v>2</v>
      </c>
      <c r="N80" s="24">
        <f t="shared" si="10"/>
        <v>0</v>
      </c>
      <c r="O80" s="19">
        <v>0</v>
      </c>
      <c r="P80" s="3">
        <v>13</v>
      </c>
      <c r="Q80" s="3">
        <v>0</v>
      </c>
      <c r="R80" s="19">
        <v>0</v>
      </c>
    </row>
    <row r="81" spans="1:18" x14ac:dyDescent="0.25">
      <c r="A81" s="9" t="s">
        <v>86</v>
      </c>
      <c r="B81" s="10">
        <f t="shared" si="7"/>
        <v>459</v>
      </c>
      <c r="C81" s="67">
        <f t="shared" si="8"/>
        <v>150</v>
      </c>
      <c r="D81" s="19">
        <v>121</v>
      </c>
      <c r="E81" s="19">
        <v>14</v>
      </c>
      <c r="F81" s="19">
        <v>11</v>
      </c>
      <c r="G81" s="19">
        <v>3</v>
      </c>
      <c r="H81" s="19">
        <v>1</v>
      </c>
      <c r="I81" s="24">
        <f t="shared" si="9"/>
        <v>290</v>
      </c>
      <c r="J81" s="19">
        <v>267</v>
      </c>
      <c r="K81" s="19">
        <v>23</v>
      </c>
      <c r="L81" s="24">
        <f t="shared" si="10"/>
        <v>2</v>
      </c>
      <c r="M81" s="19">
        <v>2</v>
      </c>
      <c r="N81" s="24">
        <f t="shared" si="10"/>
        <v>6</v>
      </c>
      <c r="O81" s="19">
        <v>6</v>
      </c>
      <c r="P81" s="3">
        <v>11</v>
      </c>
      <c r="Q81" s="3">
        <v>0</v>
      </c>
      <c r="R81" s="19">
        <v>0</v>
      </c>
    </row>
    <row r="82" spans="1:18" x14ac:dyDescent="0.25">
      <c r="A82" s="9" t="s">
        <v>87</v>
      </c>
      <c r="B82" s="10">
        <f t="shared" si="7"/>
        <v>614</v>
      </c>
      <c r="C82" s="67">
        <f t="shared" si="8"/>
        <v>385</v>
      </c>
      <c r="D82" s="19">
        <v>335</v>
      </c>
      <c r="E82" s="19">
        <v>17</v>
      </c>
      <c r="F82" s="19">
        <v>27</v>
      </c>
      <c r="G82" s="19">
        <v>4</v>
      </c>
      <c r="H82" s="19">
        <v>2</v>
      </c>
      <c r="I82" s="24">
        <f t="shared" si="9"/>
        <v>203</v>
      </c>
      <c r="J82" s="19">
        <v>180</v>
      </c>
      <c r="K82" s="19">
        <v>23</v>
      </c>
      <c r="L82" s="24">
        <f t="shared" si="10"/>
        <v>5</v>
      </c>
      <c r="M82" s="19">
        <v>5</v>
      </c>
      <c r="N82" s="24">
        <f t="shared" si="10"/>
        <v>7</v>
      </c>
      <c r="O82" s="19">
        <v>7</v>
      </c>
      <c r="P82" s="3">
        <v>13</v>
      </c>
      <c r="Q82" s="3">
        <v>1</v>
      </c>
      <c r="R82" s="19">
        <v>0</v>
      </c>
    </row>
    <row r="83" spans="1:18" x14ac:dyDescent="0.25">
      <c r="A83" s="9" t="s">
        <v>88</v>
      </c>
      <c r="B83" s="10">
        <f t="shared" si="7"/>
        <v>451</v>
      </c>
      <c r="C83" s="67">
        <f t="shared" si="8"/>
        <v>304</v>
      </c>
      <c r="D83" s="19">
        <v>278</v>
      </c>
      <c r="E83" s="19">
        <v>12</v>
      </c>
      <c r="F83" s="19">
        <v>11</v>
      </c>
      <c r="G83" s="19">
        <v>3</v>
      </c>
      <c r="H83" s="19">
        <v>0</v>
      </c>
      <c r="I83" s="24">
        <f t="shared" si="9"/>
        <v>130</v>
      </c>
      <c r="J83" s="19">
        <v>116</v>
      </c>
      <c r="K83" s="19">
        <v>14</v>
      </c>
      <c r="L83" s="24">
        <f t="shared" si="10"/>
        <v>5</v>
      </c>
      <c r="M83" s="19">
        <v>5</v>
      </c>
      <c r="N83" s="24">
        <f t="shared" si="10"/>
        <v>5</v>
      </c>
      <c r="O83" s="19">
        <v>5</v>
      </c>
      <c r="P83" s="3">
        <v>7</v>
      </c>
      <c r="Q83" s="3">
        <v>0</v>
      </c>
      <c r="R83" s="19">
        <v>0</v>
      </c>
    </row>
    <row r="84" spans="1:18" x14ac:dyDescent="0.25">
      <c r="A84" s="9" t="s">
        <v>89</v>
      </c>
      <c r="B84" s="10">
        <f t="shared" si="7"/>
        <v>592</v>
      </c>
      <c r="C84" s="67">
        <f t="shared" si="8"/>
        <v>372</v>
      </c>
      <c r="D84" s="19">
        <v>329</v>
      </c>
      <c r="E84" s="19">
        <v>13</v>
      </c>
      <c r="F84" s="19">
        <v>25</v>
      </c>
      <c r="G84" s="19">
        <v>3</v>
      </c>
      <c r="H84" s="19">
        <v>2</v>
      </c>
      <c r="I84" s="24">
        <f t="shared" si="9"/>
        <v>198</v>
      </c>
      <c r="J84" s="19">
        <v>174</v>
      </c>
      <c r="K84" s="19">
        <v>24</v>
      </c>
      <c r="L84" s="24">
        <f t="shared" si="10"/>
        <v>3</v>
      </c>
      <c r="M84" s="19">
        <v>3</v>
      </c>
      <c r="N84" s="24">
        <f t="shared" si="10"/>
        <v>1</v>
      </c>
      <c r="O84" s="19">
        <v>1</v>
      </c>
      <c r="P84" s="3">
        <v>17</v>
      </c>
      <c r="Q84" s="3">
        <v>1</v>
      </c>
      <c r="R84" s="19">
        <v>0</v>
      </c>
    </row>
    <row r="85" spans="1:18" x14ac:dyDescent="0.25">
      <c r="A85" s="9" t="s">
        <v>90</v>
      </c>
      <c r="B85" s="10">
        <f t="shared" si="7"/>
        <v>793</v>
      </c>
      <c r="C85" s="67">
        <f t="shared" si="8"/>
        <v>538</v>
      </c>
      <c r="D85" s="19">
        <v>473</v>
      </c>
      <c r="E85" s="19">
        <v>21</v>
      </c>
      <c r="F85" s="19">
        <v>29</v>
      </c>
      <c r="G85" s="19">
        <v>12</v>
      </c>
      <c r="H85" s="19">
        <v>3</v>
      </c>
      <c r="I85" s="24">
        <f t="shared" si="9"/>
        <v>220</v>
      </c>
      <c r="J85" s="19">
        <v>187</v>
      </c>
      <c r="K85" s="19">
        <v>33</v>
      </c>
      <c r="L85" s="24">
        <f t="shared" si="10"/>
        <v>7</v>
      </c>
      <c r="M85" s="19">
        <v>7</v>
      </c>
      <c r="N85" s="24">
        <f t="shared" si="10"/>
        <v>7</v>
      </c>
      <c r="O85" s="19">
        <v>7</v>
      </c>
      <c r="P85" s="3">
        <v>21</v>
      </c>
      <c r="Q85" s="3">
        <v>0</v>
      </c>
      <c r="R85" s="19">
        <v>0</v>
      </c>
    </row>
    <row r="86" spans="1:18" x14ac:dyDescent="0.25">
      <c r="A86" s="9" t="s">
        <v>91</v>
      </c>
      <c r="B86" s="10">
        <f t="shared" si="7"/>
        <v>609</v>
      </c>
      <c r="C86" s="67">
        <f t="shared" si="8"/>
        <v>404</v>
      </c>
      <c r="D86" s="19">
        <v>365</v>
      </c>
      <c r="E86" s="19">
        <v>12</v>
      </c>
      <c r="F86" s="19">
        <v>21</v>
      </c>
      <c r="G86" s="19">
        <v>5</v>
      </c>
      <c r="H86" s="19">
        <v>1</v>
      </c>
      <c r="I86" s="24">
        <f t="shared" si="9"/>
        <v>174</v>
      </c>
      <c r="J86" s="19">
        <v>144</v>
      </c>
      <c r="K86" s="19">
        <v>30</v>
      </c>
      <c r="L86" s="24">
        <f t="shared" si="10"/>
        <v>10</v>
      </c>
      <c r="M86" s="19">
        <v>10</v>
      </c>
      <c r="N86" s="24">
        <f t="shared" si="10"/>
        <v>10</v>
      </c>
      <c r="O86" s="19">
        <v>10</v>
      </c>
      <c r="P86" s="3">
        <v>10</v>
      </c>
      <c r="Q86" s="3">
        <v>0</v>
      </c>
      <c r="R86" s="19">
        <v>1</v>
      </c>
    </row>
    <row r="87" spans="1:18" x14ac:dyDescent="0.25">
      <c r="A87" s="9" t="s">
        <v>92</v>
      </c>
      <c r="B87" s="10">
        <f t="shared" si="7"/>
        <v>239</v>
      </c>
      <c r="C87" s="67">
        <f t="shared" si="8"/>
        <v>120</v>
      </c>
      <c r="D87" s="19">
        <v>104</v>
      </c>
      <c r="E87" s="19">
        <v>6</v>
      </c>
      <c r="F87" s="19">
        <v>7</v>
      </c>
      <c r="G87" s="19">
        <v>2</v>
      </c>
      <c r="H87" s="19">
        <v>1</v>
      </c>
      <c r="I87" s="24">
        <f t="shared" si="9"/>
        <v>109</v>
      </c>
      <c r="J87" s="19">
        <v>95</v>
      </c>
      <c r="K87" s="19">
        <v>14</v>
      </c>
      <c r="L87" s="24">
        <f t="shared" si="10"/>
        <v>5</v>
      </c>
      <c r="M87" s="19">
        <v>5</v>
      </c>
      <c r="N87" s="24">
        <f t="shared" si="10"/>
        <v>1</v>
      </c>
      <c r="O87" s="19">
        <v>1</v>
      </c>
      <c r="P87" s="3">
        <v>4</v>
      </c>
      <c r="Q87" s="3">
        <v>0</v>
      </c>
      <c r="R87" s="19">
        <v>0</v>
      </c>
    </row>
    <row r="88" spans="1:18" x14ac:dyDescent="0.25">
      <c r="A88" s="9" t="s">
        <v>93</v>
      </c>
      <c r="B88" s="10">
        <f t="shared" si="7"/>
        <v>633</v>
      </c>
      <c r="C88" s="67">
        <f t="shared" si="8"/>
        <v>322</v>
      </c>
      <c r="D88" s="19">
        <v>251</v>
      </c>
      <c r="E88" s="19">
        <v>22</v>
      </c>
      <c r="F88" s="19">
        <v>37</v>
      </c>
      <c r="G88" s="19">
        <v>9</v>
      </c>
      <c r="H88" s="19">
        <v>3</v>
      </c>
      <c r="I88" s="24">
        <f t="shared" si="9"/>
        <v>289</v>
      </c>
      <c r="J88" s="19">
        <v>236</v>
      </c>
      <c r="K88" s="19">
        <v>53</v>
      </c>
      <c r="L88" s="24">
        <f t="shared" si="10"/>
        <v>6</v>
      </c>
      <c r="M88" s="19">
        <v>6</v>
      </c>
      <c r="N88" s="24">
        <f t="shared" si="10"/>
        <v>5</v>
      </c>
      <c r="O88" s="19">
        <v>5</v>
      </c>
      <c r="P88" s="3">
        <v>10</v>
      </c>
      <c r="Q88" s="3">
        <v>0</v>
      </c>
      <c r="R88" s="19">
        <v>1</v>
      </c>
    </row>
    <row r="89" spans="1:18" x14ac:dyDescent="0.25">
      <c r="A89" s="9" t="s">
        <v>94</v>
      </c>
      <c r="B89" s="10">
        <f t="shared" si="7"/>
        <v>509</v>
      </c>
      <c r="C89" s="67">
        <f t="shared" si="8"/>
        <v>264</v>
      </c>
      <c r="D89" s="19">
        <v>221</v>
      </c>
      <c r="E89" s="19">
        <v>15</v>
      </c>
      <c r="F89" s="19">
        <v>23</v>
      </c>
      <c r="G89" s="19">
        <v>3</v>
      </c>
      <c r="H89" s="19">
        <v>2</v>
      </c>
      <c r="I89" s="24">
        <f t="shared" si="9"/>
        <v>214</v>
      </c>
      <c r="J89" s="19">
        <v>178</v>
      </c>
      <c r="K89" s="19">
        <v>36</v>
      </c>
      <c r="L89" s="24">
        <f t="shared" si="10"/>
        <v>4</v>
      </c>
      <c r="M89" s="19">
        <v>4</v>
      </c>
      <c r="N89" s="24">
        <f t="shared" si="10"/>
        <v>2</v>
      </c>
      <c r="O89" s="19">
        <v>2</v>
      </c>
      <c r="P89" s="3">
        <v>25</v>
      </c>
      <c r="Q89" s="3">
        <v>0</v>
      </c>
      <c r="R89" s="19">
        <v>0</v>
      </c>
    </row>
    <row r="90" spans="1:18" x14ac:dyDescent="0.25">
      <c r="A90" s="9" t="s">
        <v>95</v>
      </c>
      <c r="B90" s="10">
        <f t="shared" si="7"/>
        <v>467</v>
      </c>
      <c r="C90" s="67">
        <f t="shared" si="8"/>
        <v>219</v>
      </c>
      <c r="D90" s="19">
        <v>186</v>
      </c>
      <c r="E90" s="19">
        <v>10</v>
      </c>
      <c r="F90" s="19">
        <v>13</v>
      </c>
      <c r="G90" s="19">
        <v>5</v>
      </c>
      <c r="H90" s="19">
        <v>5</v>
      </c>
      <c r="I90" s="24">
        <f t="shared" si="9"/>
        <v>221</v>
      </c>
      <c r="J90" s="19">
        <v>189</v>
      </c>
      <c r="K90" s="19">
        <v>32</v>
      </c>
      <c r="L90" s="24">
        <f t="shared" si="10"/>
        <v>2</v>
      </c>
      <c r="M90" s="19">
        <v>2</v>
      </c>
      <c r="N90" s="24">
        <f t="shared" si="10"/>
        <v>6</v>
      </c>
      <c r="O90" s="19">
        <v>6</v>
      </c>
      <c r="P90" s="3">
        <v>19</v>
      </c>
      <c r="Q90" s="3">
        <v>0</v>
      </c>
      <c r="R90" s="19">
        <v>0</v>
      </c>
    </row>
    <row r="91" spans="1:18" x14ac:dyDescent="0.25">
      <c r="A91" s="9" t="s">
        <v>96</v>
      </c>
      <c r="B91" s="10">
        <f t="shared" si="7"/>
        <v>422</v>
      </c>
      <c r="C91" s="67">
        <f t="shared" si="8"/>
        <v>178</v>
      </c>
      <c r="D91" s="19">
        <v>155</v>
      </c>
      <c r="E91" s="19">
        <v>5</v>
      </c>
      <c r="F91" s="19">
        <v>10</v>
      </c>
      <c r="G91" s="19">
        <v>5</v>
      </c>
      <c r="H91" s="19">
        <v>3</v>
      </c>
      <c r="I91" s="24">
        <f t="shared" si="9"/>
        <v>227</v>
      </c>
      <c r="J91" s="19">
        <v>185</v>
      </c>
      <c r="K91" s="19">
        <v>42</v>
      </c>
      <c r="L91" s="24">
        <f t="shared" si="10"/>
        <v>1</v>
      </c>
      <c r="M91" s="19">
        <v>1</v>
      </c>
      <c r="N91" s="24">
        <f t="shared" si="10"/>
        <v>7</v>
      </c>
      <c r="O91" s="19">
        <v>7</v>
      </c>
      <c r="P91" s="3">
        <v>9</v>
      </c>
      <c r="Q91" s="3">
        <v>0</v>
      </c>
      <c r="R91" s="19">
        <v>0</v>
      </c>
    </row>
    <row r="92" spans="1:18" x14ac:dyDescent="0.25">
      <c r="A92" s="9" t="s">
        <v>97</v>
      </c>
      <c r="B92" s="10">
        <f t="shared" si="7"/>
        <v>439</v>
      </c>
      <c r="C92" s="67">
        <f t="shared" si="8"/>
        <v>229</v>
      </c>
      <c r="D92" s="19">
        <v>196</v>
      </c>
      <c r="E92" s="19">
        <v>16</v>
      </c>
      <c r="F92" s="19">
        <v>14</v>
      </c>
      <c r="G92" s="19">
        <v>3</v>
      </c>
      <c r="H92" s="19">
        <v>0</v>
      </c>
      <c r="I92" s="24">
        <f t="shared" si="9"/>
        <v>188</v>
      </c>
      <c r="J92" s="19">
        <v>165</v>
      </c>
      <c r="K92" s="19">
        <v>23</v>
      </c>
      <c r="L92" s="24">
        <f t="shared" si="10"/>
        <v>3</v>
      </c>
      <c r="M92" s="19">
        <v>3</v>
      </c>
      <c r="N92" s="24">
        <f t="shared" si="10"/>
        <v>2</v>
      </c>
      <c r="O92" s="19">
        <v>2</v>
      </c>
      <c r="P92" s="3">
        <v>17</v>
      </c>
      <c r="Q92" s="3">
        <v>0</v>
      </c>
      <c r="R92" s="19">
        <v>0</v>
      </c>
    </row>
    <row r="93" spans="1:18" x14ac:dyDescent="0.25">
      <c r="A93" s="9" t="s">
        <v>98</v>
      </c>
      <c r="B93" s="10">
        <f t="shared" si="7"/>
        <v>385</v>
      </c>
      <c r="C93" s="67">
        <f t="shared" si="8"/>
        <v>175</v>
      </c>
      <c r="D93" s="19">
        <v>159</v>
      </c>
      <c r="E93" s="19">
        <v>4</v>
      </c>
      <c r="F93" s="19">
        <v>12</v>
      </c>
      <c r="G93" s="19">
        <v>0</v>
      </c>
      <c r="H93" s="19">
        <v>0</v>
      </c>
      <c r="I93" s="24">
        <f t="shared" si="9"/>
        <v>194</v>
      </c>
      <c r="J93" s="19">
        <v>176</v>
      </c>
      <c r="K93" s="19">
        <v>18</v>
      </c>
      <c r="L93" s="24">
        <f t="shared" si="10"/>
        <v>3</v>
      </c>
      <c r="M93" s="19">
        <v>3</v>
      </c>
      <c r="N93" s="24">
        <f t="shared" si="10"/>
        <v>2</v>
      </c>
      <c r="O93" s="19">
        <v>2</v>
      </c>
      <c r="P93" s="3">
        <v>11</v>
      </c>
      <c r="Q93" s="3">
        <v>0</v>
      </c>
      <c r="R93" s="19">
        <v>0</v>
      </c>
    </row>
    <row r="94" spans="1:18" x14ac:dyDescent="0.25">
      <c r="A94" s="9" t="s">
        <v>99</v>
      </c>
      <c r="B94" s="10">
        <f t="shared" si="7"/>
        <v>426</v>
      </c>
      <c r="C94" s="67">
        <f t="shared" si="8"/>
        <v>136</v>
      </c>
      <c r="D94" s="19">
        <v>116</v>
      </c>
      <c r="E94" s="19">
        <v>6</v>
      </c>
      <c r="F94" s="19">
        <v>12</v>
      </c>
      <c r="G94" s="19">
        <v>2</v>
      </c>
      <c r="H94" s="19">
        <v>0</v>
      </c>
      <c r="I94" s="24">
        <f t="shared" si="9"/>
        <v>262</v>
      </c>
      <c r="J94" s="19">
        <v>229</v>
      </c>
      <c r="K94" s="19">
        <v>33</v>
      </c>
      <c r="L94" s="24">
        <f t="shared" si="10"/>
        <v>5</v>
      </c>
      <c r="M94" s="19">
        <v>5</v>
      </c>
      <c r="N94" s="24">
        <f t="shared" si="10"/>
        <v>4</v>
      </c>
      <c r="O94" s="19">
        <v>4</v>
      </c>
      <c r="P94" s="3">
        <v>19</v>
      </c>
      <c r="Q94" s="3">
        <v>0</v>
      </c>
      <c r="R94" s="19">
        <v>0</v>
      </c>
    </row>
    <row r="95" spans="1:18" x14ac:dyDescent="0.25">
      <c r="A95" s="9" t="s">
        <v>100</v>
      </c>
      <c r="B95" s="10">
        <f t="shared" si="7"/>
        <v>413</v>
      </c>
      <c r="C95" s="67">
        <f t="shared" si="8"/>
        <v>181</v>
      </c>
      <c r="D95" s="19">
        <v>149</v>
      </c>
      <c r="E95" s="19">
        <v>19</v>
      </c>
      <c r="F95" s="19">
        <v>11</v>
      </c>
      <c r="G95" s="19">
        <v>1</v>
      </c>
      <c r="H95" s="19">
        <v>1</v>
      </c>
      <c r="I95" s="24">
        <f t="shared" si="9"/>
        <v>216</v>
      </c>
      <c r="J95" s="19">
        <v>174</v>
      </c>
      <c r="K95" s="19">
        <v>42</v>
      </c>
      <c r="L95" s="24">
        <f t="shared" si="10"/>
        <v>3</v>
      </c>
      <c r="M95" s="19">
        <v>3</v>
      </c>
      <c r="N95" s="24">
        <f t="shared" si="10"/>
        <v>1</v>
      </c>
      <c r="O95" s="19">
        <v>1</v>
      </c>
      <c r="P95" s="3">
        <v>11</v>
      </c>
      <c r="Q95" s="3">
        <v>1</v>
      </c>
      <c r="R95" s="19">
        <v>0</v>
      </c>
    </row>
    <row r="96" spans="1:18" x14ac:dyDescent="0.25">
      <c r="A96" s="9" t="s">
        <v>101</v>
      </c>
      <c r="B96" s="10">
        <f t="shared" si="7"/>
        <v>706</v>
      </c>
      <c r="C96" s="67">
        <f t="shared" si="8"/>
        <v>333</v>
      </c>
      <c r="D96" s="19">
        <v>291</v>
      </c>
      <c r="E96" s="19">
        <v>14</v>
      </c>
      <c r="F96" s="19">
        <v>19</v>
      </c>
      <c r="G96" s="19">
        <v>6</v>
      </c>
      <c r="H96" s="19">
        <v>3</v>
      </c>
      <c r="I96" s="24">
        <f t="shared" si="9"/>
        <v>333</v>
      </c>
      <c r="J96" s="19">
        <v>281</v>
      </c>
      <c r="K96" s="19">
        <v>52</v>
      </c>
      <c r="L96" s="24">
        <f t="shared" si="10"/>
        <v>9</v>
      </c>
      <c r="M96" s="19">
        <v>9</v>
      </c>
      <c r="N96" s="24">
        <f t="shared" si="10"/>
        <v>4</v>
      </c>
      <c r="O96" s="19">
        <v>4</v>
      </c>
      <c r="P96" s="3">
        <v>27</v>
      </c>
      <c r="Q96" s="3">
        <v>0</v>
      </c>
      <c r="R96" s="19">
        <v>0</v>
      </c>
    </row>
    <row r="97" spans="1:18" x14ac:dyDescent="0.25">
      <c r="A97" s="9" t="s">
        <v>102</v>
      </c>
      <c r="B97" s="10">
        <f t="shared" si="7"/>
        <v>484</v>
      </c>
      <c r="C97" s="67">
        <f t="shared" si="8"/>
        <v>160</v>
      </c>
      <c r="D97" s="19">
        <v>135</v>
      </c>
      <c r="E97" s="19">
        <v>9</v>
      </c>
      <c r="F97" s="19">
        <v>10</v>
      </c>
      <c r="G97" s="19">
        <v>6</v>
      </c>
      <c r="H97" s="19">
        <v>0</v>
      </c>
      <c r="I97" s="24">
        <f t="shared" si="9"/>
        <v>301</v>
      </c>
      <c r="J97" s="19">
        <v>260</v>
      </c>
      <c r="K97" s="19">
        <v>41</v>
      </c>
      <c r="L97" s="24">
        <f t="shared" si="10"/>
        <v>3</v>
      </c>
      <c r="M97" s="19">
        <v>3</v>
      </c>
      <c r="N97" s="24">
        <f t="shared" si="10"/>
        <v>6</v>
      </c>
      <c r="O97" s="19">
        <v>6</v>
      </c>
      <c r="P97" s="3">
        <v>14</v>
      </c>
      <c r="Q97" s="3">
        <v>0</v>
      </c>
      <c r="R97" s="19">
        <v>0</v>
      </c>
    </row>
    <row r="98" spans="1:18" x14ac:dyDescent="0.25">
      <c r="A98" s="9" t="s">
        <v>103</v>
      </c>
      <c r="B98" s="10">
        <f t="shared" si="7"/>
        <v>469</v>
      </c>
      <c r="C98" s="67">
        <f t="shared" si="8"/>
        <v>180</v>
      </c>
      <c r="D98" s="19">
        <v>149</v>
      </c>
      <c r="E98" s="19">
        <v>15</v>
      </c>
      <c r="F98" s="19">
        <v>12</v>
      </c>
      <c r="G98" s="19">
        <v>2</v>
      </c>
      <c r="H98" s="19">
        <v>2</v>
      </c>
      <c r="I98" s="24">
        <f t="shared" si="9"/>
        <v>271</v>
      </c>
      <c r="J98" s="19">
        <v>232</v>
      </c>
      <c r="K98" s="19">
        <v>39</v>
      </c>
      <c r="L98" s="24">
        <f t="shared" si="10"/>
        <v>5</v>
      </c>
      <c r="M98" s="19">
        <v>5</v>
      </c>
      <c r="N98" s="24">
        <f t="shared" si="10"/>
        <v>1</v>
      </c>
      <c r="O98" s="19">
        <v>1</v>
      </c>
      <c r="P98" s="3">
        <v>12</v>
      </c>
      <c r="Q98" s="3">
        <v>0</v>
      </c>
      <c r="R98" s="19">
        <v>0</v>
      </c>
    </row>
    <row r="99" spans="1:18" x14ac:dyDescent="0.25">
      <c r="A99" s="9" t="s">
        <v>104</v>
      </c>
      <c r="B99" s="10">
        <f t="shared" si="7"/>
        <v>355</v>
      </c>
      <c r="C99" s="67">
        <f t="shared" si="8"/>
        <v>169</v>
      </c>
      <c r="D99" s="19">
        <v>149</v>
      </c>
      <c r="E99" s="19">
        <v>6</v>
      </c>
      <c r="F99" s="19">
        <v>7</v>
      </c>
      <c r="G99" s="19">
        <v>4</v>
      </c>
      <c r="H99" s="19">
        <v>3</v>
      </c>
      <c r="I99" s="24">
        <f t="shared" si="9"/>
        <v>165</v>
      </c>
      <c r="J99" s="19">
        <v>151</v>
      </c>
      <c r="K99" s="19">
        <v>14</v>
      </c>
      <c r="L99" s="24">
        <f t="shared" si="10"/>
        <v>6</v>
      </c>
      <c r="M99" s="19">
        <v>6</v>
      </c>
      <c r="N99" s="24">
        <f t="shared" si="10"/>
        <v>2</v>
      </c>
      <c r="O99" s="19">
        <v>2</v>
      </c>
      <c r="P99" s="3">
        <v>13</v>
      </c>
      <c r="Q99" s="3">
        <v>0</v>
      </c>
      <c r="R99" s="19">
        <v>0</v>
      </c>
    </row>
    <row r="100" spans="1:18" x14ac:dyDescent="0.25">
      <c r="A100" s="9" t="s">
        <v>105</v>
      </c>
      <c r="B100" s="10">
        <f t="shared" ref="B100:B104" si="11">SUM(C100+I100+L100+N100+P100+Q100+R100)</f>
        <v>412</v>
      </c>
      <c r="C100" s="67">
        <f t="shared" ref="C100:C103" si="12">SUM(D100:H100)</f>
        <v>193</v>
      </c>
      <c r="D100" s="19">
        <v>168</v>
      </c>
      <c r="E100" s="19">
        <v>17</v>
      </c>
      <c r="F100" s="19">
        <v>5</v>
      </c>
      <c r="G100" s="19">
        <v>0</v>
      </c>
      <c r="H100" s="19">
        <v>3</v>
      </c>
      <c r="I100" s="24">
        <f t="shared" ref="I100:I103" si="13">SUM(J100:K100)</f>
        <v>196</v>
      </c>
      <c r="J100" s="19">
        <v>170</v>
      </c>
      <c r="K100" s="19">
        <v>26</v>
      </c>
      <c r="L100" s="24">
        <f t="shared" si="10"/>
        <v>5</v>
      </c>
      <c r="M100" s="19">
        <v>5</v>
      </c>
      <c r="N100" s="24">
        <f t="shared" si="10"/>
        <v>4</v>
      </c>
      <c r="O100" s="19">
        <v>4</v>
      </c>
      <c r="P100" s="3">
        <v>14</v>
      </c>
      <c r="Q100" s="3">
        <v>0</v>
      </c>
      <c r="R100" s="19">
        <v>0</v>
      </c>
    </row>
    <row r="101" spans="1:18" x14ac:dyDescent="0.25">
      <c r="A101" s="9" t="s">
        <v>106</v>
      </c>
      <c r="B101" s="10">
        <f t="shared" si="11"/>
        <v>653</v>
      </c>
      <c r="C101" s="67">
        <f t="shared" si="12"/>
        <v>323</v>
      </c>
      <c r="D101" s="19">
        <v>274</v>
      </c>
      <c r="E101" s="19">
        <v>17</v>
      </c>
      <c r="F101" s="19">
        <v>17</v>
      </c>
      <c r="G101" s="19">
        <v>10</v>
      </c>
      <c r="H101" s="19">
        <v>5</v>
      </c>
      <c r="I101" s="24">
        <f t="shared" si="13"/>
        <v>301</v>
      </c>
      <c r="J101" s="19">
        <v>258</v>
      </c>
      <c r="K101" s="19">
        <v>43</v>
      </c>
      <c r="L101" s="24">
        <f t="shared" si="10"/>
        <v>7</v>
      </c>
      <c r="M101" s="19">
        <v>7</v>
      </c>
      <c r="N101" s="24">
        <f t="shared" si="10"/>
        <v>1</v>
      </c>
      <c r="O101" s="19">
        <v>1</v>
      </c>
      <c r="P101" s="3">
        <v>21</v>
      </c>
      <c r="Q101" s="3">
        <v>0</v>
      </c>
      <c r="R101" s="19">
        <v>0</v>
      </c>
    </row>
    <row r="102" spans="1:18" x14ac:dyDescent="0.25">
      <c r="A102" s="9" t="s">
        <v>107</v>
      </c>
      <c r="B102" s="10">
        <f t="shared" si="11"/>
        <v>573</v>
      </c>
      <c r="C102" s="67">
        <f t="shared" si="12"/>
        <v>250</v>
      </c>
      <c r="D102" s="19">
        <v>221</v>
      </c>
      <c r="E102" s="19">
        <v>9</v>
      </c>
      <c r="F102" s="19">
        <v>11</v>
      </c>
      <c r="G102" s="19">
        <v>8</v>
      </c>
      <c r="H102" s="19">
        <v>1</v>
      </c>
      <c r="I102" s="24">
        <f t="shared" si="13"/>
        <v>296</v>
      </c>
      <c r="J102" s="19">
        <v>249</v>
      </c>
      <c r="K102" s="19">
        <v>47</v>
      </c>
      <c r="L102" s="24">
        <f t="shared" si="10"/>
        <v>5</v>
      </c>
      <c r="M102" s="19">
        <v>5</v>
      </c>
      <c r="N102" s="24">
        <f t="shared" si="10"/>
        <v>0</v>
      </c>
      <c r="O102" s="19">
        <v>0</v>
      </c>
      <c r="P102" s="3">
        <v>22</v>
      </c>
      <c r="Q102" s="3">
        <v>0</v>
      </c>
      <c r="R102" s="19">
        <v>0</v>
      </c>
    </row>
    <row r="103" spans="1:18" x14ac:dyDescent="0.25">
      <c r="A103" s="9" t="s">
        <v>108</v>
      </c>
      <c r="B103" s="10">
        <f t="shared" si="11"/>
        <v>687</v>
      </c>
      <c r="C103" s="67">
        <f t="shared" si="12"/>
        <v>301</v>
      </c>
      <c r="D103" s="19">
        <v>269</v>
      </c>
      <c r="E103" s="19">
        <v>11</v>
      </c>
      <c r="F103" s="19">
        <v>17</v>
      </c>
      <c r="G103" s="19">
        <v>3</v>
      </c>
      <c r="H103" s="19">
        <v>1</v>
      </c>
      <c r="I103" s="24">
        <f t="shared" si="13"/>
        <v>356</v>
      </c>
      <c r="J103" s="19">
        <v>316</v>
      </c>
      <c r="K103" s="19">
        <v>40</v>
      </c>
      <c r="L103" s="24">
        <f t="shared" si="10"/>
        <v>2</v>
      </c>
      <c r="M103" s="19">
        <v>2</v>
      </c>
      <c r="N103" s="24">
        <f t="shared" si="10"/>
        <v>7</v>
      </c>
      <c r="O103" s="19">
        <v>7</v>
      </c>
      <c r="P103" s="3">
        <v>21</v>
      </c>
      <c r="Q103" s="3">
        <v>0</v>
      </c>
      <c r="R103" s="19">
        <v>0</v>
      </c>
    </row>
    <row r="104" spans="1:18" x14ac:dyDescent="0.25">
      <c r="A104" s="9" t="s">
        <v>114</v>
      </c>
      <c r="B104" s="10">
        <f t="shared" si="11"/>
        <v>44505</v>
      </c>
      <c r="C104" s="10">
        <f t="shared" ref="C104:R104" si="14">SUM(C1:C103)</f>
        <v>21476</v>
      </c>
      <c r="D104" s="10">
        <f t="shared" si="14"/>
        <v>18810</v>
      </c>
      <c r="E104" s="10">
        <f t="shared" si="14"/>
        <v>972</v>
      </c>
      <c r="F104" s="10">
        <f t="shared" si="14"/>
        <v>1292</v>
      </c>
      <c r="G104" s="10">
        <f t="shared" si="14"/>
        <v>278</v>
      </c>
      <c r="H104" s="10">
        <f t="shared" si="14"/>
        <v>124</v>
      </c>
      <c r="I104" s="10">
        <f t="shared" si="14"/>
        <v>20843</v>
      </c>
      <c r="J104" s="10">
        <f t="shared" si="14"/>
        <v>18232</v>
      </c>
      <c r="K104" s="10">
        <f t="shared" si="14"/>
        <v>2611</v>
      </c>
      <c r="L104" s="10">
        <f t="shared" si="14"/>
        <v>368</v>
      </c>
      <c r="M104" s="10">
        <f t="shared" si="14"/>
        <v>368</v>
      </c>
      <c r="N104" s="10">
        <f t="shared" si="14"/>
        <v>353</v>
      </c>
      <c r="O104" s="10">
        <f t="shared" si="14"/>
        <v>353</v>
      </c>
      <c r="P104" s="10">
        <f>SUM(P4:P103)</f>
        <v>1427</v>
      </c>
      <c r="Q104" s="10">
        <f>SUM(Q4:Q103)</f>
        <v>24</v>
      </c>
      <c r="R104" s="10">
        <f t="shared" si="14"/>
        <v>14</v>
      </c>
    </row>
  </sheetData>
  <printOptions gridLines="1"/>
  <pageMargins left="0.2" right="0.2" top="1" bottom="0.75" header="0.3" footer="0.3"/>
  <pageSetup paperSize="5" scale="75" fitToHeight="0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I4:I10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view="pageLayout" zoomScaleNormal="100" workbookViewId="0">
      <selection activeCell="I13" sqref="I13"/>
    </sheetView>
  </sheetViews>
  <sheetFormatPr defaultRowHeight="12" x14ac:dyDescent="0.2"/>
  <cols>
    <col min="1" max="1" width="12" style="6" customWidth="1"/>
    <col min="2" max="18" width="5.28515625" style="1" customWidth="1"/>
    <col min="19" max="26" width="9.140625" style="6"/>
    <col min="27" max="27" width="6" style="6" bestFit="1" customWidth="1"/>
    <col min="28" max="28" width="3.7109375" style="6" bestFit="1" customWidth="1"/>
    <col min="29" max="16384" width="9.140625" style="6"/>
  </cols>
  <sheetData>
    <row r="1" spans="1:28" ht="102.75" customHeight="1" x14ac:dyDescent="0.2">
      <c r="A1" s="51" t="s">
        <v>120</v>
      </c>
      <c r="B1" s="53" t="s">
        <v>9</v>
      </c>
      <c r="C1" s="53" t="s">
        <v>135</v>
      </c>
      <c r="D1" s="53" t="s">
        <v>135</v>
      </c>
      <c r="E1" s="53" t="s">
        <v>135</v>
      </c>
      <c r="F1" s="53" t="s">
        <v>135</v>
      </c>
      <c r="G1" s="53" t="s">
        <v>136</v>
      </c>
      <c r="H1" s="53" t="s">
        <v>136</v>
      </c>
      <c r="I1" s="53" t="s">
        <v>136</v>
      </c>
      <c r="J1" s="53" t="s">
        <v>137</v>
      </c>
      <c r="K1" s="53" t="s">
        <v>137</v>
      </c>
      <c r="L1" s="53" t="s">
        <v>138</v>
      </c>
      <c r="M1" s="53" t="s">
        <v>138</v>
      </c>
      <c r="N1" s="53" t="s">
        <v>139</v>
      </c>
      <c r="O1" s="53" t="s">
        <v>139</v>
      </c>
      <c r="P1" s="53" t="s">
        <v>212</v>
      </c>
      <c r="Q1" s="53" t="s">
        <v>213</v>
      </c>
      <c r="R1" s="53" t="s">
        <v>115</v>
      </c>
      <c r="AA1" s="7"/>
      <c r="AB1" s="7"/>
    </row>
    <row r="2" spans="1:28" ht="15" customHeight="1" x14ac:dyDescent="0.2">
      <c r="A2" s="57" t="s">
        <v>113</v>
      </c>
      <c r="B2" s="60"/>
      <c r="C2" s="60"/>
      <c r="D2" s="61" t="s">
        <v>1</v>
      </c>
      <c r="E2" s="61" t="s">
        <v>4</v>
      </c>
      <c r="F2" s="61" t="s">
        <v>5</v>
      </c>
      <c r="G2" s="61"/>
      <c r="H2" s="61" t="s">
        <v>2</v>
      </c>
      <c r="I2" s="61" t="s">
        <v>3</v>
      </c>
      <c r="J2" s="61"/>
      <c r="K2" s="61" t="s">
        <v>6</v>
      </c>
      <c r="L2" s="61"/>
      <c r="M2" s="61" t="s">
        <v>130</v>
      </c>
      <c r="N2" s="61"/>
      <c r="O2" s="61" t="s">
        <v>8</v>
      </c>
      <c r="P2" s="61"/>
      <c r="Q2" s="61"/>
      <c r="R2" s="61" t="s">
        <v>116</v>
      </c>
      <c r="AA2" s="22"/>
    </row>
    <row r="3" spans="1:28" ht="12" customHeight="1" x14ac:dyDescent="0.2">
      <c r="A3" s="54"/>
      <c r="B3" s="61"/>
      <c r="C3" s="61" t="s">
        <v>114</v>
      </c>
      <c r="D3" s="61"/>
      <c r="E3" s="61"/>
      <c r="F3" s="61"/>
      <c r="G3" s="61" t="s">
        <v>114</v>
      </c>
      <c r="H3" s="61"/>
      <c r="I3" s="61"/>
      <c r="J3" s="61" t="s">
        <v>114</v>
      </c>
      <c r="K3" s="61"/>
      <c r="L3" s="61" t="s">
        <v>114</v>
      </c>
      <c r="M3" s="61"/>
      <c r="N3" s="61" t="s">
        <v>114</v>
      </c>
      <c r="O3" s="61"/>
      <c r="P3" s="61"/>
      <c r="Q3" s="61"/>
      <c r="R3" s="61"/>
    </row>
    <row r="4" spans="1:28" x14ac:dyDescent="0.2">
      <c r="A4" s="9" t="s">
        <v>10</v>
      </c>
      <c r="B4" s="10">
        <f t="shared" ref="B4:B35" si="0">SUM(C4+G4+J4+L4+N4+P4+Q4+R4)</f>
        <v>444</v>
      </c>
      <c r="C4" s="24">
        <f t="shared" ref="C4:C35" si="1">SUM(D4+E4+F4)</f>
        <v>124</v>
      </c>
      <c r="D4" s="19">
        <v>108</v>
      </c>
      <c r="E4" s="19">
        <v>9</v>
      </c>
      <c r="F4" s="19">
        <v>7</v>
      </c>
      <c r="G4" s="24">
        <f t="shared" ref="G4:G35" si="2">SUM(H4+I4)</f>
        <v>282</v>
      </c>
      <c r="H4" s="20">
        <v>229</v>
      </c>
      <c r="I4" s="19">
        <v>53</v>
      </c>
      <c r="J4" s="24">
        <f>SUM(K4)</f>
        <v>8</v>
      </c>
      <c r="K4" s="20">
        <v>8</v>
      </c>
      <c r="L4" s="24">
        <f>SUM(M4)</f>
        <v>1</v>
      </c>
      <c r="M4" s="19">
        <v>1</v>
      </c>
      <c r="N4" s="24">
        <f>SUM(O4)</f>
        <v>3</v>
      </c>
      <c r="O4" s="19">
        <v>3</v>
      </c>
      <c r="P4" s="8">
        <v>26</v>
      </c>
      <c r="Q4" s="8">
        <v>0</v>
      </c>
      <c r="R4" s="19">
        <v>0</v>
      </c>
    </row>
    <row r="5" spans="1:28" x14ac:dyDescent="0.2">
      <c r="A5" s="9" t="s">
        <v>11</v>
      </c>
      <c r="B5" s="10">
        <f t="shared" si="0"/>
        <v>991</v>
      </c>
      <c r="C5" s="24">
        <f t="shared" si="1"/>
        <v>306</v>
      </c>
      <c r="D5" s="19">
        <v>275</v>
      </c>
      <c r="E5" s="19">
        <v>13</v>
      </c>
      <c r="F5" s="19">
        <v>18</v>
      </c>
      <c r="G5" s="24">
        <f t="shared" si="2"/>
        <v>627</v>
      </c>
      <c r="H5" s="19">
        <v>569</v>
      </c>
      <c r="I5" s="20">
        <v>58</v>
      </c>
      <c r="J5" s="24">
        <f t="shared" ref="J5:L68" si="3">SUM(K5)</f>
        <v>0</v>
      </c>
      <c r="K5" s="19">
        <v>0</v>
      </c>
      <c r="L5" s="24">
        <f t="shared" si="3"/>
        <v>0</v>
      </c>
      <c r="M5" s="19">
        <v>0</v>
      </c>
      <c r="N5" s="24">
        <f t="shared" ref="N5" si="4">SUM(O5)</f>
        <v>6</v>
      </c>
      <c r="O5" s="19">
        <v>6</v>
      </c>
      <c r="P5" s="8">
        <v>50</v>
      </c>
      <c r="Q5" s="8">
        <v>1</v>
      </c>
      <c r="R5" s="19">
        <v>1</v>
      </c>
    </row>
    <row r="6" spans="1:28" x14ac:dyDescent="0.2">
      <c r="A6" s="9" t="s">
        <v>12</v>
      </c>
      <c r="B6" s="10">
        <f t="shared" si="0"/>
        <v>673</v>
      </c>
      <c r="C6" s="24">
        <f t="shared" si="1"/>
        <v>242</v>
      </c>
      <c r="D6" s="19">
        <v>215</v>
      </c>
      <c r="E6" s="19">
        <v>9</v>
      </c>
      <c r="F6" s="19">
        <v>18</v>
      </c>
      <c r="G6" s="24">
        <f t="shared" si="2"/>
        <v>384</v>
      </c>
      <c r="H6" s="19">
        <v>329</v>
      </c>
      <c r="I6" s="19">
        <v>55</v>
      </c>
      <c r="J6" s="24">
        <f t="shared" si="3"/>
        <v>6</v>
      </c>
      <c r="K6" s="19">
        <v>6</v>
      </c>
      <c r="L6" s="24">
        <f t="shared" si="3"/>
        <v>1</v>
      </c>
      <c r="M6" s="19">
        <v>1</v>
      </c>
      <c r="N6" s="24">
        <f t="shared" ref="N6" si="5">SUM(O6)</f>
        <v>4</v>
      </c>
      <c r="O6" s="19">
        <v>4</v>
      </c>
      <c r="P6" s="8">
        <v>35</v>
      </c>
      <c r="Q6" s="8">
        <v>1</v>
      </c>
      <c r="R6" s="19">
        <v>0</v>
      </c>
    </row>
    <row r="7" spans="1:28" x14ac:dyDescent="0.2">
      <c r="A7" s="9" t="s">
        <v>13</v>
      </c>
      <c r="B7" s="10">
        <f t="shared" si="0"/>
        <v>638</v>
      </c>
      <c r="C7" s="24">
        <f t="shared" si="1"/>
        <v>225</v>
      </c>
      <c r="D7" s="19">
        <v>206</v>
      </c>
      <c r="E7" s="19">
        <v>4</v>
      </c>
      <c r="F7" s="19">
        <v>15</v>
      </c>
      <c r="G7" s="24">
        <f t="shared" si="2"/>
        <v>377</v>
      </c>
      <c r="H7" s="19">
        <v>336</v>
      </c>
      <c r="I7" s="19">
        <v>41</v>
      </c>
      <c r="J7" s="24">
        <f t="shared" si="3"/>
        <v>4</v>
      </c>
      <c r="K7" s="19">
        <v>4</v>
      </c>
      <c r="L7" s="24">
        <f t="shared" si="3"/>
        <v>2</v>
      </c>
      <c r="M7" s="19">
        <v>2</v>
      </c>
      <c r="N7" s="24">
        <f t="shared" ref="N7" si="6">SUM(O7)</f>
        <v>4</v>
      </c>
      <c r="O7" s="19">
        <v>4</v>
      </c>
      <c r="P7" s="8">
        <v>26</v>
      </c>
      <c r="Q7" s="8">
        <v>0</v>
      </c>
      <c r="R7" s="19">
        <v>0</v>
      </c>
    </row>
    <row r="8" spans="1:28" x14ac:dyDescent="0.2">
      <c r="A8" s="9" t="s">
        <v>14</v>
      </c>
      <c r="B8" s="10">
        <f t="shared" si="0"/>
        <v>455</v>
      </c>
      <c r="C8" s="24">
        <f t="shared" si="1"/>
        <v>108</v>
      </c>
      <c r="D8" s="19">
        <v>98</v>
      </c>
      <c r="E8" s="19">
        <v>3</v>
      </c>
      <c r="F8" s="19">
        <v>7</v>
      </c>
      <c r="G8" s="24">
        <f t="shared" si="2"/>
        <v>321</v>
      </c>
      <c r="H8" s="19">
        <v>284</v>
      </c>
      <c r="I8" s="19">
        <v>37</v>
      </c>
      <c r="J8" s="24">
        <f t="shared" si="3"/>
        <v>7</v>
      </c>
      <c r="K8" s="19">
        <v>7</v>
      </c>
      <c r="L8" s="24">
        <f t="shared" si="3"/>
        <v>2</v>
      </c>
      <c r="M8" s="19">
        <v>2</v>
      </c>
      <c r="N8" s="24">
        <f t="shared" ref="N8" si="7">SUM(O8)</f>
        <v>4</v>
      </c>
      <c r="O8" s="19">
        <v>4</v>
      </c>
      <c r="P8" s="8">
        <v>13</v>
      </c>
      <c r="Q8" s="8">
        <v>0</v>
      </c>
      <c r="R8" s="19">
        <v>0</v>
      </c>
    </row>
    <row r="9" spans="1:28" x14ac:dyDescent="0.2">
      <c r="A9" s="9" t="s">
        <v>15</v>
      </c>
      <c r="B9" s="10">
        <f t="shared" si="0"/>
        <v>562</v>
      </c>
      <c r="C9" s="24">
        <f t="shared" si="1"/>
        <v>118</v>
      </c>
      <c r="D9" s="19">
        <v>105</v>
      </c>
      <c r="E9" s="19">
        <v>6</v>
      </c>
      <c r="F9" s="19">
        <v>7</v>
      </c>
      <c r="G9" s="24">
        <f t="shared" si="2"/>
        <v>392</v>
      </c>
      <c r="H9" s="19">
        <v>348</v>
      </c>
      <c r="I9" s="19">
        <v>44</v>
      </c>
      <c r="J9" s="24">
        <f t="shared" si="3"/>
        <v>5</v>
      </c>
      <c r="K9" s="19">
        <v>5</v>
      </c>
      <c r="L9" s="24">
        <f t="shared" si="3"/>
        <v>4</v>
      </c>
      <c r="M9" s="19">
        <v>4</v>
      </c>
      <c r="N9" s="24">
        <f t="shared" ref="N9" si="8">SUM(O9)</f>
        <v>4</v>
      </c>
      <c r="O9" s="19">
        <v>4</v>
      </c>
      <c r="P9" s="8">
        <v>38</v>
      </c>
      <c r="Q9" s="8">
        <v>1</v>
      </c>
      <c r="R9" s="19">
        <v>0</v>
      </c>
    </row>
    <row r="10" spans="1:28" x14ac:dyDescent="0.2">
      <c r="A10" s="9" t="s">
        <v>16</v>
      </c>
      <c r="B10" s="10">
        <f t="shared" si="0"/>
        <v>745</v>
      </c>
      <c r="C10" s="24">
        <f t="shared" si="1"/>
        <v>178</v>
      </c>
      <c r="D10" s="19">
        <v>147</v>
      </c>
      <c r="E10" s="19">
        <v>14</v>
      </c>
      <c r="F10" s="19">
        <v>17</v>
      </c>
      <c r="G10" s="24">
        <f t="shared" si="2"/>
        <v>518</v>
      </c>
      <c r="H10" s="19">
        <v>443</v>
      </c>
      <c r="I10" s="19">
        <v>75</v>
      </c>
      <c r="J10" s="24">
        <f t="shared" si="3"/>
        <v>6</v>
      </c>
      <c r="K10" s="19">
        <v>6</v>
      </c>
      <c r="L10" s="24">
        <f t="shared" si="3"/>
        <v>5</v>
      </c>
      <c r="M10" s="19">
        <v>5</v>
      </c>
      <c r="N10" s="24">
        <f t="shared" ref="N10" si="9">SUM(O10)</f>
        <v>11</v>
      </c>
      <c r="O10" s="19">
        <v>11</v>
      </c>
      <c r="P10" s="8">
        <v>27</v>
      </c>
      <c r="Q10" s="8">
        <v>0</v>
      </c>
      <c r="R10" s="19">
        <v>0</v>
      </c>
    </row>
    <row r="11" spans="1:28" x14ac:dyDescent="0.2">
      <c r="A11" s="9" t="s">
        <v>17</v>
      </c>
      <c r="B11" s="10">
        <f t="shared" si="0"/>
        <v>700</v>
      </c>
      <c r="C11" s="24">
        <f t="shared" si="1"/>
        <v>142</v>
      </c>
      <c r="D11" s="19">
        <v>125</v>
      </c>
      <c r="E11" s="19">
        <v>8</v>
      </c>
      <c r="F11" s="19">
        <v>9</v>
      </c>
      <c r="G11" s="24">
        <f t="shared" si="2"/>
        <v>511</v>
      </c>
      <c r="H11" s="19">
        <v>431</v>
      </c>
      <c r="I11" s="19">
        <v>80</v>
      </c>
      <c r="J11" s="24">
        <f t="shared" si="3"/>
        <v>9</v>
      </c>
      <c r="K11" s="19">
        <v>9</v>
      </c>
      <c r="L11" s="24">
        <f t="shared" si="3"/>
        <v>3</v>
      </c>
      <c r="M11" s="19">
        <v>3</v>
      </c>
      <c r="N11" s="24">
        <f t="shared" ref="N11" si="10">SUM(O11)</f>
        <v>6</v>
      </c>
      <c r="O11" s="19">
        <v>6</v>
      </c>
      <c r="P11" s="8">
        <v>29</v>
      </c>
      <c r="Q11" s="8">
        <v>0</v>
      </c>
      <c r="R11" s="19">
        <v>0</v>
      </c>
    </row>
    <row r="12" spans="1:28" x14ac:dyDescent="0.2">
      <c r="A12" s="9" t="s">
        <v>18</v>
      </c>
      <c r="B12" s="10">
        <f t="shared" si="0"/>
        <v>590</v>
      </c>
      <c r="C12" s="24">
        <f t="shared" si="1"/>
        <v>144</v>
      </c>
      <c r="D12" s="19">
        <v>126</v>
      </c>
      <c r="E12" s="19">
        <v>8</v>
      </c>
      <c r="F12" s="19">
        <v>10</v>
      </c>
      <c r="G12" s="24">
        <f t="shared" si="2"/>
        <v>404</v>
      </c>
      <c r="H12" s="19">
        <v>335</v>
      </c>
      <c r="I12" s="19">
        <v>69</v>
      </c>
      <c r="J12" s="24">
        <f t="shared" si="3"/>
        <v>4</v>
      </c>
      <c r="K12" s="19">
        <v>4</v>
      </c>
      <c r="L12" s="24">
        <f t="shared" si="3"/>
        <v>1</v>
      </c>
      <c r="M12" s="19">
        <v>1</v>
      </c>
      <c r="N12" s="24">
        <f t="shared" ref="N12" si="11">SUM(O12)</f>
        <v>4</v>
      </c>
      <c r="O12" s="19">
        <v>4</v>
      </c>
      <c r="P12" s="8">
        <v>32</v>
      </c>
      <c r="Q12" s="8">
        <v>0</v>
      </c>
      <c r="R12" s="19">
        <v>1</v>
      </c>
    </row>
    <row r="13" spans="1:28" x14ac:dyDescent="0.2">
      <c r="A13" s="9" t="s">
        <v>19</v>
      </c>
      <c r="B13" s="10">
        <f t="shared" si="0"/>
        <v>627</v>
      </c>
      <c r="C13" s="24">
        <f t="shared" si="1"/>
        <v>229</v>
      </c>
      <c r="D13" s="19">
        <v>214</v>
      </c>
      <c r="E13" s="19">
        <v>8</v>
      </c>
      <c r="F13" s="19">
        <v>7</v>
      </c>
      <c r="G13" s="24">
        <f t="shared" si="2"/>
        <v>331</v>
      </c>
      <c r="H13" s="19">
        <v>294</v>
      </c>
      <c r="I13" s="19">
        <v>37</v>
      </c>
      <c r="J13" s="24">
        <f t="shared" si="3"/>
        <v>5</v>
      </c>
      <c r="K13" s="19">
        <v>5</v>
      </c>
      <c r="L13" s="24">
        <f t="shared" si="3"/>
        <v>3</v>
      </c>
      <c r="M13" s="19">
        <v>3</v>
      </c>
      <c r="N13" s="24">
        <f t="shared" ref="N13" si="12">SUM(O13)</f>
        <v>7</v>
      </c>
      <c r="O13" s="19">
        <v>7</v>
      </c>
      <c r="P13" s="8">
        <v>52</v>
      </c>
      <c r="Q13" s="8">
        <v>0</v>
      </c>
      <c r="R13" s="19">
        <v>0</v>
      </c>
    </row>
    <row r="14" spans="1:28" x14ac:dyDescent="0.2">
      <c r="A14" s="9" t="s">
        <v>20</v>
      </c>
      <c r="B14" s="10">
        <f t="shared" si="0"/>
        <v>451</v>
      </c>
      <c r="C14" s="24">
        <f t="shared" si="1"/>
        <v>151</v>
      </c>
      <c r="D14" s="19">
        <v>131</v>
      </c>
      <c r="E14" s="19">
        <v>9</v>
      </c>
      <c r="F14" s="19">
        <v>11</v>
      </c>
      <c r="G14" s="24">
        <f t="shared" si="2"/>
        <v>268</v>
      </c>
      <c r="H14" s="19">
        <v>228</v>
      </c>
      <c r="I14" s="19">
        <v>40</v>
      </c>
      <c r="J14" s="24">
        <f t="shared" si="3"/>
        <v>2</v>
      </c>
      <c r="K14" s="19">
        <v>2</v>
      </c>
      <c r="L14" s="24">
        <f t="shared" si="3"/>
        <v>4</v>
      </c>
      <c r="M14" s="19">
        <v>4</v>
      </c>
      <c r="N14" s="24">
        <f t="shared" ref="N14" si="13">SUM(O14)</f>
        <v>10</v>
      </c>
      <c r="O14" s="19">
        <v>10</v>
      </c>
      <c r="P14" s="8">
        <v>16</v>
      </c>
      <c r="Q14" s="8">
        <v>0</v>
      </c>
      <c r="R14" s="19">
        <v>0</v>
      </c>
    </row>
    <row r="15" spans="1:28" x14ac:dyDescent="0.2">
      <c r="A15" s="9" t="s">
        <v>21</v>
      </c>
      <c r="B15" s="10">
        <f t="shared" si="0"/>
        <v>530</v>
      </c>
      <c r="C15" s="24">
        <f t="shared" si="1"/>
        <v>214</v>
      </c>
      <c r="D15" s="19">
        <v>197</v>
      </c>
      <c r="E15" s="19">
        <v>6</v>
      </c>
      <c r="F15" s="19">
        <v>11</v>
      </c>
      <c r="G15" s="24">
        <f t="shared" si="2"/>
        <v>284</v>
      </c>
      <c r="H15" s="19">
        <v>249</v>
      </c>
      <c r="I15" s="19">
        <v>35</v>
      </c>
      <c r="J15" s="24">
        <f t="shared" si="3"/>
        <v>3</v>
      </c>
      <c r="K15" s="19">
        <v>3</v>
      </c>
      <c r="L15" s="24">
        <f t="shared" si="3"/>
        <v>3</v>
      </c>
      <c r="M15" s="19">
        <v>3</v>
      </c>
      <c r="N15" s="24">
        <f t="shared" ref="N15" si="14">SUM(O15)</f>
        <v>4</v>
      </c>
      <c r="O15" s="19">
        <v>4</v>
      </c>
      <c r="P15" s="8">
        <v>22</v>
      </c>
      <c r="Q15" s="8">
        <v>0</v>
      </c>
      <c r="R15" s="19">
        <v>0</v>
      </c>
    </row>
    <row r="16" spans="1:28" x14ac:dyDescent="0.2">
      <c r="A16" s="9" t="s">
        <v>22</v>
      </c>
      <c r="B16" s="10">
        <f t="shared" si="0"/>
        <v>143</v>
      </c>
      <c r="C16" s="24">
        <f t="shared" si="1"/>
        <v>29</v>
      </c>
      <c r="D16" s="19">
        <v>22</v>
      </c>
      <c r="E16" s="19">
        <v>2</v>
      </c>
      <c r="F16" s="19">
        <v>5</v>
      </c>
      <c r="G16" s="24">
        <f t="shared" si="2"/>
        <v>110</v>
      </c>
      <c r="H16" s="19">
        <v>98</v>
      </c>
      <c r="I16" s="19">
        <v>12</v>
      </c>
      <c r="J16" s="24">
        <f t="shared" si="3"/>
        <v>2</v>
      </c>
      <c r="K16" s="19">
        <v>2</v>
      </c>
      <c r="L16" s="24">
        <f t="shared" si="3"/>
        <v>0</v>
      </c>
      <c r="M16" s="19">
        <v>0</v>
      </c>
      <c r="N16" s="24">
        <f t="shared" ref="N16" si="15">SUM(O16)</f>
        <v>0</v>
      </c>
      <c r="O16" s="19">
        <v>0</v>
      </c>
      <c r="P16" s="8">
        <v>2</v>
      </c>
      <c r="Q16" s="8">
        <v>0</v>
      </c>
      <c r="R16" s="19">
        <v>0</v>
      </c>
    </row>
    <row r="17" spans="1:18" x14ac:dyDescent="0.2">
      <c r="A17" s="9" t="s">
        <v>23</v>
      </c>
      <c r="B17" s="10">
        <f t="shared" si="0"/>
        <v>341</v>
      </c>
      <c r="C17" s="24">
        <f t="shared" si="1"/>
        <v>80</v>
      </c>
      <c r="D17" s="19">
        <v>71</v>
      </c>
      <c r="E17" s="19">
        <v>3</v>
      </c>
      <c r="F17" s="19">
        <v>6</v>
      </c>
      <c r="G17" s="24">
        <f t="shared" si="2"/>
        <v>236</v>
      </c>
      <c r="H17" s="19">
        <v>202</v>
      </c>
      <c r="I17" s="19">
        <v>34</v>
      </c>
      <c r="J17" s="24">
        <f t="shared" si="3"/>
        <v>1</v>
      </c>
      <c r="K17" s="19">
        <v>1</v>
      </c>
      <c r="L17" s="24">
        <f t="shared" si="3"/>
        <v>0</v>
      </c>
      <c r="M17" s="19">
        <v>0</v>
      </c>
      <c r="N17" s="24">
        <f t="shared" ref="N17" si="16">SUM(O17)</f>
        <v>4</v>
      </c>
      <c r="O17" s="19">
        <v>4</v>
      </c>
      <c r="P17" s="8">
        <v>20</v>
      </c>
      <c r="Q17" s="8">
        <v>0</v>
      </c>
      <c r="R17" s="19">
        <v>0</v>
      </c>
    </row>
    <row r="18" spans="1:18" x14ac:dyDescent="0.2">
      <c r="A18" s="9" t="s">
        <v>24</v>
      </c>
      <c r="B18" s="10">
        <f t="shared" si="0"/>
        <v>488</v>
      </c>
      <c r="C18" s="24">
        <f t="shared" si="1"/>
        <v>80</v>
      </c>
      <c r="D18" s="19">
        <v>74</v>
      </c>
      <c r="E18" s="19">
        <v>1</v>
      </c>
      <c r="F18" s="19">
        <v>5</v>
      </c>
      <c r="G18" s="24">
        <f t="shared" si="2"/>
        <v>387</v>
      </c>
      <c r="H18" s="19">
        <v>350</v>
      </c>
      <c r="I18" s="19">
        <v>37</v>
      </c>
      <c r="J18" s="24">
        <f t="shared" si="3"/>
        <v>0</v>
      </c>
      <c r="K18" s="19">
        <v>0</v>
      </c>
      <c r="L18" s="24">
        <f t="shared" si="3"/>
        <v>3</v>
      </c>
      <c r="M18" s="19">
        <v>3</v>
      </c>
      <c r="N18" s="24">
        <f t="shared" ref="N18" si="17">SUM(O18)</f>
        <v>5</v>
      </c>
      <c r="O18" s="19">
        <v>5</v>
      </c>
      <c r="P18" s="8">
        <v>13</v>
      </c>
      <c r="Q18" s="8">
        <v>0</v>
      </c>
      <c r="R18" s="19">
        <v>0</v>
      </c>
    </row>
    <row r="19" spans="1:18" x14ac:dyDescent="0.2">
      <c r="A19" s="9" t="s">
        <v>25</v>
      </c>
      <c r="B19" s="10">
        <f t="shared" si="0"/>
        <v>222</v>
      </c>
      <c r="C19" s="24">
        <f t="shared" si="1"/>
        <v>82</v>
      </c>
      <c r="D19" s="19">
        <v>75</v>
      </c>
      <c r="E19" s="19">
        <v>3</v>
      </c>
      <c r="F19" s="19">
        <v>4</v>
      </c>
      <c r="G19" s="24">
        <f t="shared" si="2"/>
        <v>118</v>
      </c>
      <c r="H19" s="19">
        <v>104</v>
      </c>
      <c r="I19" s="19">
        <v>14</v>
      </c>
      <c r="J19" s="24">
        <f t="shared" si="3"/>
        <v>5</v>
      </c>
      <c r="K19" s="19">
        <v>5</v>
      </c>
      <c r="L19" s="24">
        <f t="shared" si="3"/>
        <v>1</v>
      </c>
      <c r="M19" s="19">
        <v>1</v>
      </c>
      <c r="N19" s="24">
        <f t="shared" ref="N19" si="18">SUM(O19)</f>
        <v>3</v>
      </c>
      <c r="O19" s="19">
        <v>3</v>
      </c>
      <c r="P19" s="8">
        <v>13</v>
      </c>
      <c r="Q19" s="8">
        <v>0</v>
      </c>
      <c r="R19" s="19">
        <v>0</v>
      </c>
    </row>
    <row r="20" spans="1:18" x14ac:dyDescent="0.2">
      <c r="A20" s="9" t="s">
        <v>26</v>
      </c>
      <c r="B20" s="10">
        <f t="shared" si="0"/>
        <v>217</v>
      </c>
      <c r="C20" s="24">
        <f t="shared" si="1"/>
        <v>90</v>
      </c>
      <c r="D20" s="19">
        <v>82</v>
      </c>
      <c r="E20" s="19">
        <v>6</v>
      </c>
      <c r="F20" s="19">
        <v>2</v>
      </c>
      <c r="G20" s="24">
        <f t="shared" si="2"/>
        <v>104</v>
      </c>
      <c r="H20" s="19">
        <v>96</v>
      </c>
      <c r="I20" s="19">
        <v>8</v>
      </c>
      <c r="J20" s="24">
        <f t="shared" si="3"/>
        <v>2</v>
      </c>
      <c r="K20" s="19">
        <v>2</v>
      </c>
      <c r="L20" s="24">
        <f t="shared" si="3"/>
        <v>3</v>
      </c>
      <c r="M20" s="19">
        <v>3</v>
      </c>
      <c r="N20" s="24">
        <f t="shared" ref="N20" si="19">SUM(O20)</f>
        <v>0</v>
      </c>
      <c r="O20" s="19">
        <v>0</v>
      </c>
      <c r="P20" s="8">
        <v>18</v>
      </c>
      <c r="Q20" s="8">
        <v>0</v>
      </c>
      <c r="R20" s="19">
        <v>0</v>
      </c>
    </row>
    <row r="21" spans="1:18" x14ac:dyDescent="0.2">
      <c r="A21" s="9" t="s">
        <v>27</v>
      </c>
      <c r="B21" s="10">
        <f t="shared" si="0"/>
        <v>144</v>
      </c>
      <c r="C21" s="24">
        <f t="shared" si="1"/>
        <v>95</v>
      </c>
      <c r="D21" s="19">
        <v>87</v>
      </c>
      <c r="E21" s="19">
        <v>5</v>
      </c>
      <c r="F21" s="19">
        <v>3</v>
      </c>
      <c r="G21" s="24">
        <f t="shared" si="2"/>
        <v>33</v>
      </c>
      <c r="H21" s="19">
        <v>28</v>
      </c>
      <c r="I21" s="19">
        <v>5</v>
      </c>
      <c r="J21" s="24">
        <f t="shared" si="3"/>
        <v>2</v>
      </c>
      <c r="K21" s="19">
        <v>2</v>
      </c>
      <c r="L21" s="24">
        <f t="shared" si="3"/>
        <v>4</v>
      </c>
      <c r="M21" s="19">
        <v>4</v>
      </c>
      <c r="N21" s="24">
        <f t="shared" ref="N21" si="20">SUM(O21)</f>
        <v>1</v>
      </c>
      <c r="O21" s="19">
        <v>1</v>
      </c>
      <c r="P21" s="8">
        <v>9</v>
      </c>
      <c r="Q21" s="8">
        <v>0</v>
      </c>
      <c r="R21" s="19">
        <v>0</v>
      </c>
    </row>
    <row r="22" spans="1:18" x14ac:dyDescent="0.2">
      <c r="A22" s="9" t="s">
        <v>28</v>
      </c>
      <c r="B22" s="10">
        <f t="shared" si="0"/>
        <v>372</v>
      </c>
      <c r="C22" s="24">
        <f t="shared" si="1"/>
        <v>201</v>
      </c>
      <c r="D22" s="19">
        <v>187</v>
      </c>
      <c r="E22" s="19">
        <v>8</v>
      </c>
      <c r="F22" s="19">
        <v>6</v>
      </c>
      <c r="G22" s="24">
        <f t="shared" si="2"/>
        <v>146</v>
      </c>
      <c r="H22" s="19">
        <v>129</v>
      </c>
      <c r="I22" s="19">
        <v>17</v>
      </c>
      <c r="J22" s="24">
        <f t="shared" si="3"/>
        <v>2</v>
      </c>
      <c r="K22" s="19">
        <v>2</v>
      </c>
      <c r="L22" s="24">
        <f t="shared" si="3"/>
        <v>4</v>
      </c>
      <c r="M22" s="19">
        <v>4</v>
      </c>
      <c r="N22" s="24">
        <f t="shared" ref="N22" si="21">SUM(O22)</f>
        <v>3</v>
      </c>
      <c r="O22" s="19">
        <v>3</v>
      </c>
      <c r="P22" s="8">
        <v>16</v>
      </c>
      <c r="Q22" s="8">
        <v>0</v>
      </c>
      <c r="R22" s="19">
        <v>0</v>
      </c>
    </row>
    <row r="23" spans="1:18" x14ac:dyDescent="0.2">
      <c r="A23" s="9" t="s">
        <v>29</v>
      </c>
      <c r="B23" s="10">
        <f t="shared" si="0"/>
        <v>339</v>
      </c>
      <c r="C23" s="24">
        <f t="shared" si="1"/>
        <v>171</v>
      </c>
      <c r="D23" s="19">
        <v>159</v>
      </c>
      <c r="E23" s="19">
        <v>4</v>
      </c>
      <c r="F23" s="19">
        <v>8</v>
      </c>
      <c r="G23" s="24">
        <f t="shared" si="2"/>
        <v>141</v>
      </c>
      <c r="H23" s="19">
        <v>123</v>
      </c>
      <c r="I23" s="19">
        <v>18</v>
      </c>
      <c r="J23" s="24">
        <f t="shared" si="3"/>
        <v>2</v>
      </c>
      <c r="K23" s="19">
        <v>2</v>
      </c>
      <c r="L23" s="24">
        <f t="shared" si="3"/>
        <v>5</v>
      </c>
      <c r="M23" s="19">
        <v>5</v>
      </c>
      <c r="N23" s="24">
        <f t="shared" ref="N23" si="22">SUM(O23)</f>
        <v>4</v>
      </c>
      <c r="O23" s="19">
        <v>4</v>
      </c>
      <c r="P23" s="8">
        <v>16</v>
      </c>
      <c r="Q23" s="8">
        <v>0</v>
      </c>
      <c r="R23" s="19">
        <v>0</v>
      </c>
    </row>
    <row r="24" spans="1:18" x14ac:dyDescent="0.2">
      <c r="A24" s="9" t="s">
        <v>30</v>
      </c>
      <c r="B24" s="10">
        <f t="shared" si="0"/>
        <v>324</v>
      </c>
      <c r="C24" s="24">
        <f t="shared" si="1"/>
        <v>159</v>
      </c>
      <c r="D24" s="19">
        <v>142</v>
      </c>
      <c r="E24" s="19">
        <v>10</v>
      </c>
      <c r="F24" s="19">
        <v>7</v>
      </c>
      <c r="G24" s="24">
        <f t="shared" si="2"/>
        <v>145</v>
      </c>
      <c r="H24" s="19">
        <v>124</v>
      </c>
      <c r="I24" s="19">
        <v>21</v>
      </c>
      <c r="J24" s="24">
        <f t="shared" si="3"/>
        <v>3</v>
      </c>
      <c r="K24" s="19">
        <v>3</v>
      </c>
      <c r="L24" s="24">
        <f t="shared" si="3"/>
        <v>1</v>
      </c>
      <c r="M24" s="19">
        <v>1</v>
      </c>
      <c r="N24" s="24">
        <f t="shared" ref="N24" si="23">SUM(O24)</f>
        <v>1</v>
      </c>
      <c r="O24" s="19">
        <v>1</v>
      </c>
      <c r="P24" s="8">
        <v>15</v>
      </c>
      <c r="Q24" s="8">
        <v>0</v>
      </c>
      <c r="R24" s="19">
        <v>0</v>
      </c>
    </row>
    <row r="25" spans="1:18" x14ac:dyDescent="0.2">
      <c r="A25" s="9" t="s">
        <v>31</v>
      </c>
      <c r="B25" s="10">
        <f t="shared" si="0"/>
        <v>642</v>
      </c>
      <c r="C25" s="24">
        <f t="shared" si="1"/>
        <v>331</v>
      </c>
      <c r="D25" s="19">
        <v>306</v>
      </c>
      <c r="E25" s="19">
        <v>12</v>
      </c>
      <c r="F25" s="19">
        <v>13</v>
      </c>
      <c r="G25" s="24">
        <f t="shared" si="2"/>
        <v>262</v>
      </c>
      <c r="H25" s="19">
        <v>235</v>
      </c>
      <c r="I25" s="19">
        <v>27</v>
      </c>
      <c r="J25" s="24">
        <f t="shared" si="3"/>
        <v>9</v>
      </c>
      <c r="K25" s="19">
        <v>9</v>
      </c>
      <c r="L25" s="24">
        <f t="shared" si="3"/>
        <v>9</v>
      </c>
      <c r="M25" s="19">
        <v>9</v>
      </c>
      <c r="N25" s="24">
        <f t="shared" ref="N25" si="24">SUM(O25)</f>
        <v>4</v>
      </c>
      <c r="O25" s="19">
        <v>4</v>
      </c>
      <c r="P25" s="8">
        <v>25</v>
      </c>
      <c r="Q25" s="8">
        <v>0</v>
      </c>
      <c r="R25" s="19">
        <v>2</v>
      </c>
    </row>
    <row r="26" spans="1:18" x14ac:dyDescent="0.2">
      <c r="A26" s="9" t="s">
        <v>32</v>
      </c>
      <c r="B26" s="10">
        <f t="shared" si="0"/>
        <v>264</v>
      </c>
      <c r="C26" s="24">
        <f t="shared" si="1"/>
        <v>102</v>
      </c>
      <c r="D26" s="19">
        <v>95</v>
      </c>
      <c r="E26" s="19">
        <v>2</v>
      </c>
      <c r="F26" s="19">
        <v>5</v>
      </c>
      <c r="G26" s="24">
        <f t="shared" si="2"/>
        <v>143</v>
      </c>
      <c r="H26" s="19">
        <v>127</v>
      </c>
      <c r="I26" s="19">
        <v>16</v>
      </c>
      <c r="J26" s="24">
        <f t="shared" si="3"/>
        <v>1</v>
      </c>
      <c r="K26" s="19">
        <v>1</v>
      </c>
      <c r="L26" s="24">
        <f t="shared" si="3"/>
        <v>6</v>
      </c>
      <c r="M26" s="19">
        <v>6</v>
      </c>
      <c r="N26" s="24">
        <f t="shared" ref="N26" si="25">SUM(O26)</f>
        <v>2</v>
      </c>
      <c r="O26" s="19">
        <v>2</v>
      </c>
      <c r="P26" s="8">
        <v>10</v>
      </c>
      <c r="Q26" s="8">
        <v>0</v>
      </c>
      <c r="R26" s="19">
        <v>0</v>
      </c>
    </row>
    <row r="27" spans="1:18" x14ac:dyDescent="0.2">
      <c r="A27" s="9" t="s">
        <v>33</v>
      </c>
      <c r="B27" s="10">
        <f t="shared" si="0"/>
        <v>154</v>
      </c>
      <c r="C27" s="24">
        <f t="shared" si="1"/>
        <v>100</v>
      </c>
      <c r="D27" s="19">
        <v>86</v>
      </c>
      <c r="E27" s="19">
        <v>11</v>
      </c>
      <c r="F27" s="19">
        <v>3</v>
      </c>
      <c r="G27" s="24">
        <f t="shared" si="2"/>
        <v>40</v>
      </c>
      <c r="H27" s="19">
        <v>35</v>
      </c>
      <c r="I27" s="19">
        <v>5</v>
      </c>
      <c r="J27" s="24">
        <f t="shared" si="3"/>
        <v>1</v>
      </c>
      <c r="K27" s="19">
        <v>1</v>
      </c>
      <c r="L27" s="24">
        <f t="shared" si="3"/>
        <v>1</v>
      </c>
      <c r="M27" s="19">
        <v>1</v>
      </c>
      <c r="N27" s="24">
        <f t="shared" ref="N27" si="26">SUM(O27)</f>
        <v>1</v>
      </c>
      <c r="O27" s="19">
        <v>1</v>
      </c>
      <c r="P27" s="8">
        <v>11</v>
      </c>
      <c r="Q27" s="8">
        <v>0</v>
      </c>
      <c r="R27" s="19">
        <v>0</v>
      </c>
    </row>
    <row r="28" spans="1:18" x14ac:dyDescent="0.2">
      <c r="A28" s="9" t="s">
        <v>34</v>
      </c>
      <c r="B28" s="10">
        <f t="shared" si="0"/>
        <v>213</v>
      </c>
      <c r="C28" s="24">
        <f t="shared" si="1"/>
        <v>112</v>
      </c>
      <c r="D28" s="19">
        <v>104</v>
      </c>
      <c r="E28" s="19">
        <v>3</v>
      </c>
      <c r="F28" s="19">
        <v>5</v>
      </c>
      <c r="G28" s="24">
        <f t="shared" si="2"/>
        <v>85</v>
      </c>
      <c r="H28" s="19">
        <v>73</v>
      </c>
      <c r="I28" s="19">
        <v>12</v>
      </c>
      <c r="J28" s="24">
        <f t="shared" si="3"/>
        <v>2</v>
      </c>
      <c r="K28" s="19">
        <v>2</v>
      </c>
      <c r="L28" s="24">
        <f t="shared" si="3"/>
        <v>2</v>
      </c>
      <c r="M28" s="19">
        <v>2</v>
      </c>
      <c r="N28" s="24">
        <f t="shared" ref="N28" si="27">SUM(O28)</f>
        <v>7</v>
      </c>
      <c r="O28" s="19">
        <v>7</v>
      </c>
      <c r="P28" s="8">
        <v>5</v>
      </c>
      <c r="Q28" s="8">
        <v>0</v>
      </c>
      <c r="R28" s="19">
        <v>0</v>
      </c>
    </row>
    <row r="29" spans="1:18" x14ac:dyDescent="0.2">
      <c r="A29" s="9" t="s">
        <v>35</v>
      </c>
      <c r="B29" s="10">
        <f t="shared" si="0"/>
        <v>386</v>
      </c>
      <c r="C29" s="24">
        <f t="shared" si="1"/>
        <v>160</v>
      </c>
      <c r="D29" s="19">
        <v>149</v>
      </c>
      <c r="E29" s="19">
        <v>4</v>
      </c>
      <c r="F29" s="19">
        <v>7</v>
      </c>
      <c r="G29" s="24">
        <f t="shared" si="2"/>
        <v>194</v>
      </c>
      <c r="H29" s="19">
        <v>169</v>
      </c>
      <c r="I29" s="19">
        <v>25</v>
      </c>
      <c r="J29" s="24">
        <f t="shared" si="3"/>
        <v>2</v>
      </c>
      <c r="K29" s="19">
        <v>2</v>
      </c>
      <c r="L29" s="24">
        <f t="shared" si="3"/>
        <v>3</v>
      </c>
      <c r="M29" s="19">
        <v>3</v>
      </c>
      <c r="N29" s="24">
        <f t="shared" ref="N29" si="28">SUM(O29)</f>
        <v>2</v>
      </c>
      <c r="O29" s="19">
        <v>2</v>
      </c>
      <c r="P29" s="8">
        <v>25</v>
      </c>
      <c r="Q29" s="8">
        <v>0</v>
      </c>
      <c r="R29" s="19">
        <v>0</v>
      </c>
    </row>
    <row r="30" spans="1:18" x14ac:dyDescent="0.2">
      <c r="A30" s="9" t="s">
        <v>36</v>
      </c>
      <c r="B30" s="10">
        <f t="shared" si="0"/>
        <v>219</v>
      </c>
      <c r="C30" s="24">
        <f t="shared" si="1"/>
        <v>134</v>
      </c>
      <c r="D30" s="19">
        <v>119</v>
      </c>
      <c r="E30" s="19">
        <v>11</v>
      </c>
      <c r="F30" s="19">
        <v>4</v>
      </c>
      <c r="G30" s="24">
        <f t="shared" si="2"/>
        <v>68</v>
      </c>
      <c r="H30" s="19">
        <v>56</v>
      </c>
      <c r="I30" s="19">
        <v>12</v>
      </c>
      <c r="J30" s="24">
        <f t="shared" si="3"/>
        <v>0</v>
      </c>
      <c r="K30" s="19">
        <v>0</v>
      </c>
      <c r="L30" s="24">
        <f t="shared" si="3"/>
        <v>4</v>
      </c>
      <c r="M30" s="19">
        <v>4</v>
      </c>
      <c r="N30" s="24">
        <f t="shared" ref="N30" si="29">SUM(O30)</f>
        <v>4</v>
      </c>
      <c r="O30" s="19">
        <v>4</v>
      </c>
      <c r="P30" s="8">
        <v>7</v>
      </c>
      <c r="Q30" s="8">
        <v>1</v>
      </c>
      <c r="R30" s="19">
        <v>1</v>
      </c>
    </row>
    <row r="31" spans="1:18" x14ac:dyDescent="0.2">
      <c r="A31" s="9" t="s">
        <v>37</v>
      </c>
      <c r="B31" s="10">
        <f t="shared" si="0"/>
        <v>248</v>
      </c>
      <c r="C31" s="24">
        <f t="shared" si="1"/>
        <v>110</v>
      </c>
      <c r="D31" s="19">
        <v>101</v>
      </c>
      <c r="E31" s="19">
        <v>3</v>
      </c>
      <c r="F31" s="19">
        <v>6</v>
      </c>
      <c r="G31" s="24">
        <f t="shared" si="2"/>
        <v>116</v>
      </c>
      <c r="H31" s="19">
        <v>101</v>
      </c>
      <c r="I31" s="19">
        <v>15</v>
      </c>
      <c r="J31" s="24">
        <f t="shared" si="3"/>
        <v>2</v>
      </c>
      <c r="K31" s="19">
        <v>2</v>
      </c>
      <c r="L31" s="24">
        <f t="shared" si="3"/>
        <v>2</v>
      </c>
      <c r="M31" s="19">
        <v>2</v>
      </c>
      <c r="N31" s="24">
        <f t="shared" ref="N31" si="30">SUM(O31)</f>
        <v>1</v>
      </c>
      <c r="O31" s="19">
        <v>1</v>
      </c>
      <c r="P31" s="8">
        <v>17</v>
      </c>
      <c r="Q31" s="8">
        <v>0</v>
      </c>
      <c r="R31" s="19">
        <v>0</v>
      </c>
    </row>
    <row r="32" spans="1:18" x14ac:dyDescent="0.2">
      <c r="A32" s="9" t="s">
        <v>38</v>
      </c>
      <c r="B32" s="10">
        <f t="shared" si="0"/>
        <v>221</v>
      </c>
      <c r="C32" s="24">
        <f t="shared" si="1"/>
        <v>94</v>
      </c>
      <c r="D32" s="19">
        <v>86</v>
      </c>
      <c r="E32" s="19">
        <v>1</v>
      </c>
      <c r="F32" s="19">
        <v>7</v>
      </c>
      <c r="G32" s="24">
        <f t="shared" si="2"/>
        <v>100</v>
      </c>
      <c r="H32" s="19">
        <v>82</v>
      </c>
      <c r="I32" s="19">
        <v>18</v>
      </c>
      <c r="J32" s="24">
        <f t="shared" si="3"/>
        <v>4</v>
      </c>
      <c r="K32" s="19">
        <v>4</v>
      </c>
      <c r="L32" s="24">
        <f t="shared" si="3"/>
        <v>5</v>
      </c>
      <c r="M32" s="19">
        <v>5</v>
      </c>
      <c r="N32" s="24">
        <f t="shared" ref="N32" si="31">SUM(O32)</f>
        <v>3</v>
      </c>
      <c r="O32" s="19">
        <v>3</v>
      </c>
      <c r="P32" s="8">
        <v>14</v>
      </c>
      <c r="Q32" s="8">
        <v>1</v>
      </c>
      <c r="R32" s="19">
        <v>0</v>
      </c>
    </row>
    <row r="33" spans="1:18" x14ac:dyDescent="0.2">
      <c r="A33" s="9" t="s">
        <v>39</v>
      </c>
      <c r="B33" s="10">
        <f t="shared" si="0"/>
        <v>600</v>
      </c>
      <c r="C33" s="24">
        <f t="shared" si="1"/>
        <v>123</v>
      </c>
      <c r="D33" s="19">
        <v>109</v>
      </c>
      <c r="E33" s="19">
        <v>1</v>
      </c>
      <c r="F33" s="19">
        <v>13</v>
      </c>
      <c r="G33" s="24">
        <f t="shared" si="2"/>
        <v>442</v>
      </c>
      <c r="H33" s="19">
        <v>396</v>
      </c>
      <c r="I33" s="19">
        <v>46</v>
      </c>
      <c r="J33" s="24">
        <f t="shared" si="3"/>
        <v>4</v>
      </c>
      <c r="K33" s="19">
        <v>4</v>
      </c>
      <c r="L33" s="24">
        <f t="shared" si="3"/>
        <v>2</v>
      </c>
      <c r="M33" s="19">
        <v>2</v>
      </c>
      <c r="N33" s="24">
        <f t="shared" ref="N33" si="32">SUM(O33)</f>
        <v>2</v>
      </c>
      <c r="O33" s="19">
        <v>2</v>
      </c>
      <c r="P33" s="8">
        <v>24</v>
      </c>
      <c r="Q33" s="8">
        <v>2</v>
      </c>
      <c r="R33" s="19">
        <v>1</v>
      </c>
    </row>
    <row r="34" spans="1:18" x14ac:dyDescent="0.2">
      <c r="A34" s="9" t="s">
        <v>40</v>
      </c>
      <c r="B34" s="10">
        <f t="shared" si="0"/>
        <v>575</v>
      </c>
      <c r="C34" s="24">
        <f t="shared" si="1"/>
        <v>193</v>
      </c>
      <c r="D34" s="19">
        <v>177</v>
      </c>
      <c r="E34" s="19">
        <v>6</v>
      </c>
      <c r="F34" s="19">
        <v>10</v>
      </c>
      <c r="G34" s="24">
        <f t="shared" si="2"/>
        <v>356</v>
      </c>
      <c r="H34" s="19">
        <v>313</v>
      </c>
      <c r="I34" s="19">
        <v>43</v>
      </c>
      <c r="J34" s="24">
        <f t="shared" si="3"/>
        <v>2</v>
      </c>
      <c r="K34" s="19">
        <v>2</v>
      </c>
      <c r="L34" s="24">
        <f t="shared" si="3"/>
        <v>3</v>
      </c>
      <c r="M34" s="19">
        <v>3</v>
      </c>
      <c r="N34" s="24">
        <f t="shared" ref="N34" si="33">SUM(O34)</f>
        <v>1</v>
      </c>
      <c r="O34" s="19">
        <v>1</v>
      </c>
      <c r="P34" s="8">
        <v>19</v>
      </c>
      <c r="Q34" s="8">
        <v>0</v>
      </c>
      <c r="R34" s="19">
        <v>1</v>
      </c>
    </row>
    <row r="35" spans="1:18" x14ac:dyDescent="0.2">
      <c r="A35" s="9" t="s">
        <v>129</v>
      </c>
      <c r="B35" s="10">
        <f t="shared" si="0"/>
        <v>180</v>
      </c>
      <c r="C35" s="24">
        <f t="shared" si="1"/>
        <v>57</v>
      </c>
      <c r="D35" s="19">
        <v>53</v>
      </c>
      <c r="E35" s="19">
        <v>0</v>
      </c>
      <c r="F35" s="19">
        <v>4</v>
      </c>
      <c r="G35" s="24">
        <f t="shared" si="2"/>
        <v>112</v>
      </c>
      <c r="H35" s="19">
        <v>105</v>
      </c>
      <c r="I35" s="19">
        <v>7</v>
      </c>
      <c r="J35" s="24">
        <f t="shared" si="3"/>
        <v>3</v>
      </c>
      <c r="K35" s="19">
        <v>3</v>
      </c>
      <c r="L35" s="24">
        <f t="shared" si="3"/>
        <v>1</v>
      </c>
      <c r="M35" s="19">
        <v>1</v>
      </c>
      <c r="N35" s="24">
        <f t="shared" ref="N35" si="34">SUM(O35)</f>
        <v>1</v>
      </c>
      <c r="O35" s="19">
        <v>1</v>
      </c>
      <c r="P35" s="8">
        <v>6</v>
      </c>
      <c r="Q35" s="8">
        <v>0</v>
      </c>
      <c r="R35" s="19">
        <v>0</v>
      </c>
    </row>
    <row r="36" spans="1:18" x14ac:dyDescent="0.2">
      <c r="A36" s="9" t="s">
        <v>41</v>
      </c>
      <c r="B36" s="10">
        <f t="shared" ref="B36:B67" si="35">SUM(C36+G36+J36+L36+N36+P36+Q36+R36)</f>
        <v>651</v>
      </c>
      <c r="C36" s="24">
        <f t="shared" ref="C36:C67" si="36">SUM(D36+E36+F36)</f>
        <v>225</v>
      </c>
      <c r="D36" s="19">
        <v>203</v>
      </c>
      <c r="E36" s="19">
        <v>8</v>
      </c>
      <c r="F36" s="19">
        <v>14</v>
      </c>
      <c r="G36" s="24">
        <f t="shared" ref="G36:G67" si="37">SUM(H36+I36)</f>
        <v>386</v>
      </c>
      <c r="H36" s="19">
        <v>342</v>
      </c>
      <c r="I36" s="19">
        <v>44</v>
      </c>
      <c r="J36" s="24">
        <f t="shared" si="3"/>
        <v>3</v>
      </c>
      <c r="K36" s="19">
        <v>3</v>
      </c>
      <c r="L36" s="24">
        <f t="shared" si="3"/>
        <v>2</v>
      </c>
      <c r="M36" s="19">
        <v>2</v>
      </c>
      <c r="N36" s="24">
        <f t="shared" ref="N36" si="38">SUM(O36)</f>
        <v>6</v>
      </c>
      <c r="O36" s="19">
        <v>6</v>
      </c>
      <c r="P36" s="8">
        <v>29</v>
      </c>
      <c r="Q36" s="8">
        <v>0</v>
      </c>
      <c r="R36" s="19">
        <v>0</v>
      </c>
    </row>
    <row r="37" spans="1:18" x14ac:dyDescent="0.2">
      <c r="A37" s="9" t="s">
        <v>42</v>
      </c>
      <c r="B37" s="10">
        <f t="shared" si="35"/>
        <v>330</v>
      </c>
      <c r="C37" s="24">
        <f t="shared" si="36"/>
        <v>125</v>
      </c>
      <c r="D37" s="19">
        <v>114</v>
      </c>
      <c r="E37" s="19">
        <v>4</v>
      </c>
      <c r="F37" s="19">
        <v>7</v>
      </c>
      <c r="G37" s="24">
        <f t="shared" si="37"/>
        <v>176</v>
      </c>
      <c r="H37" s="19">
        <v>156</v>
      </c>
      <c r="I37" s="19">
        <v>20</v>
      </c>
      <c r="J37" s="24">
        <f t="shared" si="3"/>
        <v>5</v>
      </c>
      <c r="K37" s="19">
        <v>5</v>
      </c>
      <c r="L37" s="24">
        <f t="shared" si="3"/>
        <v>1</v>
      </c>
      <c r="M37" s="19">
        <v>1</v>
      </c>
      <c r="N37" s="24">
        <f t="shared" ref="N37" si="39">SUM(O37)</f>
        <v>3</v>
      </c>
      <c r="O37" s="19">
        <v>3</v>
      </c>
      <c r="P37" s="8">
        <v>20</v>
      </c>
      <c r="Q37" s="8">
        <v>0</v>
      </c>
      <c r="R37" s="19">
        <v>0</v>
      </c>
    </row>
    <row r="38" spans="1:18" x14ac:dyDescent="0.2">
      <c r="A38" s="9" t="s">
        <v>43</v>
      </c>
      <c r="B38" s="10">
        <f t="shared" si="35"/>
        <v>384</v>
      </c>
      <c r="C38" s="24">
        <f t="shared" si="36"/>
        <v>145</v>
      </c>
      <c r="D38" s="19">
        <v>130</v>
      </c>
      <c r="E38" s="19">
        <v>6</v>
      </c>
      <c r="F38" s="19">
        <v>9</v>
      </c>
      <c r="G38" s="24">
        <f t="shared" si="37"/>
        <v>211</v>
      </c>
      <c r="H38" s="19">
        <v>182</v>
      </c>
      <c r="I38" s="19">
        <v>29</v>
      </c>
      <c r="J38" s="24">
        <f t="shared" si="3"/>
        <v>4</v>
      </c>
      <c r="K38" s="19">
        <v>4</v>
      </c>
      <c r="L38" s="24">
        <f t="shared" si="3"/>
        <v>1</v>
      </c>
      <c r="M38" s="19">
        <v>1</v>
      </c>
      <c r="N38" s="24">
        <f t="shared" ref="N38" si="40">SUM(O38)</f>
        <v>2</v>
      </c>
      <c r="O38" s="19">
        <v>2</v>
      </c>
      <c r="P38" s="8">
        <v>17</v>
      </c>
      <c r="Q38" s="8">
        <v>0</v>
      </c>
      <c r="R38" s="19">
        <v>4</v>
      </c>
    </row>
    <row r="39" spans="1:18" x14ac:dyDescent="0.2">
      <c r="A39" s="9" t="s">
        <v>44</v>
      </c>
      <c r="B39" s="10">
        <f t="shared" si="35"/>
        <v>737</v>
      </c>
      <c r="C39" s="24">
        <f t="shared" si="36"/>
        <v>264</v>
      </c>
      <c r="D39" s="19">
        <v>245</v>
      </c>
      <c r="E39" s="19">
        <v>10</v>
      </c>
      <c r="F39" s="19">
        <v>9</v>
      </c>
      <c r="G39" s="24">
        <f t="shared" si="37"/>
        <v>422</v>
      </c>
      <c r="H39" s="19">
        <v>383</v>
      </c>
      <c r="I39" s="19">
        <v>39</v>
      </c>
      <c r="J39" s="24">
        <f t="shared" si="3"/>
        <v>4</v>
      </c>
      <c r="K39" s="19">
        <v>4</v>
      </c>
      <c r="L39" s="24">
        <f t="shared" si="3"/>
        <v>9</v>
      </c>
      <c r="M39" s="19">
        <v>9</v>
      </c>
      <c r="N39" s="24">
        <f t="shared" ref="N39" si="41">SUM(O39)</f>
        <v>3</v>
      </c>
      <c r="O39" s="19">
        <v>3</v>
      </c>
      <c r="P39" s="8">
        <v>33</v>
      </c>
      <c r="Q39" s="8">
        <v>0</v>
      </c>
      <c r="R39" s="19">
        <v>2</v>
      </c>
    </row>
    <row r="40" spans="1:18" x14ac:dyDescent="0.2">
      <c r="A40" s="9" t="s">
        <v>45</v>
      </c>
      <c r="B40" s="10">
        <f t="shared" si="35"/>
        <v>235</v>
      </c>
      <c r="C40" s="24">
        <f t="shared" si="36"/>
        <v>73</v>
      </c>
      <c r="D40" s="19">
        <v>68</v>
      </c>
      <c r="E40" s="19">
        <v>2</v>
      </c>
      <c r="F40" s="19">
        <v>3</v>
      </c>
      <c r="G40" s="24">
        <f t="shared" si="37"/>
        <v>150</v>
      </c>
      <c r="H40" s="19">
        <v>133</v>
      </c>
      <c r="I40" s="19">
        <v>17</v>
      </c>
      <c r="J40" s="24">
        <f t="shared" si="3"/>
        <v>0</v>
      </c>
      <c r="K40" s="19">
        <v>0</v>
      </c>
      <c r="L40" s="24">
        <f t="shared" si="3"/>
        <v>2</v>
      </c>
      <c r="M40" s="19">
        <v>2</v>
      </c>
      <c r="N40" s="24">
        <f t="shared" ref="N40" si="42">SUM(O40)</f>
        <v>2</v>
      </c>
      <c r="O40" s="19">
        <v>2</v>
      </c>
      <c r="P40" s="8">
        <v>8</v>
      </c>
      <c r="Q40" s="8">
        <v>0</v>
      </c>
      <c r="R40" s="19">
        <v>0</v>
      </c>
    </row>
    <row r="41" spans="1:18" x14ac:dyDescent="0.2">
      <c r="A41" s="9" t="s">
        <v>46</v>
      </c>
      <c r="B41" s="10">
        <f t="shared" si="35"/>
        <v>117</v>
      </c>
      <c r="C41" s="24">
        <f t="shared" si="36"/>
        <v>31</v>
      </c>
      <c r="D41" s="19">
        <v>28</v>
      </c>
      <c r="E41" s="19">
        <v>2</v>
      </c>
      <c r="F41" s="19">
        <v>1</v>
      </c>
      <c r="G41" s="24">
        <f t="shared" si="37"/>
        <v>81</v>
      </c>
      <c r="H41" s="19">
        <v>61</v>
      </c>
      <c r="I41" s="19">
        <v>20</v>
      </c>
      <c r="J41" s="24">
        <f t="shared" si="3"/>
        <v>2</v>
      </c>
      <c r="K41" s="19">
        <v>2</v>
      </c>
      <c r="L41" s="24">
        <f t="shared" si="3"/>
        <v>0</v>
      </c>
      <c r="M41" s="19">
        <v>0</v>
      </c>
      <c r="N41" s="24">
        <f t="shared" ref="N41" si="43">SUM(O41)</f>
        <v>1</v>
      </c>
      <c r="O41" s="19">
        <v>1</v>
      </c>
      <c r="P41" s="8">
        <v>2</v>
      </c>
      <c r="Q41" s="8">
        <v>0</v>
      </c>
      <c r="R41" s="19">
        <v>0</v>
      </c>
    </row>
    <row r="42" spans="1:18" x14ac:dyDescent="0.2">
      <c r="A42" s="9" t="s">
        <v>47</v>
      </c>
      <c r="B42" s="10">
        <f t="shared" si="35"/>
        <v>424</v>
      </c>
      <c r="C42" s="24">
        <f t="shared" si="36"/>
        <v>164</v>
      </c>
      <c r="D42" s="19">
        <v>144</v>
      </c>
      <c r="E42" s="19">
        <v>6</v>
      </c>
      <c r="F42" s="19">
        <v>14</v>
      </c>
      <c r="G42" s="24">
        <f t="shared" si="37"/>
        <v>230</v>
      </c>
      <c r="H42" s="19">
        <v>215</v>
      </c>
      <c r="I42" s="19">
        <v>15</v>
      </c>
      <c r="J42" s="24">
        <f t="shared" si="3"/>
        <v>2</v>
      </c>
      <c r="K42" s="19">
        <v>2</v>
      </c>
      <c r="L42" s="24">
        <f t="shared" si="3"/>
        <v>5</v>
      </c>
      <c r="M42" s="19">
        <v>5</v>
      </c>
      <c r="N42" s="24">
        <f t="shared" ref="N42" si="44">SUM(O42)</f>
        <v>6</v>
      </c>
      <c r="O42" s="19">
        <v>6</v>
      </c>
      <c r="P42" s="8">
        <v>17</v>
      </c>
      <c r="Q42" s="8">
        <v>0</v>
      </c>
      <c r="R42" s="19">
        <v>0</v>
      </c>
    </row>
    <row r="43" spans="1:18" x14ac:dyDescent="0.2">
      <c r="A43" s="9" t="s">
        <v>48</v>
      </c>
      <c r="B43" s="10">
        <f t="shared" si="35"/>
        <v>373</v>
      </c>
      <c r="C43" s="24">
        <f t="shared" si="36"/>
        <v>96</v>
      </c>
      <c r="D43" s="19">
        <v>81</v>
      </c>
      <c r="E43" s="19">
        <v>8</v>
      </c>
      <c r="F43" s="19">
        <v>7</v>
      </c>
      <c r="G43" s="24">
        <f t="shared" si="37"/>
        <v>242</v>
      </c>
      <c r="H43" s="19">
        <v>213</v>
      </c>
      <c r="I43" s="19">
        <v>29</v>
      </c>
      <c r="J43" s="24">
        <f t="shared" si="3"/>
        <v>4</v>
      </c>
      <c r="K43" s="19">
        <v>4</v>
      </c>
      <c r="L43" s="24">
        <f t="shared" si="3"/>
        <v>0</v>
      </c>
      <c r="M43" s="19">
        <v>0</v>
      </c>
      <c r="N43" s="24">
        <f t="shared" ref="N43" si="45">SUM(O43)</f>
        <v>4</v>
      </c>
      <c r="O43" s="19">
        <v>4</v>
      </c>
      <c r="P43" s="8">
        <v>26</v>
      </c>
      <c r="Q43" s="8">
        <v>0</v>
      </c>
      <c r="R43" s="19">
        <v>1</v>
      </c>
    </row>
    <row r="44" spans="1:18" x14ac:dyDescent="0.2">
      <c r="A44" s="9" t="s">
        <v>49</v>
      </c>
      <c r="B44" s="10">
        <f t="shared" si="35"/>
        <v>285</v>
      </c>
      <c r="C44" s="24">
        <f t="shared" si="36"/>
        <v>102</v>
      </c>
      <c r="D44" s="19">
        <v>92</v>
      </c>
      <c r="E44" s="19">
        <v>4</v>
      </c>
      <c r="F44" s="19">
        <v>6</v>
      </c>
      <c r="G44" s="24">
        <f t="shared" si="37"/>
        <v>158</v>
      </c>
      <c r="H44" s="19">
        <v>147</v>
      </c>
      <c r="I44" s="19">
        <v>11</v>
      </c>
      <c r="J44" s="24">
        <f t="shared" si="3"/>
        <v>0</v>
      </c>
      <c r="K44" s="19">
        <v>0</v>
      </c>
      <c r="L44" s="24">
        <f t="shared" si="3"/>
        <v>1</v>
      </c>
      <c r="M44" s="19">
        <v>1</v>
      </c>
      <c r="N44" s="24">
        <f t="shared" ref="N44" si="46">SUM(O44)</f>
        <v>6</v>
      </c>
      <c r="O44" s="19">
        <v>6</v>
      </c>
      <c r="P44" s="8">
        <v>18</v>
      </c>
      <c r="Q44" s="8">
        <v>0</v>
      </c>
      <c r="R44" s="19">
        <v>0</v>
      </c>
    </row>
    <row r="45" spans="1:18" x14ac:dyDescent="0.2">
      <c r="A45" s="9" t="s">
        <v>50</v>
      </c>
      <c r="B45" s="10">
        <f t="shared" si="35"/>
        <v>28</v>
      </c>
      <c r="C45" s="24">
        <f t="shared" si="36"/>
        <v>4</v>
      </c>
      <c r="D45" s="19">
        <v>4</v>
      </c>
      <c r="E45" s="19">
        <v>0</v>
      </c>
      <c r="F45" s="19">
        <v>0</v>
      </c>
      <c r="G45" s="24">
        <f t="shared" si="37"/>
        <v>23</v>
      </c>
      <c r="H45" s="19">
        <v>15</v>
      </c>
      <c r="I45" s="19">
        <v>8</v>
      </c>
      <c r="J45" s="24">
        <f t="shared" si="3"/>
        <v>0</v>
      </c>
      <c r="K45" s="19">
        <v>0</v>
      </c>
      <c r="L45" s="24">
        <f t="shared" si="3"/>
        <v>0</v>
      </c>
      <c r="M45" s="19">
        <v>0</v>
      </c>
      <c r="N45" s="24">
        <f t="shared" ref="N45" si="47">SUM(O45)</f>
        <v>0</v>
      </c>
      <c r="O45" s="19">
        <v>0</v>
      </c>
      <c r="P45" s="8">
        <v>1</v>
      </c>
      <c r="Q45" s="8">
        <v>0</v>
      </c>
      <c r="R45" s="19">
        <v>0</v>
      </c>
    </row>
    <row r="46" spans="1:18" x14ac:dyDescent="0.2">
      <c r="A46" s="9" t="s">
        <v>51</v>
      </c>
      <c r="B46" s="10">
        <f t="shared" si="35"/>
        <v>542</v>
      </c>
      <c r="C46" s="24">
        <f t="shared" si="36"/>
        <v>147</v>
      </c>
      <c r="D46" s="19">
        <v>137</v>
      </c>
      <c r="E46" s="19">
        <v>6</v>
      </c>
      <c r="F46" s="19">
        <v>4</v>
      </c>
      <c r="G46" s="24">
        <f t="shared" si="37"/>
        <v>368</v>
      </c>
      <c r="H46" s="19">
        <v>335</v>
      </c>
      <c r="I46" s="19">
        <v>33</v>
      </c>
      <c r="J46" s="24">
        <f t="shared" si="3"/>
        <v>5</v>
      </c>
      <c r="K46" s="19">
        <v>5</v>
      </c>
      <c r="L46" s="24">
        <f t="shared" si="3"/>
        <v>3</v>
      </c>
      <c r="M46" s="19">
        <v>3</v>
      </c>
      <c r="N46" s="24">
        <f t="shared" ref="N46" si="48">SUM(O46)</f>
        <v>2</v>
      </c>
      <c r="O46" s="19">
        <v>2</v>
      </c>
      <c r="P46" s="8">
        <v>17</v>
      </c>
      <c r="Q46" s="8">
        <v>0</v>
      </c>
      <c r="R46" s="19">
        <v>0</v>
      </c>
    </row>
    <row r="47" spans="1:18" x14ac:dyDescent="0.2">
      <c r="A47" s="9" t="s">
        <v>52</v>
      </c>
      <c r="B47" s="10">
        <f t="shared" si="35"/>
        <v>554</v>
      </c>
      <c r="C47" s="24">
        <f t="shared" si="36"/>
        <v>127</v>
      </c>
      <c r="D47" s="19">
        <v>110</v>
      </c>
      <c r="E47" s="19">
        <v>7</v>
      </c>
      <c r="F47" s="19">
        <v>10</v>
      </c>
      <c r="G47" s="24">
        <f t="shared" si="37"/>
        <v>391</v>
      </c>
      <c r="H47" s="19">
        <v>351</v>
      </c>
      <c r="I47" s="19">
        <v>40</v>
      </c>
      <c r="J47" s="24">
        <f t="shared" si="3"/>
        <v>4</v>
      </c>
      <c r="K47" s="19">
        <v>4</v>
      </c>
      <c r="L47" s="24">
        <f t="shared" si="3"/>
        <v>3</v>
      </c>
      <c r="M47" s="19">
        <v>3</v>
      </c>
      <c r="N47" s="24">
        <f t="shared" ref="N47" si="49">SUM(O47)</f>
        <v>3</v>
      </c>
      <c r="O47" s="19">
        <v>3</v>
      </c>
      <c r="P47" s="8">
        <v>24</v>
      </c>
      <c r="Q47" s="8">
        <v>1</v>
      </c>
      <c r="R47" s="19">
        <v>1</v>
      </c>
    </row>
    <row r="48" spans="1:18" x14ac:dyDescent="0.2">
      <c r="A48" s="9" t="s">
        <v>53</v>
      </c>
      <c r="B48" s="10">
        <f t="shared" si="35"/>
        <v>314</v>
      </c>
      <c r="C48" s="24">
        <f t="shared" si="36"/>
        <v>76</v>
      </c>
      <c r="D48" s="19">
        <v>68</v>
      </c>
      <c r="E48" s="19">
        <v>4</v>
      </c>
      <c r="F48" s="19">
        <v>4</v>
      </c>
      <c r="G48" s="24">
        <f t="shared" si="37"/>
        <v>222</v>
      </c>
      <c r="H48" s="19">
        <v>207</v>
      </c>
      <c r="I48" s="19">
        <v>15</v>
      </c>
      <c r="J48" s="24">
        <f t="shared" si="3"/>
        <v>1</v>
      </c>
      <c r="K48" s="19">
        <v>1</v>
      </c>
      <c r="L48" s="24">
        <f t="shared" si="3"/>
        <v>1</v>
      </c>
      <c r="M48" s="19">
        <v>1</v>
      </c>
      <c r="N48" s="24">
        <f t="shared" ref="N48" si="50">SUM(O48)</f>
        <v>3</v>
      </c>
      <c r="O48" s="19">
        <v>3</v>
      </c>
      <c r="P48" s="8">
        <v>11</v>
      </c>
      <c r="Q48" s="8">
        <v>0</v>
      </c>
      <c r="R48" s="19">
        <v>0</v>
      </c>
    </row>
    <row r="49" spans="1:18" x14ac:dyDescent="0.2">
      <c r="A49" s="9" t="s">
        <v>54</v>
      </c>
      <c r="B49" s="10">
        <f t="shared" si="35"/>
        <v>725</v>
      </c>
      <c r="C49" s="24">
        <f t="shared" si="36"/>
        <v>139</v>
      </c>
      <c r="D49" s="19">
        <v>114</v>
      </c>
      <c r="E49" s="19">
        <v>8</v>
      </c>
      <c r="F49" s="19">
        <v>17</v>
      </c>
      <c r="G49" s="24">
        <f t="shared" si="37"/>
        <v>524</v>
      </c>
      <c r="H49" s="19">
        <v>457</v>
      </c>
      <c r="I49" s="19">
        <v>67</v>
      </c>
      <c r="J49" s="24">
        <f t="shared" si="3"/>
        <v>6</v>
      </c>
      <c r="K49" s="19">
        <v>6</v>
      </c>
      <c r="L49" s="24">
        <f t="shared" si="3"/>
        <v>5</v>
      </c>
      <c r="M49" s="19">
        <v>5</v>
      </c>
      <c r="N49" s="24">
        <f t="shared" ref="N49" si="51">SUM(O49)</f>
        <v>6</v>
      </c>
      <c r="O49" s="19">
        <v>6</v>
      </c>
      <c r="P49" s="8">
        <v>44</v>
      </c>
      <c r="Q49" s="8">
        <v>1</v>
      </c>
      <c r="R49" s="19">
        <v>0</v>
      </c>
    </row>
    <row r="50" spans="1:18" x14ac:dyDescent="0.2">
      <c r="A50" s="9" t="s">
        <v>55</v>
      </c>
      <c r="B50" s="10">
        <f t="shared" si="35"/>
        <v>480</v>
      </c>
      <c r="C50" s="24">
        <f t="shared" si="36"/>
        <v>191</v>
      </c>
      <c r="D50" s="19">
        <v>176</v>
      </c>
      <c r="E50" s="19">
        <v>9</v>
      </c>
      <c r="F50" s="19">
        <v>6</v>
      </c>
      <c r="G50" s="24">
        <f t="shared" si="37"/>
        <v>247</v>
      </c>
      <c r="H50" s="19">
        <v>202</v>
      </c>
      <c r="I50" s="19">
        <v>45</v>
      </c>
      <c r="J50" s="24">
        <f t="shared" si="3"/>
        <v>4</v>
      </c>
      <c r="K50" s="19">
        <v>4</v>
      </c>
      <c r="L50" s="24">
        <f t="shared" si="3"/>
        <v>10</v>
      </c>
      <c r="M50" s="19">
        <v>10</v>
      </c>
      <c r="N50" s="24">
        <f t="shared" ref="N50" si="52">SUM(O50)</f>
        <v>4</v>
      </c>
      <c r="O50" s="19">
        <v>4</v>
      </c>
      <c r="P50" s="8">
        <v>24</v>
      </c>
      <c r="Q50" s="8">
        <v>0</v>
      </c>
      <c r="R50" s="19">
        <v>0</v>
      </c>
    </row>
    <row r="51" spans="1:18" x14ac:dyDescent="0.2">
      <c r="A51" s="9" t="s">
        <v>56</v>
      </c>
      <c r="B51" s="10">
        <f t="shared" si="35"/>
        <v>387</v>
      </c>
      <c r="C51" s="24">
        <f t="shared" si="36"/>
        <v>133</v>
      </c>
      <c r="D51" s="19">
        <v>125</v>
      </c>
      <c r="E51" s="19">
        <v>3</v>
      </c>
      <c r="F51" s="19">
        <v>5</v>
      </c>
      <c r="G51" s="24">
        <f t="shared" si="37"/>
        <v>221</v>
      </c>
      <c r="H51" s="19">
        <v>187</v>
      </c>
      <c r="I51" s="19">
        <v>34</v>
      </c>
      <c r="J51" s="24">
        <f t="shared" si="3"/>
        <v>3</v>
      </c>
      <c r="K51" s="19">
        <v>3</v>
      </c>
      <c r="L51" s="24">
        <f t="shared" si="3"/>
        <v>5</v>
      </c>
      <c r="M51" s="19">
        <v>5</v>
      </c>
      <c r="N51" s="24">
        <f t="shared" ref="N51" si="53">SUM(O51)</f>
        <v>9</v>
      </c>
      <c r="O51" s="19">
        <v>9</v>
      </c>
      <c r="P51" s="8">
        <v>14</v>
      </c>
      <c r="Q51" s="8">
        <v>2</v>
      </c>
      <c r="R51" s="19">
        <v>0</v>
      </c>
    </row>
    <row r="52" spans="1:18" x14ac:dyDescent="0.2">
      <c r="A52" s="9" t="s">
        <v>57</v>
      </c>
      <c r="B52" s="10">
        <f t="shared" si="35"/>
        <v>509</v>
      </c>
      <c r="C52" s="24">
        <f t="shared" si="36"/>
        <v>164</v>
      </c>
      <c r="D52" s="19">
        <v>146</v>
      </c>
      <c r="E52" s="19">
        <v>8</v>
      </c>
      <c r="F52" s="19">
        <v>10</v>
      </c>
      <c r="G52" s="24">
        <f t="shared" si="37"/>
        <v>300</v>
      </c>
      <c r="H52" s="19">
        <v>248</v>
      </c>
      <c r="I52" s="19">
        <v>52</v>
      </c>
      <c r="J52" s="24">
        <f t="shared" si="3"/>
        <v>4</v>
      </c>
      <c r="K52" s="19">
        <v>4</v>
      </c>
      <c r="L52" s="24">
        <f t="shared" si="3"/>
        <v>1</v>
      </c>
      <c r="M52" s="19">
        <v>1</v>
      </c>
      <c r="N52" s="24">
        <f t="shared" ref="N52" si="54">SUM(O52)</f>
        <v>8</v>
      </c>
      <c r="O52" s="19">
        <v>8</v>
      </c>
      <c r="P52" s="8">
        <v>32</v>
      </c>
      <c r="Q52" s="8">
        <v>0</v>
      </c>
      <c r="R52" s="19">
        <v>0</v>
      </c>
    </row>
    <row r="53" spans="1:18" x14ac:dyDescent="0.2">
      <c r="A53" s="9" t="s">
        <v>58</v>
      </c>
      <c r="B53" s="10">
        <f t="shared" si="35"/>
        <v>506</v>
      </c>
      <c r="C53" s="24">
        <f t="shared" si="36"/>
        <v>165</v>
      </c>
      <c r="D53" s="19">
        <v>143</v>
      </c>
      <c r="E53" s="19">
        <v>11</v>
      </c>
      <c r="F53" s="19">
        <v>11</v>
      </c>
      <c r="G53" s="24">
        <f t="shared" si="37"/>
        <v>294</v>
      </c>
      <c r="H53" s="19">
        <v>239</v>
      </c>
      <c r="I53" s="19">
        <v>55</v>
      </c>
      <c r="J53" s="24">
        <f t="shared" si="3"/>
        <v>8</v>
      </c>
      <c r="K53" s="19">
        <v>8</v>
      </c>
      <c r="L53" s="24">
        <f t="shared" si="3"/>
        <v>3</v>
      </c>
      <c r="M53" s="19">
        <v>3</v>
      </c>
      <c r="N53" s="24">
        <f t="shared" ref="N53" si="55">SUM(O53)</f>
        <v>11</v>
      </c>
      <c r="O53" s="19">
        <v>11</v>
      </c>
      <c r="P53" s="8">
        <v>24</v>
      </c>
      <c r="Q53" s="8">
        <v>1</v>
      </c>
      <c r="R53" s="19">
        <v>0</v>
      </c>
    </row>
    <row r="54" spans="1:18" x14ac:dyDescent="0.2">
      <c r="A54" s="9" t="s">
        <v>59</v>
      </c>
      <c r="B54" s="10">
        <f t="shared" si="35"/>
        <v>688</v>
      </c>
      <c r="C54" s="24">
        <f t="shared" si="36"/>
        <v>185</v>
      </c>
      <c r="D54" s="19">
        <v>155</v>
      </c>
      <c r="E54" s="19">
        <v>16</v>
      </c>
      <c r="F54" s="19">
        <v>14</v>
      </c>
      <c r="G54" s="24">
        <f t="shared" si="37"/>
        <v>445</v>
      </c>
      <c r="H54" s="19">
        <v>382</v>
      </c>
      <c r="I54" s="19">
        <v>63</v>
      </c>
      <c r="J54" s="24">
        <f t="shared" si="3"/>
        <v>11</v>
      </c>
      <c r="K54" s="19">
        <v>11</v>
      </c>
      <c r="L54" s="24">
        <f t="shared" si="3"/>
        <v>5</v>
      </c>
      <c r="M54" s="19">
        <v>5</v>
      </c>
      <c r="N54" s="24">
        <f t="shared" ref="N54" si="56">SUM(O54)</f>
        <v>12</v>
      </c>
      <c r="O54" s="19">
        <v>12</v>
      </c>
      <c r="P54" s="8">
        <v>30</v>
      </c>
      <c r="Q54" s="8">
        <v>0</v>
      </c>
      <c r="R54" s="19">
        <v>0</v>
      </c>
    </row>
    <row r="55" spans="1:18" x14ac:dyDescent="0.2">
      <c r="A55" s="9" t="s">
        <v>60</v>
      </c>
      <c r="B55" s="10">
        <f t="shared" si="35"/>
        <v>578</v>
      </c>
      <c r="C55" s="24">
        <f t="shared" si="36"/>
        <v>135</v>
      </c>
      <c r="D55" s="19">
        <v>118</v>
      </c>
      <c r="E55" s="19">
        <v>7</v>
      </c>
      <c r="F55" s="19">
        <v>10</v>
      </c>
      <c r="G55" s="24">
        <f t="shared" si="37"/>
        <v>414</v>
      </c>
      <c r="H55" s="19">
        <v>372</v>
      </c>
      <c r="I55" s="19">
        <v>42</v>
      </c>
      <c r="J55" s="24">
        <f t="shared" si="3"/>
        <v>2</v>
      </c>
      <c r="K55" s="19">
        <v>2</v>
      </c>
      <c r="L55" s="24">
        <f t="shared" si="3"/>
        <v>1</v>
      </c>
      <c r="M55" s="19">
        <v>1</v>
      </c>
      <c r="N55" s="24">
        <f t="shared" ref="N55" si="57">SUM(O55)</f>
        <v>1</v>
      </c>
      <c r="O55" s="19">
        <v>1</v>
      </c>
      <c r="P55" s="8">
        <v>25</v>
      </c>
      <c r="Q55" s="8">
        <v>0</v>
      </c>
      <c r="R55" s="19">
        <v>0</v>
      </c>
    </row>
    <row r="56" spans="1:18" x14ac:dyDescent="0.2">
      <c r="A56" s="9" t="s">
        <v>61</v>
      </c>
      <c r="B56" s="10">
        <f t="shared" si="35"/>
        <v>184</v>
      </c>
      <c r="C56" s="24">
        <f t="shared" si="36"/>
        <v>46</v>
      </c>
      <c r="D56" s="19">
        <v>35</v>
      </c>
      <c r="E56" s="19">
        <v>7</v>
      </c>
      <c r="F56" s="19">
        <v>4</v>
      </c>
      <c r="G56" s="24">
        <f t="shared" si="37"/>
        <v>129</v>
      </c>
      <c r="H56" s="19">
        <v>117</v>
      </c>
      <c r="I56" s="19">
        <v>12</v>
      </c>
      <c r="J56" s="24">
        <f t="shared" si="3"/>
        <v>1</v>
      </c>
      <c r="K56" s="19">
        <v>1</v>
      </c>
      <c r="L56" s="24">
        <f t="shared" si="3"/>
        <v>0</v>
      </c>
      <c r="M56" s="19">
        <v>0</v>
      </c>
      <c r="N56" s="24">
        <f t="shared" ref="N56" si="58">SUM(O56)</f>
        <v>2</v>
      </c>
      <c r="O56" s="19">
        <v>2</v>
      </c>
      <c r="P56" s="8">
        <v>6</v>
      </c>
      <c r="Q56" s="8">
        <v>0</v>
      </c>
      <c r="R56" s="19">
        <v>0</v>
      </c>
    </row>
    <row r="57" spans="1:18" x14ac:dyDescent="0.2">
      <c r="A57" s="9" t="s">
        <v>62</v>
      </c>
      <c r="B57" s="10">
        <f t="shared" si="35"/>
        <v>212</v>
      </c>
      <c r="C57" s="24">
        <f t="shared" si="36"/>
        <v>90</v>
      </c>
      <c r="D57" s="19">
        <v>83</v>
      </c>
      <c r="E57" s="19">
        <v>3</v>
      </c>
      <c r="F57" s="19">
        <v>4</v>
      </c>
      <c r="G57" s="24">
        <f t="shared" si="37"/>
        <v>110</v>
      </c>
      <c r="H57" s="19">
        <v>96</v>
      </c>
      <c r="I57" s="19">
        <v>14</v>
      </c>
      <c r="J57" s="24">
        <f t="shared" si="3"/>
        <v>4</v>
      </c>
      <c r="K57" s="19">
        <v>4</v>
      </c>
      <c r="L57" s="24">
        <f t="shared" si="3"/>
        <v>1</v>
      </c>
      <c r="M57" s="19">
        <v>1</v>
      </c>
      <c r="N57" s="24">
        <f t="shared" ref="N57" si="59">SUM(O57)</f>
        <v>2</v>
      </c>
      <c r="O57" s="19">
        <v>2</v>
      </c>
      <c r="P57" s="8">
        <v>4</v>
      </c>
      <c r="Q57" s="8">
        <v>0</v>
      </c>
      <c r="R57" s="19">
        <v>1</v>
      </c>
    </row>
    <row r="58" spans="1:18" x14ac:dyDescent="0.2">
      <c r="A58" s="9" t="s">
        <v>63</v>
      </c>
      <c r="B58" s="10">
        <f t="shared" si="35"/>
        <v>389</v>
      </c>
      <c r="C58" s="24">
        <f t="shared" si="36"/>
        <v>171</v>
      </c>
      <c r="D58" s="19">
        <v>157</v>
      </c>
      <c r="E58" s="19">
        <v>10</v>
      </c>
      <c r="F58" s="19">
        <v>4</v>
      </c>
      <c r="G58" s="24">
        <f t="shared" si="37"/>
        <v>179</v>
      </c>
      <c r="H58" s="19">
        <v>156</v>
      </c>
      <c r="I58" s="19">
        <v>23</v>
      </c>
      <c r="J58" s="24">
        <f t="shared" si="3"/>
        <v>7</v>
      </c>
      <c r="K58" s="19">
        <v>7</v>
      </c>
      <c r="L58" s="24">
        <f t="shared" si="3"/>
        <v>3</v>
      </c>
      <c r="M58" s="19">
        <v>3</v>
      </c>
      <c r="N58" s="24">
        <f t="shared" ref="N58" si="60">SUM(O58)</f>
        <v>10</v>
      </c>
      <c r="O58" s="19">
        <v>10</v>
      </c>
      <c r="P58" s="8">
        <v>18</v>
      </c>
      <c r="Q58" s="8">
        <v>0</v>
      </c>
      <c r="R58" s="19">
        <v>1</v>
      </c>
    </row>
    <row r="59" spans="1:18" x14ac:dyDescent="0.2">
      <c r="A59" s="9" t="s">
        <v>64</v>
      </c>
      <c r="B59" s="10">
        <f t="shared" si="35"/>
        <v>496</v>
      </c>
      <c r="C59" s="24">
        <f t="shared" si="36"/>
        <v>196</v>
      </c>
      <c r="D59" s="19">
        <v>180</v>
      </c>
      <c r="E59" s="19">
        <v>8</v>
      </c>
      <c r="F59" s="19">
        <v>8</v>
      </c>
      <c r="G59" s="24">
        <f t="shared" si="37"/>
        <v>265</v>
      </c>
      <c r="H59" s="19">
        <v>241</v>
      </c>
      <c r="I59" s="19">
        <v>24</v>
      </c>
      <c r="J59" s="24">
        <f t="shared" si="3"/>
        <v>7</v>
      </c>
      <c r="K59" s="19">
        <v>7</v>
      </c>
      <c r="L59" s="24">
        <f t="shared" si="3"/>
        <v>2</v>
      </c>
      <c r="M59" s="19">
        <v>2</v>
      </c>
      <c r="N59" s="24">
        <f t="shared" ref="N59" si="61">SUM(O59)</f>
        <v>3</v>
      </c>
      <c r="O59" s="19">
        <v>3</v>
      </c>
      <c r="P59" s="8">
        <v>23</v>
      </c>
      <c r="Q59" s="8">
        <v>0</v>
      </c>
      <c r="R59" s="19">
        <v>0</v>
      </c>
    </row>
    <row r="60" spans="1:18" x14ac:dyDescent="0.2">
      <c r="A60" s="9" t="s">
        <v>65</v>
      </c>
      <c r="B60" s="10">
        <f t="shared" si="35"/>
        <v>191</v>
      </c>
      <c r="C60" s="24">
        <f t="shared" si="36"/>
        <v>110</v>
      </c>
      <c r="D60" s="19">
        <v>94</v>
      </c>
      <c r="E60" s="19">
        <v>8</v>
      </c>
      <c r="F60" s="19">
        <v>8</v>
      </c>
      <c r="G60" s="24">
        <f t="shared" si="37"/>
        <v>71</v>
      </c>
      <c r="H60" s="19">
        <v>63</v>
      </c>
      <c r="I60" s="19">
        <v>8</v>
      </c>
      <c r="J60" s="24">
        <f t="shared" si="3"/>
        <v>2</v>
      </c>
      <c r="K60" s="19">
        <v>2</v>
      </c>
      <c r="L60" s="24">
        <f t="shared" si="3"/>
        <v>0</v>
      </c>
      <c r="M60" s="19">
        <v>0</v>
      </c>
      <c r="N60" s="24">
        <f t="shared" ref="N60" si="62">SUM(O60)</f>
        <v>3</v>
      </c>
      <c r="O60" s="19">
        <v>3</v>
      </c>
      <c r="P60" s="8">
        <v>5</v>
      </c>
      <c r="Q60" s="8">
        <v>0</v>
      </c>
      <c r="R60" s="19">
        <v>0</v>
      </c>
    </row>
    <row r="61" spans="1:18" x14ac:dyDescent="0.2">
      <c r="A61" s="9" t="s">
        <v>66</v>
      </c>
      <c r="B61" s="10">
        <f t="shared" si="35"/>
        <v>431</v>
      </c>
      <c r="C61" s="24">
        <f t="shared" si="36"/>
        <v>223</v>
      </c>
      <c r="D61" s="19">
        <v>201</v>
      </c>
      <c r="E61" s="19">
        <v>11</v>
      </c>
      <c r="F61" s="19">
        <v>11</v>
      </c>
      <c r="G61" s="24">
        <f t="shared" si="37"/>
        <v>178</v>
      </c>
      <c r="H61" s="19">
        <v>158</v>
      </c>
      <c r="I61" s="19">
        <v>20</v>
      </c>
      <c r="J61" s="24">
        <f t="shared" si="3"/>
        <v>5</v>
      </c>
      <c r="K61" s="19">
        <v>5</v>
      </c>
      <c r="L61" s="24">
        <f t="shared" si="3"/>
        <v>2</v>
      </c>
      <c r="M61" s="19">
        <v>2</v>
      </c>
      <c r="N61" s="24">
        <f t="shared" ref="N61" si="63">SUM(O61)</f>
        <v>10</v>
      </c>
      <c r="O61" s="19">
        <v>10</v>
      </c>
      <c r="P61" s="8">
        <v>13</v>
      </c>
      <c r="Q61" s="8">
        <v>0</v>
      </c>
      <c r="R61" s="19">
        <v>0</v>
      </c>
    </row>
    <row r="62" spans="1:18" x14ac:dyDescent="0.2">
      <c r="A62" s="9" t="s">
        <v>67</v>
      </c>
      <c r="B62" s="10">
        <f t="shared" si="35"/>
        <v>651</v>
      </c>
      <c r="C62" s="24">
        <f t="shared" si="36"/>
        <v>300</v>
      </c>
      <c r="D62" s="19">
        <v>276</v>
      </c>
      <c r="E62" s="19">
        <v>10</v>
      </c>
      <c r="F62" s="19">
        <v>14</v>
      </c>
      <c r="G62" s="24">
        <f t="shared" si="37"/>
        <v>315</v>
      </c>
      <c r="H62" s="19">
        <v>281</v>
      </c>
      <c r="I62" s="19">
        <v>34</v>
      </c>
      <c r="J62" s="24">
        <f t="shared" si="3"/>
        <v>7</v>
      </c>
      <c r="K62" s="19">
        <v>7</v>
      </c>
      <c r="L62" s="24">
        <f t="shared" si="3"/>
        <v>2</v>
      </c>
      <c r="M62" s="19">
        <v>2</v>
      </c>
      <c r="N62" s="24">
        <f t="shared" ref="N62" si="64">SUM(O62)</f>
        <v>4</v>
      </c>
      <c r="O62" s="19">
        <v>4</v>
      </c>
      <c r="P62" s="8">
        <v>22</v>
      </c>
      <c r="Q62" s="8">
        <v>1</v>
      </c>
      <c r="R62" s="19">
        <v>0</v>
      </c>
    </row>
    <row r="63" spans="1:18" x14ac:dyDescent="0.2">
      <c r="A63" s="9" t="s">
        <v>68</v>
      </c>
      <c r="B63" s="10">
        <f t="shared" si="35"/>
        <v>324</v>
      </c>
      <c r="C63" s="24">
        <f t="shared" si="36"/>
        <v>152</v>
      </c>
      <c r="D63" s="19">
        <v>140</v>
      </c>
      <c r="E63" s="19">
        <v>7</v>
      </c>
      <c r="F63" s="19">
        <v>5</v>
      </c>
      <c r="G63" s="24">
        <f t="shared" si="37"/>
        <v>154</v>
      </c>
      <c r="H63" s="19">
        <v>135</v>
      </c>
      <c r="I63" s="19">
        <v>19</v>
      </c>
      <c r="J63" s="24">
        <f t="shared" si="3"/>
        <v>3</v>
      </c>
      <c r="K63" s="19">
        <v>3</v>
      </c>
      <c r="L63" s="24">
        <f t="shared" si="3"/>
        <v>0</v>
      </c>
      <c r="M63" s="19">
        <v>0</v>
      </c>
      <c r="N63" s="24">
        <f t="shared" ref="N63" si="65">SUM(O63)</f>
        <v>1</v>
      </c>
      <c r="O63" s="19">
        <v>1</v>
      </c>
      <c r="P63" s="8">
        <v>13</v>
      </c>
      <c r="Q63" s="8">
        <v>0</v>
      </c>
      <c r="R63" s="19">
        <v>1</v>
      </c>
    </row>
    <row r="64" spans="1:18" x14ac:dyDescent="0.2">
      <c r="A64" s="9" t="s">
        <v>69</v>
      </c>
      <c r="B64" s="10">
        <f t="shared" si="35"/>
        <v>241</v>
      </c>
      <c r="C64" s="24">
        <f t="shared" si="36"/>
        <v>126</v>
      </c>
      <c r="D64" s="19">
        <v>110</v>
      </c>
      <c r="E64" s="19">
        <v>11</v>
      </c>
      <c r="F64" s="19">
        <v>5</v>
      </c>
      <c r="G64" s="24">
        <f t="shared" si="37"/>
        <v>92</v>
      </c>
      <c r="H64" s="19">
        <v>77</v>
      </c>
      <c r="I64" s="19">
        <v>15</v>
      </c>
      <c r="J64" s="24">
        <f t="shared" si="3"/>
        <v>4</v>
      </c>
      <c r="K64" s="19">
        <v>4</v>
      </c>
      <c r="L64" s="24">
        <f t="shared" si="3"/>
        <v>2</v>
      </c>
      <c r="M64" s="19">
        <v>2</v>
      </c>
      <c r="N64" s="24">
        <f t="shared" ref="N64" si="66">SUM(O64)</f>
        <v>3</v>
      </c>
      <c r="O64" s="19">
        <v>3</v>
      </c>
      <c r="P64" s="8">
        <v>12</v>
      </c>
      <c r="Q64" s="8">
        <v>1</v>
      </c>
      <c r="R64" s="19">
        <v>1</v>
      </c>
    </row>
    <row r="65" spans="1:18" x14ac:dyDescent="0.2">
      <c r="A65" s="9" t="s">
        <v>70</v>
      </c>
      <c r="B65" s="10">
        <f t="shared" si="35"/>
        <v>197</v>
      </c>
      <c r="C65" s="24">
        <f t="shared" si="36"/>
        <v>90</v>
      </c>
      <c r="D65" s="19">
        <v>82</v>
      </c>
      <c r="E65" s="19">
        <v>3</v>
      </c>
      <c r="F65" s="19">
        <v>5</v>
      </c>
      <c r="G65" s="24">
        <f t="shared" si="37"/>
        <v>87</v>
      </c>
      <c r="H65" s="19">
        <v>67</v>
      </c>
      <c r="I65" s="19">
        <v>20</v>
      </c>
      <c r="J65" s="24">
        <f t="shared" si="3"/>
        <v>1</v>
      </c>
      <c r="K65" s="19">
        <v>1</v>
      </c>
      <c r="L65" s="24">
        <f t="shared" si="3"/>
        <v>3</v>
      </c>
      <c r="M65" s="19">
        <v>3</v>
      </c>
      <c r="N65" s="24">
        <f t="shared" ref="N65" si="67">SUM(O65)</f>
        <v>5</v>
      </c>
      <c r="O65" s="19">
        <v>5</v>
      </c>
      <c r="P65" s="8">
        <v>10</v>
      </c>
      <c r="Q65" s="8">
        <v>1</v>
      </c>
      <c r="R65" s="19">
        <v>0</v>
      </c>
    </row>
    <row r="66" spans="1:18" x14ac:dyDescent="0.2">
      <c r="A66" s="9" t="s">
        <v>71</v>
      </c>
      <c r="B66" s="10">
        <f t="shared" si="35"/>
        <v>24</v>
      </c>
      <c r="C66" s="24">
        <f t="shared" si="36"/>
        <v>13</v>
      </c>
      <c r="D66" s="19">
        <v>12</v>
      </c>
      <c r="E66" s="19">
        <v>0</v>
      </c>
      <c r="F66" s="19">
        <v>1</v>
      </c>
      <c r="G66" s="24">
        <f t="shared" si="37"/>
        <v>11</v>
      </c>
      <c r="H66" s="19">
        <v>9</v>
      </c>
      <c r="I66" s="19">
        <v>2</v>
      </c>
      <c r="J66" s="24">
        <f t="shared" si="3"/>
        <v>0</v>
      </c>
      <c r="K66" s="19">
        <v>0</v>
      </c>
      <c r="L66" s="24">
        <f t="shared" si="3"/>
        <v>0</v>
      </c>
      <c r="M66" s="19">
        <v>0</v>
      </c>
      <c r="N66" s="24">
        <f t="shared" ref="N66" si="68">SUM(O66)</f>
        <v>0</v>
      </c>
      <c r="O66" s="19">
        <v>0</v>
      </c>
      <c r="P66" s="8">
        <v>0</v>
      </c>
      <c r="Q66" s="8">
        <v>0</v>
      </c>
      <c r="R66" s="19">
        <v>0</v>
      </c>
    </row>
    <row r="67" spans="1:18" x14ac:dyDescent="0.2">
      <c r="A67" s="9" t="s">
        <v>72</v>
      </c>
      <c r="B67" s="10">
        <f t="shared" si="35"/>
        <v>624</v>
      </c>
      <c r="C67" s="24">
        <f t="shared" si="36"/>
        <v>281</v>
      </c>
      <c r="D67" s="19">
        <v>263</v>
      </c>
      <c r="E67" s="19">
        <v>13</v>
      </c>
      <c r="F67" s="19">
        <v>5</v>
      </c>
      <c r="G67" s="24">
        <f t="shared" si="37"/>
        <v>311</v>
      </c>
      <c r="H67" s="19">
        <v>271</v>
      </c>
      <c r="I67" s="19">
        <v>40</v>
      </c>
      <c r="J67" s="24">
        <f t="shared" si="3"/>
        <v>5</v>
      </c>
      <c r="K67" s="19">
        <v>5</v>
      </c>
      <c r="L67" s="24">
        <f t="shared" si="3"/>
        <v>0</v>
      </c>
      <c r="M67" s="19">
        <v>0</v>
      </c>
      <c r="N67" s="24">
        <f t="shared" ref="N67" si="69">SUM(O67)</f>
        <v>4</v>
      </c>
      <c r="O67" s="19">
        <v>4</v>
      </c>
      <c r="P67" s="8">
        <v>22</v>
      </c>
      <c r="Q67" s="8">
        <v>0</v>
      </c>
      <c r="R67" s="19">
        <v>1</v>
      </c>
    </row>
    <row r="68" spans="1:18" x14ac:dyDescent="0.2">
      <c r="A68" s="9" t="s">
        <v>73</v>
      </c>
      <c r="B68" s="10">
        <f t="shared" ref="B68:B99" si="70">SUM(C68+G68+J68+L68+N68+P68+Q68+R68)</f>
        <v>611</v>
      </c>
      <c r="C68" s="24">
        <f t="shared" ref="C68:C99" si="71">SUM(D68+E68+F68)</f>
        <v>236</v>
      </c>
      <c r="D68" s="19">
        <v>219</v>
      </c>
      <c r="E68" s="19">
        <v>9</v>
      </c>
      <c r="F68" s="19">
        <v>8</v>
      </c>
      <c r="G68" s="24">
        <f t="shared" ref="G68:G99" si="72">SUM(H68+I68)</f>
        <v>327</v>
      </c>
      <c r="H68" s="19">
        <v>288</v>
      </c>
      <c r="I68" s="19">
        <v>39</v>
      </c>
      <c r="J68" s="24">
        <f t="shared" si="3"/>
        <v>6</v>
      </c>
      <c r="K68" s="19">
        <v>6</v>
      </c>
      <c r="L68" s="24">
        <f t="shared" si="3"/>
        <v>5</v>
      </c>
      <c r="M68" s="19">
        <v>5</v>
      </c>
      <c r="N68" s="24">
        <f t="shared" ref="N68" si="73">SUM(O68)</f>
        <v>3</v>
      </c>
      <c r="O68" s="19">
        <v>3</v>
      </c>
      <c r="P68" s="8">
        <v>33</v>
      </c>
      <c r="Q68" s="8">
        <v>0</v>
      </c>
      <c r="R68" s="19">
        <v>1</v>
      </c>
    </row>
    <row r="69" spans="1:18" x14ac:dyDescent="0.2">
      <c r="A69" s="9" t="s">
        <v>74</v>
      </c>
      <c r="B69" s="10">
        <f t="shared" si="70"/>
        <v>562</v>
      </c>
      <c r="C69" s="24">
        <f t="shared" si="71"/>
        <v>231</v>
      </c>
      <c r="D69" s="19">
        <v>209</v>
      </c>
      <c r="E69" s="19">
        <v>6</v>
      </c>
      <c r="F69" s="19">
        <v>16</v>
      </c>
      <c r="G69" s="24">
        <f t="shared" si="72"/>
        <v>288</v>
      </c>
      <c r="H69" s="19">
        <v>257</v>
      </c>
      <c r="I69" s="19">
        <v>31</v>
      </c>
      <c r="J69" s="24">
        <f t="shared" ref="J69:L103" si="74">SUM(K69)</f>
        <v>5</v>
      </c>
      <c r="K69" s="19">
        <v>5</v>
      </c>
      <c r="L69" s="24">
        <f t="shared" si="74"/>
        <v>4</v>
      </c>
      <c r="M69" s="19">
        <v>4</v>
      </c>
      <c r="N69" s="24">
        <f t="shared" ref="N69" si="75">SUM(O69)</f>
        <v>3</v>
      </c>
      <c r="O69" s="19">
        <v>3</v>
      </c>
      <c r="P69" s="8">
        <v>31</v>
      </c>
      <c r="Q69" s="8">
        <v>0</v>
      </c>
      <c r="R69" s="19">
        <v>0</v>
      </c>
    </row>
    <row r="70" spans="1:18" x14ac:dyDescent="0.2">
      <c r="A70" s="9" t="s">
        <v>75</v>
      </c>
      <c r="B70" s="10">
        <f t="shared" si="70"/>
        <v>303</v>
      </c>
      <c r="C70" s="24">
        <f t="shared" si="71"/>
        <v>161</v>
      </c>
      <c r="D70" s="19">
        <v>150</v>
      </c>
      <c r="E70" s="19">
        <v>5</v>
      </c>
      <c r="F70" s="19">
        <v>6</v>
      </c>
      <c r="G70" s="24">
        <f t="shared" si="72"/>
        <v>126</v>
      </c>
      <c r="H70" s="19">
        <v>114</v>
      </c>
      <c r="I70" s="19">
        <v>12</v>
      </c>
      <c r="J70" s="24">
        <f t="shared" si="74"/>
        <v>1</v>
      </c>
      <c r="K70" s="19">
        <v>1</v>
      </c>
      <c r="L70" s="24">
        <f t="shared" si="74"/>
        <v>2</v>
      </c>
      <c r="M70" s="19">
        <v>2</v>
      </c>
      <c r="N70" s="24">
        <f t="shared" ref="N70" si="76">SUM(O70)</f>
        <v>3</v>
      </c>
      <c r="O70" s="19">
        <v>3</v>
      </c>
      <c r="P70" s="8">
        <v>10</v>
      </c>
      <c r="Q70" s="8">
        <v>0</v>
      </c>
      <c r="R70" s="19">
        <v>0</v>
      </c>
    </row>
    <row r="71" spans="1:18" x14ac:dyDescent="0.2">
      <c r="A71" s="9" t="s">
        <v>76</v>
      </c>
      <c r="B71" s="10">
        <f t="shared" si="70"/>
        <v>462</v>
      </c>
      <c r="C71" s="24">
        <f t="shared" si="71"/>
        <v>190</v>
      </c>
      <c r="D71" s="19">
        <v>169</v>
      </c>
      <c r="E71" s="19">
        <v>15</v>
      </c>
      <c r="F71" s="19">
        <v>6</v>
      </c>
      <c r="G71" s="24">
        <f t="shared" si="72"/>
        <v>231</v>
      </c>
      <c r="H71" s="19">
        <v>199</v>
      </c>
      <c r="I71" s="19">
        <v>32</v>
      </c>
      <c r="J71" s="24">
        <f t="shared" si="74"/>
        <v>5</v>
      </c>
      <c r="K71" s="19">
        <v>5</v>
      </c>
      <c r="L71" s="24">
        <f t="shared" si="74"/>
        <v>0</v>
      </c>
      <c r="M71" s="19">
        <v>0</v>
      </c>
      <c r="N71" s="24">
        <f t="shared" ref="N71" si="77">SUM(O71)</f>
        <v>6</v>
      </c>
      <c r="O71" s="19">
        <v>6</v>
      </c>
      <c r="P71" s="8">
        <v>30</v>
      </c>
      <c r="Q71" s="8">
        <v>0</v>
      </c>
      <c r="R71" s="19">
        <v>0</v>
      </c>
    </row>
    <row r="72" spans="1:18" x14ac:dyDescent="0.2">
      <c r="A72" s="9" t="s">
        <v>77</v>
      </c>
      <c r="B72" s="10">
        <f t="shared" si="70"/>
        <v>586</v>
      </c>
      <c r="C72" s="24">
        <f t="shared" si="71"/>
        <v>238</v>
      </c>
      <c r="D72" s="19">
        <v>224</v>
      </c>
      <c r="E72" s="19">
        <v>6</v>
      </c>
      <c r="F72" s="19">
        <v>8</v>
      </c>
      <c r="G72" s="24">
        <f t="shared" si="72"/>
        <v>295</v>
      </c>
      <c r="H72" s="19">
        <v>253</v>
      </c>
      <c r="I72" s="19">
        <v>42</v>
      </c>
      <c r="J72" s="24">
        <f t="shared" si="74"/>
        <v>5</v>
      </c>
      <c r="K72" s="19">
        <v>5</v>
      </c>
      <c r="L72" s="24">
        <f t="shared" si="74"/>
        <v>4</v>
      </c>
      <c r="M72" s="19">
        <v>4</v>
      </c>
      <c r="N72" s="24">
        <f t="shared" ref="N72" si="78">SUM(O72)</f>
        <v>6</v>
      </c>
      <c r="O72" s="19">
        <v>6</v>
      </c>
      <c r="P72" s="8">
        <v>36</v>
      </c>
      <c r="Q72" s="8">
        <v>1</v>
      </c>
      <c r="R72" s="19">
        <v>1</v>
      </c>
    </row>
    <row r="73" spans="1:18" x14ac:dyDescent="0.2">
      <c r="A73" s="9" t="s">
        <v>78</v>
      </c>
      <c r="B73" s="10">
        <f t="shared" si="70"/>
        <v>461</v>
      </c>
      <c r="C73" s="24">
        <f t="shared" si="71"/>
        <v>210</v>
      </c>
      <c r="D73" s="19">
        <v>198</v>
      </c>
      <c r="E73" s="19">
        <v>7</v>
      </c>
      <c r="F73" s="19">
        <v>5</v>
      </c>
      <c r="G73" s="24">
        <f t="shared" si="72"/>
        <v>217</v>
      </c>
      <c r="H73" s="19">
        <v>184</v>
      </c>
      <c r="I73" s="19">
        <v>33</v>
      </c>
      <c r="J73" s="24">
        <f t="shared" si="74"/>
        <v>2</v>
      </c>
      <c r="K73" s="19">
        <v>2</v>
      </c>
      <c r="L73" s="24">
        <f t="shared" si="74"/>
        <v>4</v>
      </c>
      <c r="M73" s="19">
        <v>4</v>
      </c>
      <c r="N73" s="24">
        <f t="shared" ref="N73" si="79">SUM(O73)</f>
        <v>1</v>
      </c>
      <c r="O73" s="19">
        <v>1</v>
      </c>
      <c r="P73" s="8">
        <v>26</v>
      </c>
      <c r="Q73" s="8">
        <v>0</v>
      </c>
      <c r="R73" s="19">
        <v>1</v>
      </c>
    </row>
    <row r="74" spans="1:18" x14ac:dyDescent="0.2">
      <c r="A74" s="9" t="s">
        <v>79</v>
      </c>
      <c r="B74" s="10">
        <f t="shared" si="70"/>
        <v>282</v>
      </c>
      <c r="C74" s="24">
        <f t="shared" si="71"/>
        <v>125</v>
      </c>
      <c r="D74" s="19">
        <v>117</v>
      </c>
      <c r="E74" s="19">
        <v>3</v>
      </c>
      <c r="F74" s="19">
        <v>5</v>
      </c>
      <c r="G74" s="24">
        <f t="shared" si="72"/>
        <v>135</v>
      </c>
      <c r="H74" s="19">
        <v>119</v>
      </c>
      <c r="I74" s="19">
        <v>16</v>
      </c>
      <c r="J74" s="24">
        <f t="shared" si="74"/>
        <v>3</v>
      </c>
      <c r="K74" s="19">
        <v>3</v>
      </c>
      <c r="L74" s="24">
        <f t="shared" si="74"/>
        <v>0</v>
      </c>
      <c r="M74" s="19">
        <v>0</v>
      </c>
      <c r="N74" s="24">
        <f t="shared" ref="N74" si="80">SUM(O74)</f>
        <v>7</v>
      </c>
      <c r="O74" s="19">
        <v>7</v>
      </c>
      <c r="P74" s="8">
        <v>11</v>
      </c>
      <c r="Q74" s="8">
        <v>0</v>
      </c>
      <c r="R74" s="19">
        <v>1</v>
      </c>
    </row>
    <row r="75" spans="1:18" x14ac:dyDescent="0.2">
      <c r="A75" s="9" t="s">
        <v>80</v>
      </c>
      <c r="B75" s="10">
        <f t="shared" si="70"/>
        <v>458</v>
      </c>
      <c r="C75" s="24">
        <f t="shared" si="71"/>
        <v>176</v>
      </c>
      <c r="D75" s="19">
        <v>167</v>
      </c>
      <c r="E75" s="19">
        <v>3</v>
      </c>
      <c r="F75" s="19">
        <v>6</v>
      </c>
      <c r="G75" s="24">
        <f t="shared" si="72"/>
        <v>251</v>
      </c>
      <c r="H75" s="19">
        <v>212</v>
      </c>
      <c r="I75" s="19">
        <v>39</v>
      </c>
      <c r="J75" s="24">
        <f t="shared" si="74"/>
        <v>8</v>
      </c>
      <c r="K75" s="19">
        <v>8</v>
      </c>
      <c r="L75" s="24">
        <f t="shared" si="74"/>
        <v>1</v>
      </c>
      <c r="M75" s="19">
        <v>1</v>
      </c>
      <c r="N75" s="24">
        <f t="shared" ref="N75" si="81">SUM(O75)</f>
        <v>4</v>
      </c>
      <c r="O75" s="19">
        <v>4</v>
      </c>
      <c r="P75" s="8">
        <v>17</v>
      </c>
      <c r="Q75" s="8">
        <v>0</v>
      </c>
      <c r="R75" s="19">
        <v>1</v>
      </c>
    </row>
    <row r="76" spans="1:18" x14ac:dyDescent="0.2">
      <c r="A76" s="9" t="s">
        <v>81</v>
      </c>
      <c r="B76" s="10">
        <f t="shared" si="70"/>
        <v>629</v>
      </c>
      <c r="C76" s="24">
        <f t="shared" si="71"/>
        <v>184</v>
      </c>
      <c r="D76" s="19">
        <v>164</v>
      </c>
      <c r="E76" s="19">
        <v>8</v>
      </c>
      <c r="F76" s="19">
        <v>12</v>
      </c>
      <c r="G76" s="24">
        <f t="shared" si="72"/>
        <v>405</v>
      </c>
      <c r="H76" s="19">
        <v>363</v>
      </c>
      <c r="I76" s="19">
        <v>42</v>
      </c>
      <c r="J76" s="24">
        <f t="shared" si="74"/>
        <v>3</v>
      </c>
      <c r="K76" s="19">
        <v>3</v>
      </c>
      <c r="L76" s="24">
        <f t="shared" si="74"/>
        <v>4</v>
      </c>
      <c r="M76" s="19">
        <v>4</v>
      </c>
      <c r="N76" s="24">
        <f t="shared" ref="N76" si="82">SUM(O76)</f>
        <v>5</v>
      </c>
      <c r="O76" s="19">
        <v>5</v>
      </c>
      <c r="P76" s="8">
        <v>28</v>
      </c>
      <c r="Q76" s="8">
        <v>0</v>
      </c>
      <c r="R76" s="19">
        <v>0</v>
      </c>
    </row>
    <row r="77" spans="1:18" x14ac:dyDescent="0.2">
      <c r="A77" s="9" t="s">
        <v>82</v>
      </c>
      <c r="B77" s="10">
        <f t="shared" si="70"/>
        <v>405</v>
      </c>
      <c r="C77" s="24">
        <f t="shared" si="71"/>
        <v>106</v>
      </c>
      <c r="D77" s="19">
        <v>102</v>
      </c>
      <c r="E77" s="19">
        <v>0</v>
      </c>
      <c r="F77" s="19">
        <v>4</v>
      </c>
      <c r="G77" s="24">
        <f t="shared" si="72"/>
        <v>283</v>
      </c>
      <c r="H77" s="19">
        <v>257</v>
      </c>
      <c r="I77" s="19">
        <v>26</v>
      </c>
      <c r="J77" s="24">
        <f t="shared" si="74"/>
        <v>1</v>
      </c>
      <c r="K77" s="19">
        <v>1</v>
      </c>
      <c r="L77" s="24">
        <f t="shared" si="74"/>
        <v>1</v>
      </c>
      <c r="M77" s="19">
        <v>1</v>
      </c>
      <c r="N77" s="24">
        <f t="shared" ref="N77" si="83">SUM(O77)</f>
        <v>2</v>
      </c>
      <c r="O77" s="19">
        <v>2</v>
      </c>
      <c r="P77" s="8">
        <v>12</v>
      </c>
      <c r="Q77" s="8">
        <v>0</v>
      </c>
      <c r="R77" s="19">
        <v>0</v>
      </c>
    </row>
    <row r="78" spans="1:18" x14ac:dyDescent="0.2">
      <c r="A78" s="9" t="s">
        <v>83</v>
      </c>
      <c r="B78" s="10">
        <f t="shared" si="70"/>
        <v>533</v>
      </c>
      <c r="C78" s="24">
        <f t="shared" si="71"/>
        <v>153</v>
      </c>
      <c r="D78" s="19">
        <v>143</v>
      </c>
      <c r="E78" s="19">
        <v>6</v>
      </c>
      <c r="F78" s="19">
        <v>4</v>
      </c>
      <c r="G78" s="24">
        <f t="shared" si="72"/>
        <v>345</v>
      </c>
      <c r="H78" s="19">
        <v>315</v>
      </c>
      <c r="I78" s="19">
        <v>30</v>
      </c>
      <c r="J78" s="24">
        <f t="shared" si="74"/>
        <v>6</v>
      </c>
      <c r="K78" s="19">
        <v>6</v>
      </c>
      <c r="L78" s="24">
        <f t="shared" si="74"/>
        <v>1</v>
      </c>
      <c r="M78" s="19">
        <v>1</v>
      </c>
      <c r="N78" s="24">
        <f t="shared" ref="N78" si="84">SUM(O78)</f>
        <v>4</v>
      </c>
      <c r="O78" s="19">
        <v>4</v>
      </c>
      <c r="P78" s="8">
        <v>24</v>
      </c>
      <c r="Q78" s="8">
        <v>0</v>
      </c>
      <c r="R78" s="19">
        <v>0</v>
      </c>
    </row>
    <row r="79" spans="1:18" x14ac:dyDescent="0.2">
      <c r="A79" s="9" t="s">
        <v>84</v>
      </c>
      <c r="B79" s="10">
        <f t="shared" si="70"/>
        <v>497</v>
      </c>
      <c r="C79" s="24">
        <f t="shared" si="71"/>
        <v>136</v>
      </c>
      <c r="D79" s="19">
        <v>124</v>
      </c>
      <c r="E79" s="19">
        <v>5</v>
      </c>
      <c r="F79" s="19">
        <v>7</v>
      </c>
      <c r="G79" s="24">
        <f t="shared" si="72"/>
        <v>333</v>
      </c>
      <c r="H79" s="19">
        <v>287</v>
      </c>
      <c r="I79" s="19">
        <v>46</v>
      </c>
      <c r="J79" s="24">
        <f t="shared" si="74"/>
        <v>3</v>
      </c>
      <c r="K79" s="19">
        <v>3</v>
      </c>
      <c r="L79" s="24">
        <f t="shared" si="74"/>
        <v>1</v>
      </c>
      <c r="M79" s="19">
        <v>1</v>
      </c>
      <c r="N79" s="24">
        <f t="shared" ref="N79" si="85">SUM(O79)</f>
        <v>5</v>
      </c>
      <c r="O79" s="19">
        <v>5</v>
      </c>
      <c r="P79" s="8">
        <v>18</v>
      </c>
      <c r="Q79" s="8">
        <v>0</v>
      </c>
      <c r="R79" s="19">
        <v>1</v>
      </c>
    </row>
    <row r="80" spans="1:18" x14ac:dyDescent="0.2">
      <c r="A80" s="9" t="s">
        <v>85</v>
      </c>
      <c r="B80" s="10">
        <f t="shared" si="70"/>
        <v>417</v>
      </c>
      <c r="C80" s="24">
        <f t="shared" si="71"/>
        <v>101</v>
      </c>
      <c r="D80" s="19">
        <v>85</v>
      </c>
      <c r="E80" s="19">
        <v>7</v>
      </c>
      <c r="F80" s="19">
        <v>9</v>
      </c>
      <c r="G80" s="24">
        <f t="shared" si="72"/>
        <v>292</v>
      </c>
      <c r="H80" s="19">
        <v>256</v>
      </c>
      <c r="I80" s="19">
        <v>36</v>
      </c>
      <c r="J80" s="24">
        <f t="shared" si="74"/>
        <v>4</v>
      </c>
      <c r="K80" s="19">
        <v>4</v>
      </c>
      <c r="L80" s="24">
        <f t="shared" si="74"/>
        <v>1</v>
      </c>
      <c r="M80" s="19">
        <v>1</v>
      </c>
      <c r="N80" s="24">
        <f t="shared" ref="N80" si="86">SUM(O80)</f>
        <v>4</v>
      </c>
      <c r="O80" s="19">
        <v>4</v>
      </c>
      <c r="P80" s="8">
        <v>15</v>
      </c>
      <c r="Q80" s="8">
        <v>0</v>
      </c>
      <c r="R80" s="19">
        <v>0</v>
      </c>
    </row>
    <row r="81" spans="1:18" x14ac:dyDescent="0.2">
      <c r="A81" s="9" t="s">
        <v>86</v>
      </c>
      <c r="B81" s="10">
        <f t="shared" si="70"/>
        <v>459</v>
      </c>
      <c r="C81" s="24">
        <f t="shared" si="71"/>
        <v>92</v>
      </c>
      <c r="D81" s="19">
        <v>81</v>
      </c>
      <c r="E81" s="19">
        <v>6</v>
      </c>
      <c r="F81" s="19">
        <v>5</v>
      </c>
      <c r="G81" s="24">
        <f t="shared" si="72"/>
        <v>342</v>
      </c>
      <c r="H81" s="19">
        <v>312</v>
      </c>
      <c r="I81" s="19">
        <v>30</v>
      </c>
      <c r="J81" s="24">
        <f t="shared" si="74"/>
        <v>2</v>
      </c>
      <c r="K81" s="19">
        <v>2</v>
      </c>
      <c r="L81" s="24">
        <f t="shared" si="74"/>
        <v>1</v>
      </c>
      <c r="M81" s="19">
        <v>1</v>
      </c>
      <c r="N81" s="24">
        <f t="shared" ref="N81" si="87">SUM(O81)</f>
        <v>6</v>
      </c>
      <c r="O81" s="19">
        <v>6</v>
      </c>
      <c r="P81" s="8">
        <v>16</v>
      </c>
      <c r="Q81" s="8">
        <v>0</v>
      </c>
      <c r="R81" s="19">
        <v>0</v>
      </c>
    </row>
    <row r="82" spans="1:18" x14ac:dyDescent="0.2">
      <c r="A82" s="9" t="s">
        <v>87</v>
      </c>
      <c r="B82" s="10">
        <f t="shared" si="70"/>
        <v>614</v>
      </c>
      <c r="C82" s="24">
        <f t="shared" si="71"/>
        <v>262</v>
      </c>
      <c r="D82" s="19">
        <v>228</v>
      </c>
      <c r="E82" s="19">
        <v>14</v>
      </c>
      <c r="F82" s="19">
        <v>20</v>
      </c>
      <c r="G82" s="24">
        <f t="shared" si="72"/>
        <v>306</v>
      </c>
      <c r="H82" s="19">
        <v>271</v>
      </c>
      <c r="I82" s="19">
        <v>35</v>
      </c>
      <c r="J82" s="24">
        <f t="shared" si="74"/>
        <v>6</v>
      </c>
      <c r="K82" s="19">
        <v>6</v>
      </c>
      <c r="L82" s="24">
        <f t="shared" si="74"/>
        <v>3</v>
      </c>
      <c r="M82" s="19">
        <v>3</v>
      </c>
      <c r="N82" s="24">
        <f t="shared" ref="N82" si="88">SUM(O82)</f>
        <v>5</v>
      </c>
      <c r="O82" s="19">
        <v>5</v>
      </c>
      <c r="P82" s="8">
        <v>30</v>
      </c>
      <c r="Q82" s="8">
        <v>1</v>
      </c>
      <c r="R82" s="19">
        <v>1</v>
      </c>
    </row>
    <row r="83" spans="1:18" x14ac:dyDescent="0.2">
      <c r="A83" s="9" t="s">
        <v>88</v>
      </c>
      <c r="B83" s="10">
        <f t="shared" si="70"/>
        <v>451</v>
      </c>
      <c r="C83" s="24">
        <f t="shared" si="71"/>
        <v>247</v>
      </c>
      <c r="D83" s="19">
        <v>226</v>
      </c>
      <c r="E83" s="19">
        <v>13</v>
      </c>
      <c r="F83" s="19">
        <v>8</v>
      </c>
      <c r="G83" s="24">
        <f t="shared" si="72"/>
        <v>173</v>
      </c>
      <c r="H83" s="19">
        <v>157</v>
      </c>
      <c r="I83" s="19">
        <v>16</v>
      </c>
      <c r="J83" s="24">
        <f t="shared" si="74"/>
        <v>10</v>
      </c>
      <c r="K83" s="19">
        <v>10</v>
      </c>
      <c r="L83" s="24">
        <f t="shared" si="74"/>
        <v>4</v>
      </c>
      <c r="M83" s="19">
        <v>4</v>
      </c>
      <c r="N83" s="24">
        <f t="shared" ref="N83" si="89">SUM(O83)</f>
        <v>5</v>
      </c>
      <c r="O83" s="19">
        <v>5</v>
      </c>
      <c r="P83" s="8">
        <v>12</v>
      </c>
      <c r="Q83" s="8">
        <v>0</v>
      </c>
      <c r="R83" s="19">
        <v>0</v>
      </c>
    </row>
    <row r="84" spans="1:18" x14ac:dyDescent="0.2">
      <c r="A84" s="9" t="s">
        <v>89</v>
      </c>
      <c r="B84" s="10">
        <f t="shared" si="70"/>
        <v>592</v>
      </c>
      <c r="C84" s="24">
        <f t="shared" si="71"/>
        <v>275</v>
      </c>
      <c r="D84" s="19">
        <v>251</v>
      </c>
      <c r="E84" s="19">
        <v>13</v>
      </c>
      <c r="F84" s="19">
        <v>11</v>
      </c>
      <c r="G84" s="24">
        <f t="shared" si="72"/>
        <v>276</v>
      </c>
      <c r="H84" s="19">
        <v>239</v>
      </c>
      <c r="I84" s="19">
        <v>37</v>
      </c>
      <c r="J84" s="24">
        <f t="shared" si="74"/>
        <v>8</v>
      </c>
      <c r="K84" s="19">
        <v>8</v>
      </c>
      <c r="L84" s="24">
        <f t="shared" si="74"/>
        <v>4</v>
      </c>
      <c r="M84" s="19">
        <v>4</v>
      </c>
      <c r="N84" s="24">
        <f t="shared" ref="N84" si="90">SUM(O84)</f>
        <v>2</v>
      </c>
      <c r="O84" s="19">
        <v>2</v>
      </c>
      <c r="P84" s="8">
        <v>26</v>
      </c>
      <c r="Q84" s="8">
        <v>1</v>
      </c>
      <c r="R84" s="19">
        <v>0</v>
      </c>
    </row>
    <row r="85" spans="1:18" x14ac:dyDescent="0.2">
      <c r="A85" s="9" t="s">
        <v>90</v>
      </c>
      <c r="B85" s="10">
        <f t="shared" si="70"/>
        <v>793</v>
      </c>
      <c r="C85" s="24">
        <f t="shared" si="71"/>
        <v>446</v>
      </c>
      <c r="D85" s="19">
        <v>405</v>
      </c>
      <c r="E85" s="19">
        <v>20</v>
      </c>
      <c r="F85" s="19">
        <v>21</v>
      </c>
      <c r="G85" s="24">
        <f t="shared" si="72"/>
        <v>299</v>
      </c>
      <c r="H85" s="19">
        <v>252</v>
      </c>
      <c r="I85" s="19">
        <v>47</v>
      </c>
      <c r="J85" s="24">
        <f t="shared" si="74"/>
        <v>5</v>
      </c>
      <c r="K85" s="19">
        <v>5</v>
      </c>
      <c r="L85" s="24">
        <f t="shared" si="74"/>
        <v>6</v>
      </c>
      <c r="M85" s="19">
        <v>6</v>
      </c>
      <c r="N85" s="24">
        <f t="shared" ref="N85" si="91">SUM(O85)</f>
        <v>5</v>
      </c>
      <c r="O85" s="19">
        <v>5</v>
      </c>
      <c r="P85" s="8">
        <v>32</v>
      </c>
      <c r="Q85" s="8">
        <v>0</v>
      </c>
      <c r="R85" s="19">
        <v>0</v>
      </c>
    </row>
    <row r="86" spans="1:18" x14ac:dyDescent="0.2">
      <c r="A86" s="9" t="s">
        <v>91</v>
      </c>
      <c r="B86" s="10">
        <f t="shared" si="70"/>
        <v>609</v>
      </c>
      <c r="C86" s="24">
        <f t="shared" si="71"/>
        <v>331</v>
      </c>
      <c r="D86" s="19">
        <v>308</v>
      </c>
      <c r="E86" s="19">
        <v>7</v>
      </c>
      <c r="F86" s="19">
        <v>16</v>
      </c>
      <c r="G86" s="24">
        <f t="shared" si="72"/>
        <v>232</v>
      </c>
      <c r="H86" s="19">
        <v>199</v>
      </c>
      <c r="I86" s="19">
        <v>33</v>
      </c>
      <c r="J86" s="24">
        <f t="shared" si="74"/>
        <v>5</v>
      </c>
      <c r="K86" s="19">
        <v>5</v>
      </c>
      <c r="L86" s="24">
        <f t="shared" si="74"/>
        <v>5</v>
      </c>
      <c r="M86" s="19">
        <v>5</v>
      </c>
      <c r="N86" s="24">
        <f t="shared" ref="N86" si="92">SUM(O86)</f>
        <v>13</v>
      </c>
      <c r="O86" s="19">
        <v>13</v>
      </c>
      <c r="P86" s="8">
        <v>22</v>
      </c>
      <c r="Q86" s="8">
        <v>1</v>
      </c>
      <c r="R86" s="19">
        <v>0</v>
      </c>
    </row>
    <row r="87" spans="1:18" x14ac:dyDescent="0.2">
      <c r="A87" s="9" t="s">
        <v>92</v>
      </c>
      <c r="B87" s="10">
        <f t="shared" si="70"/>
        <v>239</v>
      </c>
      <c r="C87" s="24">
        <f t="shared" si="71"/>
        <v>90</v>
      </c>
      <c r="D87" s="19">
        <v>80</v>
      </c>
      <c r="E87" s="19">
        <v>3</v>
      </c>
      <c r="F87" s="19">
        <v>7</v>
      </c>
      <c r="G87" s="24">
        <f t="shared" si="72"/>
        <v>132</v>
      </c>
      <c r="H87" s="19">
        <v>115</v>
      </c>
      <c r="I87" s="19">
        <v>17</v>
      </c>
      <c r="J87" s="24">
        <f t="shared" si="74"/>
        <v>5</v>
      </c>
      <c r="K87" s="19">
        <v>5</v>
      </c>
      <c r="L87" s="24">
        <f t="shared" si="74"/>
        <v>3</v>
      </c>
      <c r="M87" s="19">
        <v>3</v>
      </c>
      <c r="N87" s="24">
        <f t="shared" ref="N87" si="93">SUM(O87)</f>
        <v>0</v>
      </c>
      <c r="O87" s="19">
        <v>0</v>
      </c>
      <c r="P87" s="8">
        <v>9</v>
      </c>
      <c r="Q87" s="8">
        <v>0</v>
      </c>
      <c r="R87" s="19">
        <v>0</v>
      </c>
    </row>
    <row r="88" spans="1:18" x14ac:dyDescent="0.2">
      <c r="A88" s="9" t="s">
        <v>93</v>
      </c>
      <c r="B88" s="10">
        <f t="shared" si="70"/>
        <v>633</v>
      </c>
      <c r="C88" s="24">
        <f t="shared" si="71"/>
        <v>224</v>
      </c>
      <c r="D88" s="19">
        <v>187</v>
      </c>
      <c r="E88" s="19">
        <v>19</v>
      </c>
      <c r="F88" s="19">
        <v>18</v>
      </c>
      <c r="G88" s="24">
        <f t="shared" si="72"/>
        <v>369</v>
      </c>
      <c r="H88" s="19">
        <v>295</v>
      </c>
      <c r="I88" s="19">
        <v>74</v>
      </c>
      <c r="J88" s="24">
        <f t="shared" si="74"/>
        <v>8</v>
      </c>
      <c r="K88" s="19">
        <v>8</v>
      </c>
      <c r="L88" s="24">
        <f t="shared" si="74"/>
        <v>4</v>
      </c>
      <c r="M88" s="19">
        <v>4</v>
      </c>
      <c r="N88" s="24">
        <f t="shared" ref="N88" si="94">SUM(O88)</f>
        <v>10</v>
      </c>
      <c r="O88" s="19">
        <v>10</v>
      </c>
      <c r="P88" s="8">
        <v>16</v>
      </c>
      <c r="Q88" s="8">
        <v>1</v>
      </c>
      <c r="R88" s="19">
        <v>1</v>
      </c>
    </row>
    <row r="89" spans="1:18" x14ac:dyDescent="0.2">
      <c r="A89" s="9" t="s">
        <v>94</v>
      </c>
      <c r="B89" s="10">
        <f t="shared" si="70"/>
        <v>509</v>
      </c>
      <c r="C89" s="24">
        <f t="shared" si="71"/>
        <v>182</v>
      </c>
      <c r="D89" s="19">
        <v>160</v>
      </c>
      <c r="E89" s="19">
        <v>11</v>
      </c>
      <c r="F89" s="19">
        <v>11</v>
      </c>
      <c r="G89" s="24">
        <f t="shared" si="72"/>
        <v>292</v>
      </c>
      <c r="H89" s="19">
        <v>240</v>
      </c>
      <c r="I89" s="19">
        <v>52</v>
      </c>
      <c r="J89" s="24">
        <f t="shared" si="74"/>
        <v>2</v>
      </c>
      <c r="K89" s="19">
        <v>2</v>
      </c>
      <c r="L89" s="24">
        <f t="shared" si="74"/>
        <v>4</v>
      </c>
      <c r="M89" s="19">
        <v>4</v>
      </c>
      <c r="N89" s="24">
        <f t="shared" ref="N89" si="95">SUM(O89)</f>
        <v>2</v>
      </c>
      <c r="O89" s="19">
        <v>2</v>
      </c>
      <c r="P89" s="8">
        <v>27</v>
      </c>
      <c r="Q89" s="8">
        <v>0</v>
      </c>
      <c r="R89" s="19">
        <v>0</v>
      </c>
    </row>
    <row r="90" spans="1:18" x14ac:dyDescent="0.2">
      <c r="A90" s="9" t="s">
        <v>95</v>
      </c>
      <c r="B90" s="10">
        <f t="shared" si="70"/>
        <v>467</v>
      </c>
      <c r="C90" s="24">
        <f t="shared" si="71"/>
        <v>147</v>
      </c>
      <c r="D90" s="19">
        <v>131</v>
      </c>
      <c r="E90" s="19">
        <v>6</v>
      </c>
      <c r="F90" s="19">
        <v>10</v>
      </c>
      <c r="G90" s="24">
        <f t="shared" si="72"/>
        <v>287</v>
      </c>
      <c r="H90" s="19">
        <v>246</v>
      </c>
      <c r="I90" s="19">
        <v>41</v>
      </c>
      <c r="J90" s="24">
        <f t="shared" si="74"/>
        <v>0</v>
      </c>
      <c r="K90" s="19">
        <v>0</v>
      </c>
      <c r="L90" s="24">
        <f t="shared" si="74"/>
        <v>2</v>
      </c>
      <c r="M90" s="19">
        <v>2</v>
      </c>
      <c r="N90" s="24">
        <f t="shared" ref="N90" si="96">SUM(O90)</f>
        <v>6</v>
      </c>
      <c r="O90" s="19">
        <v>6</v>
      </c>
      <c r="P90" s="8">
        <v>25</v>
      </c>
      <c r="Q90" s="8">
        <v>0</v>
      </c>
      <c r="R90" s="19">
        <v>0</v>
      </c>
    </row>
    <row r="91" spans="1:18" x14ac:dyDescent="0.2">
      <c r="A91" s="9" t="s">
        <v>96</v>
      </c>
      <c r="B91" s="10">
        <f t="shared" si="70"/>
        <v>422</v>
      </c>
      <c r="C91" s="24">
        <f t="shared" si="71"/>
        <v>111</v>
      </c>
      <c r="D91" s="19">
        <v>104</v>
      </c>
      <c r="E91" s="19">
        <v>6</v>
      </c>
      <c r="F91" s="19">
        <v>1</v>
      </c>
      <c r="G91" s="24">
        <f t="shared" si="72"/>
        <v>274</v>
      </c>
      <c r="H91" s="19">
        <v>226</v>
      </c>
      <c r="I91" s="19">
        <v>48</v>
      </c>
      <c r="J91" s="24">
        <f t="shared" si="74"/>
        <v>4</v>
      </c>
      <c r="K91" s="19">
        <v>4</v>
      </c>
      <c r="L91" s="24">
        <f t="shared" si="74"/>
        <v>4</v>
      </c>
      <c r="M91" s="19">
        <v>4</v>
      </c>
      <c r="N91" s="24">
        <f t="shared" ref="N91" si="97">SUM(O91)</f>
        <v>8</v>
      </c>
      <c r="O91" s="19">
        <v>8</v>
      </c>
      <c r="P91" s="8">
        <v>21</v>
      </c>
      <c r="Q91" s="8">
        <v>0</v>
      </c>
      <c r="R91" s="19">
        <v>0</v>
      </c>
    </row>
    <row r="92" spans="1:18" x14ac:dyDescent="0.2">
      <c r="A92" s="9" t="s">
        <v>97</v>
      </c>
      <c r="B92" s="10">
        <f t="shared" si="70"/>
        <v>439</v>
      </c>
      <c r="C92" s="24">
        <f t="shared" si="71"/>
        <v>162</v>
      </c>
      <c r="D92" s="19">
        <v>147</v>
      </c>
      <c r="E92" s="19">
        <v>4</v>
      </c>
      <c r="F92" s="19">
        <v>11</v>
      </c>
      <c r="G92" s="24">
        <f t="shared" si="72"/>
        <v>230</v>
      </c>
      <c r="H92" s="19">
        <v>200</v>
      </c>
      <c r="I92" s="19">
        <v>30</v>
      </c>
      <c r="J92" s="24">
        <f t="shared" si="74"/>
        <v>6</v>
      </c>
      <c r="K92" s="19">
        <v>6</v>
      </c>
      <c r="L92" s="24">
        <f t="shared" si="74"/>
        <v>6</v>
      </c>
      <c r="M92" s="19">
        <v>6</v>
      </c>
      <c r="N92" s="24">
        <f t="shared" ref="N92" si="98">SUM(O92)</f>
        <v>4</v>
      </c>
      <c r="O92" s="19">
        <v>4</v>
      </c>
      <c r="P92" s="8">
        <v>31</v>
      </c>
      <c r="Q92" s="8">
        <v>0</v>
      </c>
      <c r="R92" s="19">
        <v>0</v>
      </c>
    </row>
    <row r="93" spans="1:18" x14ac:dyDescent="0.2">
      <c r="A93" s="9" t="s">
        <v>98</v>
      </c>
      <c r="B93" s="10">
        <f t="shared" si="70"/>
        <v>385</v>
      </c>
      <c r="C93" s="24">
        <f t="shared" si="71"/>
        <v>141</v>
      </c>
      <c r="D93" s="19">
        <v>126</v>
      </c>
      <c r="E93" s="19">
        <v>5</v>
      </c>
      <c r="F93" s="19">
        <v>10</v>
      </c>
      <c r="G93" s="24">
        <f t="shared" si="72"/>
        <v>219</v>
      </c>
      <c r="H93" s="19">
        <v>195</v>
      </c>
      <c r="I93" s="19">
        <v>24</v>
      </c>
      <c r="J93" s="24">
        <f t="shared" si="74"/>
        <v>2</v>
      </c>
      <c r="K93" s="19">
        <v>2</v>
      </c>
      <c r="L93" s="24">
        <f t="shared" si="74"/>
        <v>0</v>
      </c>
      <c r="M93" s="19">
        <v>0</v>
      </c>
      <c r="N93" s="24">
        <f t="shared" ref="N93" si="99">SUM(O93)</f>
        <v>5</v>
      </c>
      <c r="O93" s="19">
        <v>5</v>
      </c>
      <c r="P93" s="8">
        <v>18</v>
      </c>
      <c r="Q93" s="8">
        <v>0</v>
      </c>
      <c r="R93" s="19">
        <v>0</v>
      </c>
    </row>
    <row r="94" spans="1:18" x14ac:dyDescent="0.2">
      <c r="A94" s="9" t="s">
        <v>99</v>
      </c>
      <c r="B94" s="10">
        <f t="shared" si="70"/>
        <v>426</v>
      </c>
      <c r="C94" s="24">
        <f t="shared" si="71"/>
        <v>108</v>
      </c>
      <c r="D94" s="19">
        <v>94</v>
      </c>
      <c r="E94" s="19">
        <v>7</v>
      </c>
      <c r="F94" s="19">
        <v>7</v>
      </c>
      <c r="G94" s="24">
        <f t="shared" si="72"/>
        <v>283</v>
      </c>
      <c r="H94" s="19">
        <v>249</v>
      </c>
      <c r="I94" s="19">
        <v>34</v>
      </c>
      <c r="J94" s="24">
        <f t="shared" si="74"/>
        <v>4</v>
      </c>
      <c r="K94" s="19">
        <v>4</v>
      </c>
      <c r="L94" s="24">
        <f t="shared" si="74"/>
        <v>1</v>
      </c>
      <c r="M94" s="19">
        <v>1</v>
      </c>
      <c r="N94" s="24">
        <f t="shared" ref="N94" si="100">SUM(O94)</f>
        <v>6</v>
      </c>
      <c r="O94" s="19">
        <v>6</v>
      </c>
      <c r="P94" s="8">
        <v>24</v>
      </c>
      <c r="Q94" s="8">
        <v>0</v>
      </c>
      <c r="R94" s="19">
        <v>0</v>
      </c>
    </row>
    <row r="95" spans="1:18" x14ac:dyDescent="0.2">
      <c r="A95" s="9" t="s">
        <v>100</v>
      </c>
      <c r="B95" s="10">
        <f t="shared" si="70"/>
        <v>413</v>
      </c>
      <c r="C95" s="24">
        <f t="shared" si="71"/>
        <v>115</v>
      </c>
      <c r="D95" s="19">
        <v>96</v>
      </c>
      <c r="E95" s="19">
        <v>13</v>
      </c>
      <c r="F95" s="19">
        <v>6</v>
      </c>
      <c r="G95" s="24">
        <f t="shared" si="72"/>
        <v>269</v>
      </c>
      <c r="H95" s="19">
        <v>218</v>
      </c>
      <c r="I95" s="19">
        <v>51</v>
      </c>
      <c r="J95" s="24">
        <f t="shared" si="74"/>
        <v>1</v>
      </c>
      <c r="K95" s="19">
        <v>1</v>
      </c>
      <c r="L95" s="24">
        <f t="shared" si="74"/>
        <v>3</v>
      </c>
      <c r="M95" s="19">
        <v>3</v>
      </c>
      <c r="N95" s="24">
        <f t="shared" ref="N95" si="101">SUM(O95)</f>
        <v>4</v>
      </c>
      <c r="O95" s="19">
        <v>4</v>
      </c>
      <c r="P95" s="8">
        <v>20</v>
      </c>
      <c r="Q95" s="8">
        <v>1</v>
      </c>
      <c r="R95" s="19">
        <v>0</v>
      </c>
    </row>
    <row r="96" spans="1:18" x14ac:dyDescent="0.2">
      <c r="A96" s="9" t="s">
        <v>101</v>
      </c>
      <c r="B96" s="10">
        <f t="shared" si="70"/>
        <v>706</v>
      </c>
      <c r="C96" s="24">
        <f t="shared" si="71"/>
        <v>222</v>
      </c>
      <c r="D96" s="19">
        <v>199</v>
      </c>
      <c r="E96" s="19">
        <v>9</v>
      </c>
      <c r="F96" s="19">
        <v>14</v>
      </c>
      <c r="G96" s="24">
        <f t="shared" si="72"/>
        <v>423</v>
      </c>
      <c r="H96" s="19">
        <v>361</v>
      </c>
      <c r="I96" s="19">
        <v>62</v>
      </c>
      <c r="J96" s="24">
        <f t="shared" si="74"/>
        <v>9</v>
      </c>
      <c r="K96" s="19">
        <v>9</v>
      </c>
      <c r="L96" s="24">
        <f t="shared" si="74"/>
        <v>3</v>
      </c>
      <c r="M96" s="19">
        <v>3</v>
      </c>
      <c r="N96" s="24">
        <f t="shared" ref="N96" si="102">SUM(O96)</f>
        <v>7</v>
      </c>
      <c r="O96" s="19">
        <v>7</v>
      </c>
      <c r="P96" s="8">
        <v>42</v>
      </c>
      <c r="Q96" s="8">
        <v>0</v>
      </c>
      <c r="R96" s="19">
        <v>0</v>
      </c>
    </row>
    <row r="97" spans="1:18" x14ac:dyDescent="0.2">
      <c r="A97" s="9" t="s">
        <v>102</v>
      </c>
      <c r="B97" s="10">
        <f t="shared" si="70"/>
        <v>484</v>
      </c>
      <c r="C97" s="24">
        <f t="shared" si="71"/>
        <v>113</v>
      </c>
      <c r="D97" s="19">
        <v>104</v>
      </c>
      <c r="E97" s="19">
        <v>2</v>
      </c>
      <c r="F97" s="19">
        <v>7</v>
      </c>
      <c r="G97" s="24">
        <f t="shared" si="72"/>
        <v>342</v>
      </c>
      <c r="H97" s="19">
        <v>289</v>
      </c>
      <c r="I97" s="19">
        <v>53</v>
      </c>
      <c r="J97" s="24">
        <f t="shared" si="74"/>
        <v>4</v>
      </c>
      <c r="K97" s="19">
        <v>4</v>
      </c>
      <c r="L97" s="24">
        <f t="shared" si="74"/>
        <v>1</v>
      </c>
      <c r="M97" s="19">
        <v>1</v>
      </c>
      <c r="N97" s="24">
        <f t="shared" ref="N97" si="103">SUM(O97)</f>
        <v>5</v>
      </c>
      <c r="O97" s="19">
        <v>5</v>
      </c>
      <c r="P97" s="8">
        <v>19</v>
      </c>
      <c r="Q97" s="8">
        <v>0</v>
      </c>
      <c r="R97" s="19">
        <v>0</v>
      </c>
    </row>
    <row r="98" spans="1:18" x14ac:dyDescent="0.2">
      <c r="A98" s="9" t="s">
        <v>103</v>
      </c>
      <c r="B98" s="10">
        <f t="shared" si="70"/>
        <v>469</v>
      </c>
      <c r="C98" s="24">
        <f t="shared" si="71"/>
        <v>103</v>
      </c>
      <c r="D98" s="19">
        <v>90</v>
      </c>
      <c r="E98" s="19">
        <v>5</v>
      </c>
      <c r="F98" s="19">
        <v>8</v>
      </c>
      <c r="G98" s="24">
        <f t="shared" si="72"/>
        <v>336</v>
      </c>
      <c r="H98" s="19">
        <v>281</v>
      </c>
      <c r="I98" s="19">
        <v>55</v>
      </c>
      <c r="J98" s="24">
        <f t="shared" si="74"/>
        <v>4</v>
      </c>
      <c r="K98" s="19">
        <v>4</v>
      </c>
      <c r="L98" s="24">
        <f t="shared" si="74"/>
        <v>2</v>
      </c>
      <c r="M98" s="19">
        <v>2</v>
      </c>
      <c r="N98" s="24">
        <f t="shared" ref="N98" si="104">SUM(O98)</f>
        <v>4</v>
      </c>
      <c r="O98" s="19">
        <v>4</v>
      </c>
      <c r="P98" s="8">
        <v>20</v>
      </c>
      <c r="Q98" s="8">
        <v>0</v>
      </c>
      <c r="R98" s="19">
        <v>0</v>
      </c>
    </row>
    <row r="99" spans="1:18" x14ac:dyDescent="0.2">
      <c r="A99" s="9" t="s">
        <v>104</v>
      </c>
      <c r="B99" s="10">
        <f t="shared" si="70"/>
        <v>355</v>
      </c>
      <c r="C99" s="24">
        <f t="shared" si="71"/>
        <v>119</v>
      </c>
      <c r="D99" s="19">
        <v>113</v>
      </c>
      <c r="E99" s="19">
        <v>2</v>
      </c>
      <c r="F99" s="19">
        <v>4</v>
      </c>
      <c r="G99" s="24">
        <f t="shared" si="72"/>
        <v>215</v>
      </c>
      <c r="H99" s="19">
        <v>191</v>
      </c>
      <c r="I99" s="19">
        <v>24</v>
      </c>
      <c r="J99" s="24">
        <f t="shared" si="74"/>
        <v>3</v>
      </c>
      <c r="K99" s="19">
        <v>3</v>
      </c>
      <c r="L99" s="24">
        <f t="shared" si="74"/>
        <v>2</v>
      </c>
      <c r="M99" s="19">
        <v>2</v>
      </c>
      <c r="N99" s="24">
        <f t="shared" ref="N99" si="105">SUM(O99)</f>
        <v>1</v>
      </c>
      <c r="O99" s="19">
        <v>1</v>
      </c>
      <c r="P99" s="8">
        <v>15</v>
      </c>
      <c r="Q99" s="8">
        <v>0</v>
      </c>
      <c r="R99" s="19">
        <v>0</v>
      </c>
    </row>
    <row r="100" spans="1:18" x14ac:dyDescent="0.2">
      <c r="A100" s="9" t="s">
        <v>105</v>
      </c>
      <c r="B100" s="10">
        <f t="shared" ref="B100:B104" si="106">SUM(C100+G100+J100+L100+N100+P100+Q100+R100)</f>
        <v>412</v>
      </c>
      <c r="C100" s="24">
        <f t="shared" ref="C100:C104" si="107">SUM(D100+E100+F100)</f>
        <v>113</v>
      </c>
      <c r="D100" s="19">
        <v>99</v>
      </c>
      <c r="E100" s="19">
        <v>10</v>
      </c>
      <c r="F100" s="19">
        <v>4</v>
      </c>
      <c r="G100" s="24">
        <f t="shared" ref="G100:G104" si="108">SUM(H100+I100)</f>
        <v>265</v>
      </c>
      <c r="H100" s="19">
        <v>229</v>
      </c>
      <c r="I100" s="19">
        <v>36</v>
      </c>
      <c r="J100" s="24">
        <f t="shared" si="74"/>
        <v>4</v>
      </c>
      <c r="K100" s="19">
        <v>4</v>
      </c>
      <c r="L100" s="24">
        <f t="shared" si="74"/>
        <v>4</v>
      </c>
      <c r="M100" s="19">
        <v>4</v>
      </c>
      <c r="N100" s="24">
        <f t="shared" ref="N100" si="109">SUM(O100)</f>
        <v>5</v>
      </c>
      <c r="O100" s="19">
        <v>5</v>
      </c>
      <c r="P100" s="8">
        <v>21</v>
      </c>
      <c r="Q100" s="8">
        <v>0</v>
      </c>
      <c r="R100" s="19">
        <v>0</v>
      </c>
    </row>
    <row r="101" spans="1:18" x14ac:dyDescent="0.2">
      <c r="A101" s="9" t="s">
        <v>106</v>
      </c>
      <c r="B101" s="10">
        <f t="shared" si="106"/>
        <v>653</v>
      </c>
      <c r="C101" s="24">
        <f t="shared" si="107"/>
        <v>261</v>
      </c>
      <c r="D101" s="19">
        <v>233</v>
      </c>
      <c r="E101" s="19">
        <v>15</v>
      </c>
      <c r="F101" s="19">
        <v>13</v>
      </c>
      <c r="G101" s="24">
        <f t="shared" si="108"/>
        <v>352</v>
      </c>
      <c r="H101" s="19">
        <v>299</v>
      </c>
      <c r="I101" s="19">
        <v>53</v>
      </c>
      <c r="J101" s="24">
        <f t="shared" si="74"/>
        <v>2</v>
      </c>
      <c r="K101" s="19">
        <v>2</v>
      </c>
      <c r="L101" s="24">
        <f t="shared" si="74"/>
        <v>3</v>
      </c>
      <c r="M101" s="19">
        <v>3</v>
      </c>
      <c r="N101" s="24">
        <f t="shared" ref="N101" si="110">SUM(O101)</f>
        <v>3</v>
      </c>
      <c r="O101" s="19">
        <v>3</v>
      </c>
      <c r="P101" s="8">
        <v>32</v>
      </c>
      <c r="Q101" s="8">
        <v>0</v>
      </c>
      <c r="R101" s="19">
        <v>0</v>
      </c>
    </row>
    <row r="102" spans="1:18" x14ac:dyDescent="0.2">
      <c r="A102" s="9" t="s">
        <v>107</v>
      </c>
      <c r="B102" s="10">
        <f t="shared" si="106"/>
        <v>573</v>
      </c>
      <c r="C102" s="24">
        <f t="shared" si="107"/>
        <v>182</v>
      </c>
      <c r="D102" s="19">
        <v>165</v>
      </c>
      <c r="E102" s="19">
        <v>9</v>
      </c>
      <c r="F102" s="19">
        <v>8</v>
      </c>
      <c r="G102" s="24">
        <f t="shared" si="108"/>
        <v>349</v>
      </c>
      <c r="H102" s="19">
        <v>294</v>
      </c>
      <c r="I102" s="19">
        <v>55</v>
      </c>
      <c r="J102" s="24">
        <f t="shared" si="74"/>
        <v>9</v>
      </c>
      <c r="K102" s="19">
        <v>9</v>
      </c>
      <c r="L102" s="24">
        <f t="shared" si="74"/>
        <v>1</v>
      </c>
      <c r="M102" s="19">
        <v>1</v>
      </c>
      <c r="N102" s="24">
        <f t="shared" ref="N102" si="111">SUM(O102)</f>
        <v>2</v>
      </c>
      <c r="O102" s="19">
        <v>2</v>
      </c>
      <c r="P102" s="8">
        <v>29</v>
      </c>
      <c r="Q102" s="8">
        <v>1</v>
      </c>
      <c r="R102" s="19">
        <v>0</v>
      </c>
    </row>
    <row r="103" spans="1:18" x14ac:dyDescent="0.2">
      <c r="A103" s="9" t="s">
        <v>108</v>
      </c>
      <c r="B103" s="10">
        <f t="shared" si="106"/>
        <v>687</v>
      </c>
      <c r="C103" s="24">
        <f t="shared" si="107"/>
        <v>218</v>
      </c>
      <c r="D103" s="19">
        <v>202</v>
      </c>
      <c r="E103" s="19">
        <v>5</v>
      </c>
      <c r="F103" s="19">
        <v>11</v>
      </c>
      <c r="G103" s="24">
        <f t="shared" si="108"/>
        <v>425</v>
      </c>
      <c r="H103" s="19">
        <v>379</v>
      </c>
      <c r="I103" s="19">
        <v>46</v>
      </c>
      <c r="J103" s="24">
        <f t="shared" si="74"/>
        <v>6</v>
      </c>
      <c r="K103" s="19">
        <v>6</v>
      </c>
      <c r="L103" s="24">
        <f t="shared" si="74"/>
        <v>2</v>
      </c>
      <c r="M103" s="19">
        <v>2</v>
      </c>
      <c r="N103" s="24">
        <f t="shared" ref="N103" si="112">SUM(O103)</f>
        <v>4</v>
      </c>
      <c r="O103" s="19">
        <v>4</v>
      </c>
      <c r="P103" s="8">
        <v>32</v>
      </c>
      <c r="Q103" s="8">
        <v>0</v>
      </c>
      <c r="R103" s="19">
        <v>0</v>
      </c>
    </row>
    <row r="104" spans="1:18" x14ac:dyDescent="0.2">
      <c r="A104" s="9" t="s">
        <v>114</v>
      </c>
      <c r="B104" s="10">
        <f t="shared" si="106"/>
        <v>44505</v>
      </c>
      <c r="C104" s="10">
        <f t="shared" si="107"/>
        <v>15684</v>
      </c>
      <c r="D104" s="10">
        <f t="shared" ref="D104:R104" si="113">SUM(D1:D103)</f>
        <v>14165</v>
      </c>
      <c r="E104" s="10">
        <f t="shared" si="113"/>
        <v>697</v>
      </c>
      <c r="F104" s="10">
        <f t="shared" si="113"/>
        <v>822</v>
      </c>
      <c r="G104" s="10">
        <f t="shared" si="108"/>
        <v>25662</v>
      </c>
      <c r="H104" s="10">
        <f t="shared" si="113"/>
        <v>22360</v>
      </c>
      <c r="I104" s="10">
        <f t="shared" si="113"/>
        <v>3302</v>
      </c>
      <c r="J104" s="10">
        <f t="shared" si="113"/>
        <v>387</v>
      </c>
      <c r="K104" s="10">
        <f t="shared" si="113"/>
        <v>387</v>
      </c>
      <c r="L104" s="10">
        <f t="shared" si="113"/>
        <v>257</v>
      </c>
      <c r="M104" s="10">
        <f t="shared" si="113"/>
        <v>257</v>
      </c>
      <c r="N104" s="10">
        <f t="shared" si="113"/>
        <v>420</v>
      </c>
      <c r="O104" s="10">
        <f t="shared" si="113"/>
        <v>420</v>
      </c>
      <c r="P104" s="10">
        <f>SUM(P4:P103)</f>
        <v>2045</v>
      </c>
      <c r="Q104" s="10">
        <f>SUM(Q4:Q103)</f>
        <v>22</v>
      </c>
      <c r="R104" s="10">
        <f t="shared" si="113"/>
        <v>28</v>
      </c>
    </row>
  </sheetData>
  <printOptions gridLines="1"/>
  <pageMargins left="0.2" right="0.2" top="1" bottom="0.5" header="0.3" footer="0.3"/>
  <pageSetup paperSize="5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G104 C10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view="pageLayout" zoomScaleNormal="100" workbookViewId="0">
      <selection activeCell="F100" sqref="F100"/>
    </sheetView>
  </sheetViews>
  <sheetFormatPr defaultRowHeight="12" x14ac:dyDescent="0.2"/>
  <cols>
    <col min="1" max="1" width="20.5703125" style="6" bestFit="1" customWidth="1"/>
    <col min="2" max="14" width="5.140625" style="6" customWidth="1"/>
    <col min="15" max="16384" width="9.140625" style="6"/>
  </cols>
  <sheetData>
    <row r="1" spans="1:14" ht="120" customHeight="1" x14ac:dyDescent="0.2">
      <c r="A1" s="59" t="s">
        <v>140</v>
      </c>
      <c r="B1" s="53" t="s">
        <v>9</v>
      </c>
      <c r="C1" s="53" t="s">
        <v>141</v>
      </c>
      <c r="D1" s="53" t="s">
        <v>141</v>
      </c>
      <c r="E1" s="53" t="s">
        <v>141</v>
      </c>
      <c r="F1" s="53" t="s">
        <v>141</v>
      </c>
      <c r="G1" s="53" t="s">
        <v>141</v>
      </c>
      <c r="H1" s="53" t="s">
        <v>142</v>
      </c>
      <c r="I1" s="53" t="s">
        <v>142</v>
      </c>
      <c r="J1" s="53" t="s">
        <v>142</v>
      </c>
      <c r="K1" s="53" t="s">
        <v>142</v>
      </c>
      <c r="L1" s="53" t="s">
        <v>212</v>
      </c>
      <c r="M1" s="53" t="s">
        <v>213</v>
      </c>
      <c r="N1" s="53" t="s">
        <v>115</v>
      </c>
    </row>
    <row r="2" spans="1:14" x14ac:dyDescent="0.2">
      <c r="A2" s="57" t="s">
        <v>113</v>
      </c>
      <c r="B2" s="60"/>
      <c r="C2" s="60"/>
      <c r="D2" s="61" t="s">
        <v>1</v>
      </c>
      <c r="E2" s="61" t="s">
        <v>4</v>
      </c>
      <c r="F2" s="61" t="s">
        <v>5</v>
      </c>
      <c r="G2" s="61" t="s">
        <v>7</v>
      </c>
      <c r="H2" s="61"/>
      <c r="I2" s="61" t="s">
        <v>2</v>
      </c>
      <c r="J2" s="61" t="s">
        <v>3</v>
      </c>
      <c r="K2" s="61" t="s">
        <v>130</v>
      </c>
      <c r="L2" s="61"/>
      <c r="M2" s="61"/>
      <c r="N2" s="61" t="s">
        <v>116</v>
      </c>
    </row>
    <row r="3" spans="1:14" x14ac:dyDescent="0.2">
      <c r="A3" s="54"/>
      <c r="B3" s="61"/>
      <c r="C3" s="61" t="s">
        <v>114</v>
      </c>
      <c r="D3" s="61"/>
      <c r="E3" s="61"/>
      <c r="F3" s="61"/>
      <c r="G3" s="61"/>
      <c r="H3" s="61" t="s">
        <v>114</v>
      </c>
      <c r="I3" s="61"/>
      <c r="J3" s="61"/>
      <c r="K3" s="61"/>
      <c r="L3" s="61"/>
      <c r="M3" s="61"/>
      <c r="N3" s="61"/>
    </row>
    <row r="4" spans="1:14" x14ac:dyDescent="0.2">
      <c r="A4" s="9" t="s">
        <v>10</v>
      </c>
      <c r="B4" s="4">
        <f t="shared" ref="B4:B35" si="0">SUM(C4+H4+L4+M4+N4)</f>
        <v>445</v>
      </c>
      <c r="C4" s="66">
        <f t="shared" ref="C4:C35" si="1">SUM(D4+E4+F4+G4)</f>
        <v>189</v>
      </c>
      <c r="D4" s="5">
        <v>155</v>
      </c>
      <c r="E4" s="5">
        <v>18</v>
      </c>
      <c r="F4" s="5">
        <v>15</v>
      </c>
      <c r="G4" s="5">
        <v>1</v>
      </c>
      <c r="H4" s="66">
        <f t="shared" ref="H4:H35" si="2">SUM(I4+J4+K4)</f>
        <v>244</v>
      </c>
      <c r="I4" s="5">
        <v>196</v>
      </c>
      <c r="J4" s="5">
        <v>47</v>
      </c>
      <c r="K4" s="5">
        <v>1</v>
      </c>
      <c r="L4" s="8">
        <v>12</v>
      </c>
      <c r="M4" s="8">
        <v>0</v>
      </c>
      <c r="N4" s="5">
        <v>0</v>
      </c>
    </row>
    <row r="5" spans="1:14" x14ac:dyDescent="0.2">
      <c r="A5" s="9" t="s">
        <v>11</v>
      </c>
      <c r="B5" s="4">
        <f t="shared" si="0"/>
        <v>991</v>
      </c>
      <c r="C5" s="66">
        <f t="shared" si="1"/>
        <v>412</v>
      </c>
      <c r="D5" s="5">
        <v>374</v>
      </c>
      <c r="E5" s="5">
        <v>12</v>
      </c>
      <c r="F5" s="5">
        <v>19</v>
      </c>
      <c r="G5" s="5">
        <v>7</v>
      </c>
      <c r="H5" s="66">
        <f t="shared" si="2"/>
        <v>546</v>
      </c>
      <c r="I5" s="5">
        <v>488</v>
      </c>
      <c r="J5" s="5">
        <v>53</v>
      </c>
      <c r="K5" s="5">
        <v>5</v>
      </c>
      <c r="L5" s="8">
        <v>32</v>
      </c>
      <c r="M5" s="8">
        <v>1</v>
      </c>
      <c r="N5" s="5">
        <v>0</v>
      </c>
    </row>
    <row r="6" spans="1:14" x14ac:dyDescent="0.2">
      <c r="A6" s="9" t="s">
        <v>12</v>
      </c>
      <c r="B6" s="4">
        <f t="shared" si="0"/>
        <v>676</v>
      </c>
      <c r="C6" s="66">
        <f t="shared" si="1"/>
        <v>308</v>
      </c>
      <c r="D6" s="5">
        <v>279</v>
      </c>
      <c r="E6" s="5">
        <v>5</v>
      </c>
      <c r="F6" s="5">
        <v>19</v>
      </c>
      <c r="G6" s="5">
        <v>5</v>
      </c>
      <c r="H6" s="66">
        <f t="shared" si="2"/>
        <v>344</v>
      </c>
      <c r="I6" s="5">
        <v>296</v>
      </c>
      <c r="J6" s="5">
        <v>47</v>
      </c>
      <c r="K6" s="5">
        <v>1</v>
      </c>
      <c r="L6" s="8">
        <v>23</v>
      </c>
      <c r="M6" s="8">
        <v>1</v>
      </c>
      <c r="N6" s="5">
        <v>0</v>
      </c>
    </row>
    <row r="7" spans="1:14" x14ac:dyDescent="0.2">
      <c r="A7" s="9" t="s">
        <v>13</v>
      </c>
      <c r="B7" s="4">
        <f t="shared" si="0"/>
        <v>641</v>
      </c>
      <c r="C7" s="66">
        <f t="shared" si="1"/>
        <v>306</v>
      </c>
      <c r="D7" s="5">
        <v>281</v>
      </c>
      <c r="E7" s="5">
        <v>6</v>
      </c>
      <c r="F7" s="5">
        <v>17</v>
      </c>
      <c r="G7" s="5">
        <v>2</v>
      </c>
      <c r="H7" s="66">
        <f t="shared" si="2"/>
        <v>319</v>
      </c>
      <c r="I7" s="5">
        <v>284</v>
      </c>
      <c r="J7" s="5">
        <v>33</v>
      </c>
      <c r="K7" s="5">
        <v>2</v>
      </c>
      <c r="L7" s="8">
        <v>16</v>
      </c>
      <c r="M7" s="8">
        <v>0</v>
      </c>
      <c r="N7" s="5">
        <v>0</v>
      </c>
    </row>
    <row r="8" spans="1:14" x14ac:dyDescent="0.2">
      <c r="A8" s="9" t="s">
        <v>14</v>
      </c>
      <c r="B8" s="4">
        <f t="shared" si="0"/>
        <v>455</v>
      </c>
      <c r="C8" s="66">
        <f t="shared" si="1"/>
        <v>163</v>
      </c>
      <c r="D8" s="5">
        <v>143</v>
      </c>
      <c r="E8" s="5">
        <v>8</v>
      </c>
      <c r="F8" s="5">
        <v>8</v>
      </c>
      <c r="G8" s="5">
        <v>4</v>
      </c>
      <c r="H8" s="66">
        <f t="shared" si="2"/>
        <v>282</v>
      </c>
      <c r="I8" s="5">
        <v>251</v>
      </c>
      <c r="J8" s="5">
        <v>30</v>
      </c>
      <c r="K8" s="5">
        <v>1</v>
      </c>
      <c r="L8" s="8">
        <v>10</v>
      </c>
      <c r="M8" s="8">
        <v>0</v>
      </c>
      <c r="N8" s="5">
        <v>0</v>
      </c>
    </row>
    <row r="9" spans="1:14" x14ac:dyDescent="0.2">
      <c r="A9" s="9" t="s">
        <v>15</v>
      </c>
      <c r="B9" s="4">
        <f t="shared" si="0"/>
        <v>562</v>
      </c>
      <c r="C9" s="66">
        <f t="shared" si="1"/>
        <v>185</v>
      </c>
      <c r="D9" s="5">
        <v>159</v>
      </c>
      <c r="E9" s="5">
        <v>12</v>
      </c>
      <c r="F9" s="5">
        <v>12</v>
      </c>
      <c r="G9" s="5">
        <v>2</v>
      </c>
      <c r="H9" s="66">
        <f t="shared" si="2"/>
        <v>349</v>
      </c>
      <c r="I9" s="5">
        <v>308</v>
      </c>
      <c r="J9" s="5">
        <v>40</v>
      </c>
      <c r="K9" s="5">
        <v>1</v>
      </c>
      <c r="L9" s="8">
        <v>27</v>
      </c>
      <c r="M9" s="8">
        <v>1</v>
      </c>
      <c r="N9" s="5">
        <v>0</v>
      </c>
    </row>
    <row r="10" spans="1:14" x14ac:dyDescent="0.2">
      <c r="A10" s="9" t="s">
        <v>16</v>
      </c>
      <c r="B10" s="4">
        <f t="shared" si="0"/>
        <v>745</v>
      </c>
      <c r="C10" s="66">
        <f t="shared" si="1"/>
        <v>267</v>
      </c>
      <c r="D10" s="5">
        <v>208</v>
      </c>
      <c r="E10" s="5">
        <v>24</v>
      </c>
      <c r="F10" s="5">
        <v>27</v>
      </c>
      <c r="G10" s="5">
        <v>8</v>
      </c>
      <c r="H10" s="66">
        <f t="shared" si="2"/>
        <v>444</v>
      </c>
      <c r="I10" s="5">
        <v>376</v>
      </c>
      <c r="J10" s="5">
        <v>65</v>
      </c>
      <c r="K10" s="5">
        <v>3</v>
      </c>
      <c r="L10" s="8">
        <v>34</v>
      </c>
      <c r="M10" s="8">
        <v>0</v>
      </c>
      <c r="N10" s="5">
        <v>0</v>
      </c>
    </row>
    <row r="11" spans="1:14" x14ac:dyDescent="0.2">
      <c r="A11" s="9" t="s">
        <v>17</v>
      </c>
      <c r="B11" s="4">
        <f t="shared" si="0"/>
        <v>700</v>
      </c>
      <c r="C11" s="66">
        <f t="shared" si="1"/>
        <v>221</v>
      </c>
      <c r="D11" s="5">
        <v>195</v>
      </c>
      <c r="E11" s="5">
        <v>12</v>
      </c>
      <c r="F11" s="5">
        <v>10</v>
      </c>
      <c r="G11" s="5">
        <v>4</v>
      </c>
      <c r="H11" s="66">
        <f t="shared" si="2"/>
        <v>457</v>
      </c>
      <c r="I11" s="5">
        <v>385</v>
      </c>
      <c r="J11" s="5">
        <v>71</v>
      </c>
      <c r="K11" s="5">
        <v>1</v>
      </c>
      <c r="L11" s="8">
        <v>22</v>
      </c>
      <c r="M11" s="8">
        <v>0</v>
      </c>
      <c r="N11" s="5">
        <v>0</v>
      </c>
    </row>
    <row r="12" spans="1:14" x14ac:dyDescent="0.2">
      <c r="A12" s="9" t="s">
        <v>18</v>
      </c>
      <c r="B12" s="4">
        <f t="shared" si="0"/>
        <v>590</v>
      </c>
      <c r="C12" s="66">
        <f t="shared" si="1"/>
        <v>216</v>
      </c>
      <c r="D12" s="5">
        <v>176</v>
      </c>
      <c r="E12" s="5">
        <v>18</v>
      </c>
      <c r="F12" s="5">
        <v>16</v>
      </c>
      <c r="G12" s="5">
        <v>6</v>
      </c>
      <c r="H12" s="66">
        <f t="shared" si="2"/>
        <v>353</v>
      </c>
      <c r="I12" s="5">
        <v>289</v>
      </c>
      <c r="J12" s="5">
        <v>62</v>
      </c>
      <c r="K12" s="5">
        <v>2</v>
      </c>
      <c r="L12" s="8">
        <v>20</v>
      </c>
      <c r="M12" s="8">
        <v>0</v>
      </c>
      <c r="N12" s="5">
        <v>1</v>
      </c>
    </row>
    <row r="13" spans="1:14" x14ac:dyDescent="0.2">
      <c r="A13" s="9" t="s">
        <v>19</v>
      </c>
      <c r="B13" s="4">
        <f t="shared" si="0"/>
        <v>632</v>
      </c>
      <c r="C13" s="66">
        <f t="shared" si="1"/>
        <v>329</v>
      </c>
      <c r="D13" s="5">
        <v>290</v>
      </c>
      <c r="E13" s="5">
        <v>14</v>
      </c>
      <c r="F13" s="5">
        <v>19</v>
      </c>
      <c r="G13" s="5">
        <v>6</v>
      </c>
      <c r="H13" s="66">
        <f t="shared" si="2"/>
        <v>271</v>
      </c>
      <c r="I13" s="5">
        <v>239</v>
      </c>
      <c r="J13" s="5">
        <v>31</v>
      </c>
      <c r="K13" s="5">
        <v>1</v>
      </c>
      <c r="L13" s="8">
        <v>32</v>
      </c>
      <c r="M13" s="8">
        <v>0</v>
      </c>
      <c r="N13" s="5">
        <v>0</v>
      </c>
    </row>
    <row r="14" spans="1:14" x14ac:dyDescent="0.2">
      <c r="A14" s="9" t="s">
        <v>20</v>
      </c>
      <c r="B14" s="4">
        <f t="shared" si="0"/>
        <v>451</v>
      </c>
      <c r="C14" s="66">
        <f t="shared" si="1"/>
        <v>204</v>
      </c>
      <c r="D14" s="5">
        <v>172</v>
      </c>
      <c r="E14" s="5">
        <v>14</v>
      </c>
      <c r="F14" s="5">
        <v>14</v>
      </c>
      <c r="G14" s="5">
        <v>4</v>
      </c>
      <c r="H14" s="66">
        <f t="shared" si="2"/>
        <v>238</v>
      </c>
      <c r="I14" s="5">
        <v>199</v>
      </c>
      <c r="J14" s="5">
        <v>39</v>
      </c>
      <c r="K14" s="5">
        <v>0</v>
      </c>
      <c r="L14" s="8">
        <v>9</v>
      </c>
      <c r="M14" s="8">
        <v>0</v>
      </c>
      <c r="N14" s="5">
        <v>0</v>
      </c>
    </row>
    <row r="15" spans="1:14" x14ac:dyDescent="0.2">
      <c r="A15" s="9" t="s">
        <v>21</v>
      </c>
      <c r="B15" s="4">
        <f t="shared" si="0"/>
        <v>532</v>
      </c>
      <c r="C15" s="66">
        <f t="shared" si="1"/>
        <v>277</v>
      </c>
      <c r="D15" s="5">
        <v>255</v>
      </c>
      <c r="E15" s="5">
        <v>9</v>
      </c>
      <c r="F15" s="5">
        <v>11</v>
      </c>
      <c r="G15" s="5">
        <v>2</v>
      </c>
      <c r="H15" s="66">
        <f t="shared" si="2"/>
        <v>240</v>
      </c>
      <c r="I15" s="5">
        <v>207</v>
      </c>
      <c r="J15" s="5">
        <v>32</v>
      </c>
      <c r="K15" s="5">
        <v>1</v>
      </c>
      <c r="L15" s="8">
        <v>13</v>
      </c>
      <c r="M15" s="8">
        <v>0</v>
      </c>
      <c r="N15" s="5">
        <v>2</v>
      </c>
    </row>
    <row r="16" spans="1:14" x14ac:dyDescent="0.2">
      <c r="A16" s="9" t="s">
        <v>22</v>
      </c>
      <c r="B16" s="4">
        <f t="shared" si="0"/>
        <v>143</v>
      </c>
      <c r="C16" s="66">
        <f t="shared" si="1"/>
        <v>41</v>
      </c>
      <c r="D16" s="5">
        <v>37</v>
      </c>
      <c r="E16" s="5">
        <v>1</v>
      </c>
      <c r="F16" s="5">
        <v>3</v>
      </c>
      <c r="G16" s="5">
        <v>0</v>
      </c>
      <c r="H16" s="66">
        <f t="shared" si="2"/>
        <v>100</v>
      </c>
      <c r="I16" s="5">
        <v>84</v>
      </c>
      <c r="J16" s="5">
        <v>16</v>
      </c>
      <c r="K16" s="5">
        <v>0</v>
      </c>
      <c r="L16" s="8">
        <v>2</v>
      </c>
      <c r="M16" s="8">
        <v>0</v>
      </c>
      <c r="N16" s="5">
        <v>0</v>
      </c>
    </row>
    <row r="17" spans="1:14" x14ac:dyDescent="0.2">
      <c r="A17" s="9" t="s">
        <v>23</v>
      </c>
      <c r="B17" s="4">
        <f t="shared" si="0"/>
        <v>341</v>
      </c>
      <c r="C17" s="66">
        <f t="shared" si="1"/>
        <v>96</v>
      </c>
      <c r="D17" s="5">
        <v>88</v>
      </c>
      <c r="E17" s="5">
        <v>6</v>
      </c>
      <c r="F17" s="5">
        <v>2</v>
      </c>
      <c r="G17" s="5">
        <v>0</v>
      </c>
      <c r="H17" s="66">
        <f t="shared" si="2"/>
        <v>224</v>
      </c>
      <c r="I17" s="5">
        <v>190</v>
      </c>
      <c r="J17" s="5">
        <v>33</v>
      </c>
      <c r="K17" s="5">
        <v>1</v>
      </c>
      <c r="L17" s="8">
        <v>21</v>
      </c>
      <c r="M17" s="8">
        <v>0</v>
      </c>
      <c r="N17" s="5">
        <v>0</v>
      </c>
    </row>
    <row r="18" spans="1:14" x14ac:dyDescent="0.2">
      <c r="A18" s="9" t="s">
        <v>24</v>
      </c>
      <c r="B18" s="4">
        <f t="shared" si="0"/>
        <v>488</v>
      </c>
      <c r="C18" s="66">
        <f t="shared" si="1"/>
        <v>130</v>
      </c>
      <c r="D18" s="5">
        <v>121</v>
      </c>
      <c r="E18" s="5">
        <v>5</v>
      </c>
      <c r="F18" s="5">
        <v>3</v>
      </c>
      <c r="G18" s="5">
        <v>1</v>
      </c>
      <c r="H18" s="66">
        <f t="shared" si="2"/>
        <v>352</v>
      </c>
      <c r="I18" s="5">
        <v>316</v>
      </c>
      <c r="J18" s="5">
        <v>34</v>
      </c>
      <c r="K18" s="5">
        <v>2</v>
      </c>
      <c r="L18" s="8">
        <v>6</v>
      </c>
      <c r="M18" s="8">
        <v>0</v>
      </c>
      <c r="N18" s="5">
        <v>0</v>
      </c>
    </row>
    <row r="19" spans="1:14" x14ac:dyDescent="0.2">
      <c r="A19" s="9" t="s">
        <v>25</v>
      </c>
      <c r="B19" s="4">
        <f t="shared" si="0"/>
        <v>222</v>
      </c>
      <c r="C19" s="66">
        <f t="shared" si="1"/>
        <v>115</v>
      </c>
      <c r="D19" s="5">
        <v>103</v>
      </c>
      <c r="E19" s="5">
        <v>4</v>
      </c>
      <c r="F19" s="5">
        <v>7</v>
      </c>
      <c r="G19" s="5">
        <v>1</v>
      </c>
      <c r="H19" s="66">
        <f t="shared" si="2"/>
        <v>104</v>
      </c>
      <c r="I19" s="5">
        <v>85</v>
      </c>
      <c r="J19" s="5">
        <v>17</v>
      </c>
      <c r="K19" s="5">
        <v>2</v>
      </c>
      <c r="L19" s="8">
        <v>3</v>
      </c>
      <c r="M19" s="8">
        <v>0</v>
      </c>
      <c r="N19" s="5">
        <v>0</v>
      </c>
    </row>
    <row r="20" spans="1:14" x14ac:dyDescent="0.2">
      <c r="A20" s="9" t="s">
        <v>26</v>
      </c>
      <c r="B20" s="4">
        <f t="shared" si="0"/>
        <v>217</v>
      </c>
      <c r="C20" s="66">
        <f t="shared" si="1"/>
        <v>129</v>
      </c>
      <c r="D20" s="5">
        <v>117</v>
      </c>
      <c r="E20" s="5">
        <v>7</v>
      </c>
      <c r="F20" s="5">
        <v>4</v>
      </c>
      <c r="G20" s="5">
        <v>1</v>
      </c>
      <c r="H20" s="66">
        <f t="shared" si="2"/>
        <v>79</v>
      </c>
      <c r="I20" s="5">
        <v>69</v>
      </c>
      <c r="J20" s="5">
        <v>9</v>
      </c>
      <c r="K20" s="5">
        <v>1</v>
      </c>
      <c r="L20" s="8">
        <v>9</v>
      </c>
      <c r="M20" s="8">
        <v>0</v>
      </c>
      <c r="N20" s="5">
        <v>0</v>
      </c>
    </row>
    <row r="21" spans="1:14" x14ac:dyDescent="0.2">
      <c r="A21" s="9" t="s">
        <v>27</v>
      </c>
      <c r="B21" s="4">
        <f t="shared" si="0"/>
        <v>144</v>
      </c>
      <c r="C21" s="66">
        <f t="shared" si="1"/>
        <v>110</v>
      </c>
      <c r="D21" s="5">
        <v>99</v>
      </c>
      <c r="E21" s="5">
        <v>5</v>
      </c>
      <c r="F21" s="5">
        <v>4</v>
      </c>
      <c r="G21" s="5">
        <v>2</v>
      </c>
      <c r="H21" s="66">
        <f t="shared" si="2"/>
        <v>28</v>
      </c>
      <c r="I21" s="5">
        <v>20</v>
      </c>
      <c r="J21" s="5">
        <v>6</v>
      </c>
      <c r="K21" s="5">
        <v>2</v>
      </c>
      <c r="L21" s="8">
        <v>4</v>
      </c>
      <c r="M21" s="8">
        <v>2</v>
      </c>
      <c r="N21" s="5">
        <v>0</v>
      </c>
    </row>
    <row r="22" spans="1:14" x14ac:dyDescent="0.2">
      <c r="A22" s="9" t="s">
        <v>28</v>
      </c>
      <c r="B22" s="4">
        <f t="shared" si="0"/>
        <v>372</v>
      </c>
      <c r="C22" s="66">
        <f t="shared" si="1"/>
        <v>248</v>
      </c>
      <c r="D22" s="5">
        <v>232</v>
      </c>
      <c r="E22" s="5">
        <v>8</v>
      </c>
      <c r="F22" s="5">
        <v>6</v>
      </c>
      <c r="G22" s="5">
        <v>2</v>
      </c>
      <c r="H22" s="66">
        <f t="shared" si="2"/>
        <v>117</v>
      </c>
      <c r="I22" s="5">
        <v>99</v>
      </c>
      <c r="J22" s="5">
        <v>15</v>
      </c>
      <c r="K22" s="5">
        <v>3</v>
      </c>
      <c r="L22" s="8">
        <v>7</v>
      </c>
      <c r="M22" s="8">
        <v>0</v>
      </c>
      <c r="N22" s="5">
        <v>0</v>
      </c>
    </row>
    <row r="23" spans="1:14" x14ac:dyDescent="0.2">
      <c r="A23" s="9" t="s">
        <v>29</v>
      </c>
      <c r="B23" s="4">
        <f t="shared" si="0"/>
        <v>340</v>
      </c>
      <c r="C23" s="66">
        <f t="shared" si="1"/>
        <v>234</v>
      </c>
      <c r="D23" s="5">
        <v>215</v>
      </c>
      <c r="E23" s="5">
        <v>6</v>
      </c>
      <c r="F23" s="5">
        <v>10</v>
      </c>
      <c r="G23" s="5">
        <v>3</v>
      </c>
      <c r="H23" s="66">
        <f t="shared" si="2"/>
        <v>99</v>
      </c>
      <c r="I23" s="5">
        <v>88</v>
      </c>
      <c r="J23" s="5">
        <v>11</v>
      </c>
      <c r="K23" s="5">
        <v>0</v>
      </c>
      <c r="L23" s="8">
        <v>7</v>
      </c>
      <c r="M23" s="8">
        <v>0</v>
      </c>
      <c r="N23" s="5">
        <v>0</v>
      </c>
    </row>
    <row r="24" spans="1:14" x14ac:dyDescent="0.2">
      <c r="A24" s="9" t="s">
        <v>30</v>
      </c>
      <c r="B24" s="4">
        <f t="shared" si="0"/>
        <v>326</v>
      </c>
      <c r="C24" s="66">
        <f t="shared" si="1"/>
        <v>199</v>
      </c>
      <c r="D24" s="5">
        <v>171</v>
      </c>
      <c r="E24" s="5">
        <v>12</v>
      </c>
      <c r="F24" s="5">
        <v>9</v>
      </c>
      <c r="G24" s="5">
        <v>7</v>
      </c>
      <c r="H24" s="66">
        <f t="shared" si="2"/>
        <v>115</v>
      </c>
      <c r="I24" s="5">
        <v>98</v>
      </c>
      <c r="J24" s="5">
        <v>15</v>
      </c>
      <c r="K24" s="5">
        <v>2</v>
      </c>
      <c r="L24" s="8">
        <v>12</v>
      </c>
      <c r="M24" s="8">
        <v>0</v>
      </c>
      <c r="N24" s="5">
        <v>0</v>
      </c>
    </row>
    <row r="25" spans="1:14" x14ac:dyDescent="0.2">
      <c r="A25" s="9" t="s">
        <v>31</v>
      </c>
      <c r="B25" s="4">
        <f t="shared" si="0"/>
        <v>643</v>
      </c>
      <c r="C25" s="66">
        <f t="shared" si="1"/>
        <v>433</v>
      </c>
      <c r="D25" s="5">
        <v>394</v>
      </c>
      <c r="E25" s="5">
        <v>13</v>
      </c>
      <c r="F25" s="5">
        <v>19</v>
      </c>
      <c r="G25" s="5">
        <v>7</v>
      </c>
      <c r="H25" s="66">
        <f t="shared" si="2"/>
        <v>196</v>
      </c>
      <c r="I25" s="5">
        <v>172</v>
      </c>
      <c r="J25" s="5">
        <v>22</v>
      </c>
      <c r="K25" s="5">
        <v>2</v>
      </c>
      <c r="L25" s="8">
        <v>14</v>
      </c>
      <c r="M25" s="8">
        <v>0</v>
      </c>
      <c r="N25" s="5">
        <v>0</v>
      </c>
    </row>
    <row r="26" spans="1:14" x14ac:dyDescent="0.2">
      <c r="A26" s="9" t="s">
        <v>32</v>
      </c>
      <c r="B26" s="4">
        <f t="shared" si="0"/>
        <v>264</v>
      </c>
      <c r="C26" s="66">
        <f t="shared" si="1"/>
        <v>136</v>
      </c>
      <c r="D26" s="5">
        <v>125</v>
      </c>
      <c r="E26" s="5">
        <v>3</v>
      </c>
      <c r="F26" s="5">
        <v>5</v>
      </c>
      <c r="G26" s="5">
        <v>3</v>
      </c>
      <c r="H26" s="66">
        <f t="shared" si="2"/>
        <v>120</v>
      </c>
      <c r="I26" s="5">
        <v>106</v>
      </c>
      <c r="J26" s="5">
        <v>13</v>
      </c>
      <c r="K26" s="5">
        <v>1</v>
      </c>
      <c r="L26" s="8">
        <v>8</v>
      </c>
      <c r="M26" s="8">
        <v>0</v>
      </c>
      <c r="N26" s="5">
        <v>0</v>
      </c>
    </row>
    <row r="27" spans="1:14" x14ac:dyDescent="0.2">
      <c r="A27" s="9" t="s">
        <v>33</v>
      </c>
      <c r="B27" s="4">
        <f t="shared" si="0"/>
        <v>154</v>
      </c>
      <c r="C27" s="66">
        <f t="shared" si="1"/>
        <v>111</v>
      </c>
      <c r="D27" s="5">
        <v>96</v>
      </c>
      <c r="E27" s="5">
        <v>11</v>
      </c>
      <c r="F27" s="5">
        <v>1</v>
      </c>
      <c r="G27" s="5">
        <v>3</v>
      </c>
      <c r="H27" s="66">
        <f t="shared" si="2"/>
        <v>35</v>
      </c>
      <c r="I27" s="5">
        <v>30</v>
      </c>
      <c r="J27" s="5">
        <v>5</v>
      </c>
      <c r="K27" s="5">
        <v>0</v>
      </c>
      <c r="L27" s="8">
        <v>8</v>
      </c>
      <c r="M27" s="8">
        <v>0</v>
      </c>
      <c r="N27" s="5">
        <v>0</v>
      </c>
    </row>
    <row r="28" spans="1:14" x14ac:dyDescent="0.2">
      <c r="A28" s="9" t="s">
        <v>34</v>
      </c>
      <c r="B28" s="4">
        <f t="shared" si="0"/>
        <v>213</v>
      </c>
      <c r="C28" s="66">
        <f t="shared" si="1"/>
        <v>143</v>
      </c>
      <c r="D28" s="5">
        <v>128</v>
      </c>
      <c r="E28" s="5">
        <v>5</v>
      </c>
      <c r="F28" s="5">
        <v>6</v>
      </c>
      <c r="G28" s="5">
        <v>4</v>
      </c>
      <c r="H28" s="66">
        <f t="shared" si="2"/>
        <v>67</v>
      </c>
      <c r="I28" s="5">
        <v>55</v>
      </c>
      <c r="J28" s="5">
        <v>10</v>
      </c>
      <c r="K28" s="5">
        <v>2</v>
      </c>
      <c r="L28" s="8">
        <v>3</v>
      </c>
      <c r="M28" s="8">
        <v>0</v>
      </c>
      <c r="N28" s="5">
        <v>0</v>
      </c>
    </row>
    <row r="29" spans="1:14" x14ac:dyDescent="0.2">
      <c r="A29" s="9" t="s">
        <v>35</v>
      </c>
      <c r="B29" s="4">
        <f t="shared" si="0"/>
        <v>388</v>
      </c>
      <c r="C29" s="66">
        <f t="shared" si="1"/>
        <v>220</v>
      </c>
      <c r="D29" s="5">
        <v>198</v>
      </c>
      <c r="E29" s="5">
        <v>7</v>
      </c>
      <c r="F29" s="5">
        <v>10</v>
      </c>
      <c r="G29" s="5">
        <v>5</v>
      </c>
      <c r="H29" s="66">
        <f t="shared" si="2"/>
        <v>159</v>
      </c>
      <c r="I29" s="5">
        <v>136</v>
      </c>
      <c r="J29" s="5">
        <v>22</v>
      </c>
      <c r="K29" s="5">
        <v>1</v>
      </c>
      <c r="L29" s="8">
        <v>9</v>
      </c>
      <c r="M29" s="8">
        <v>0</v>
      </c>
      <c r="N29" s="5">
        <v>0</v>
      </c>
    </row>
    <row r="30" spans="1:14" x14ac:dyDescent="0.2">
      <c r="A30" s="9" t="s">
        <v>36</v>
      </c>
      <c r="B30" s="4">
        <f t="shared" si="0"/>
        <v>219</v>
      </c>
      <c r="C30" s="66">
        <f t="shared" si="1"/>
        <v>151</v>
      </c>
      <c r="D30" s="5">
        <v>133</v>
      </c>
      <c r="E30" s="5">
        <v>10</v>
      </c>
      <c r="F30" s="5">
        <v>6</v>
      </c>
      <c r="G30" s="5">
        <v>2</v>
      </c>
      <c r="H30" s="66">
        <f t="shared" si="2"/>
        <v>54</v>
      </c>
      <c r="I30" s="5">
        <v>47</v>
      </c>
      <c r="J30" s="5">
        <v>6</v>
      </c>
      <c r="K30" s="5">
        <v>1</v>
      </c>
      <c r="L30" s="8">
        <v>13</v>
      </c>
      <c r="M30" s="8">
        <v>0</v>
      </c>
      <c r="N30" s="5">
        <v>1</v>
      </c>
    </row>
    <row r="31" spans="1:14" x14ac:dyDescent="0.2">
      <c r="A31" s="9" t="s">
        <v>37</v>
      </c>
      <c r="B31" s="4">
        <f t="shared" si="0"/>
        <v>250</v>
      </c>
      <c r="C31" s="66">
        <f t="shared" si="1"/>
        <v>152</v>
      </c>
      <c r="D31" s="5">
        <v>136</v>
      </c>
      <c r="E31" s="5">
        <v>6</v>
      </c>
      <c r="F31" s="5">
        <v>9</v>
      </c>
      <c r="G31" s="5">
        <v>1</v>
      </c>
      <c r="H31" s="66">
        <f t="shared" si="2"/>
        <v>91</v>
      </c>
      <c r="I31" s="5">
        <v>76</v>
      </c>
      <c r="J31" s="5">
        <v>15</v>
      </c>
      <c r="K31" s="5">
        <v>0</v>
      </c>
      <c r="L31" s="8">
        <v>7</v>
      </c>
      <c r="M31" s="8">
        <v>0</v>
      </c>
      <c r="N31" s="5">
        <v>0</v>
      </c>
    </row>
    <row r="32" spans="1:14" x14ac:dyDescent="0.2">
      <c r="A32" s="9" t="s">
        <v>38</v>
      </c>
      <c r="B32" s="4">
        <f t="shared" si="0"/>
        <v>221</v>
      </c>
      <c r="C32" s="66">
        <f t="shared" si="1"/>
        <v>137</v>
      </c>
      <c r="D32" s="5">
        <v>120</v>
      </c>
      <c r="E32" s="5">
        <v>3</v>
      </c>
      <c r="F32" s="5">
        <v>12</v>
      </c>
      <c r="G32" s="5">
        <v>2</v>
      </c>
      <c r="H32" s="66">
        <f t="shared" si="2"/>
        <v>79</v>
      </c>
      <c r="I32" s="5">
        <v>66</v>
      </c>
      <c r="J32" s="5">
        <v>12</v>
      </c>
      <c r="K32" s="5">
        <v>1</v>
      </c>
      <c r="L32" s="8">
        <v>5</v>
      </c>
      <c r="M32" s="8">
        <v>0</v>
      </c>
      <c r="N32" s="5">
        <v>0</v>
      </c>
    </row>
    <row r="33" spans="1:14" x14ac:dyDescent="0.2">
      <c r="A33" s="9" t="s">
        <v>39</v>
      </c>
      <c r="B33" s="4">
        <f t="shared" si="0"/>
        <v>600</v>
      </c>
      <c r="C33" s="66">
        <f t="shared" si="1"/>
        <v>188</v>
      </c>
      <c r="D33" s="5">
        <v>155</v>
      </c>
      <c r="E33" s="5">
        <v>14</v>
      </c>
      <c r="F33" s="5">
        <v>19</v>
      </c>
      <c r="G33" s="5">
        <v>0</v>
      </c>
      <c r="H33" s="66">
        <f t="shared" si="2"/>
        <v>396</v>
      </c>
      <c r="I33" s="5">
        <v>354</v>
      </c>
      <c r="J33" s="5">
        <v>42</v>
      </c>
      <c r="K33" s="5">
        <v>0</v>
      </c>
      <c r="L33" s="8">
        <v>14</v>
      </c>
      <c r="M33" s="8">
        <v>2</v>
      </c>
      <c r="N33" s="5">
        <v>0</v>
      </c>
    </row>
    <row r="34" spans="1:14" x14ac:dyDescent="0.2">
      <c r="A34" s="9" t="s">
        <v>40</v>
      </c>
      <c r="B34" s="4">
        <f t="shared" si="0"/>
        <v>576</v>
      </c>
      <c r="C34" s="66">
        <f t="shared" si="1"/>
        <v>238</v>
      </c>
      <c r="D34" s="5">
        <v>211</v>
      </c>
      <c r="E34" s="5">
        <v>8</v>
      </c>
      <c r="F34" s="5">
        <v>17</v>
      </c>
      <c r="G34" s="5">
        <v>2</v>
      </c>
      <c r="H34" s="66">
        <f t="shared" si="2"/>
        <v>322</v>
      </c>
      <c r="I34" s="5">
        <v>280</v>
      </c>
      <c r="J34" s="5">
        <v>42</v>
      </c>
      <c r="K34" s="5">
        <v>0</v>
      </c>
      <c r="L34" s="8">
        <v>15</v>
      </c>
      <c r="M34" s="8">
        <v>0</v>
      </c>
      <c r="N34" s="5">
        <v>1</v>
      </c>
    </row>
    <row r="35" spans="1:14" x14ac:dyDescent="0.2">
      <c r="A35" s="9" t="s">
        <v>129</v>
      </c>
      <c r="B35" s="4">
        <f t="shared" si="0"/>
        <v>180</v>
      </c>
      <c r="C35" s="66">
        <f t="shared" si="1"/>
        <v>84</v>
      </c>
      <c r="D35" s="5">
        <v>73</v>
      </c>
      <c r="E35" s="5">
        <v>1</v>
      </c>
      <c r="F35" s="5">
        <v>10</v>
      </c>
      <c r="G35" s="5">
        <v>0</v>
      </c>
      <c r="H35" s="66">
        <f t="shared" si="2"/>
        <v>92</v>
      </c>
      <c r="I35" s="5">
        <v>85</v>
      </c>
      <c r="J35" s="5">
        <v>7</v>
      </c>
      <c r="K35" s="5">
        <v>0</v>
      </c>
      <c r="L35" s="8">
        <v>4</v>
      </c>
      <c r="M35" s="8">
        <v>0</v>
      </c>
      <c r="N35" s="5">
        <v>0</v>
      </c>
    </row>
    <row r="36" spans="1:14" x14ac:dyDescent="0.2">
      <c r="A36" s="9" t="s">
        <v>41</v>
      </c>
      <c r="B36" s="4">
        <f t="shared" ref="B36:B67" si="3">SUM(C36+H36+L36+M36+N36)</f>
        <v>651</v>
      </c>
      <c r="C36" s="66">
        <f t="shared" ref="C36:C67" si="4">SUM(D36+E36+F36+G36)</f>
        <v>288</v>
      </c>
      <c r="D36" s="5">
        <v>259</v>
      </c>
      <c r="E36" s="5">
        <v>11</v>
      </c>
      <c r="F36" s="5">
        <v>13</v>
      </c>
      <c r="G36" s="5">
        <v>5</v>
      </c>
      <c r="H36" s="66">
        <f t="shared" ref="H36:H67" si="5">SUM(I36+J36+K36)</f>
        <v>340</v>
      </c>
      <c r="I36" s="5">
        <v>304</v>
      </c>
      <c r="J36" s="5">
        <v>34</v>
      </c>
      <c r="K36" s="5">
        <v>2</v>
      </c>
      <c r="L36" s="8">
        <v>22</v>
      </c>
      <c r="M36" s="8">
        <v>1</v>
      </c>
      <c r="N36" s="5">
        <v>0</v>
      </c>
    </row>
    <row r="37" spans="1:14" x14ac:dyDescent="0.2">
      <c r="A37" s="9" t="s">
        <v>42</v>
      </c>
      <c r="B37" s="4">
        <f t="shared" si="3"/>
        <v>330</v>
      </c>
      <c r="C37" s="66">
        <f t="shared" si="4"/>
        <v>166</v>
      </c>
      <c r="D37" s="5">
        <v>144</v>
      </c>
      <c r="E37" s="5">
        <v>10</v>
      </c>
      <c r="F37" s="5">
        <v>12</v>
      </c>
      <c r="G37" s="5">
        <v>0</v>
      </c>
      <c r="H37" s="66">
        <f t="shared" si="5"/>
        <v>148</v>
      </c>
      <c r="I37" s="5">
        <v>133</v>
      </c>
      <c r="J37" s="5">
        <v>14</v>
      </c>
      <c r="K37" s="5">
        <v>1</v>
      </c>
      <c r="L37" s="8">
        <v>16</v>
      </c>
      <c r="M37" s="8">
        <v>0</v>
      </c>
      <c r="N37" s="5">
        <v>0</v>
      </c>
    </row>
    <row r="38" spans="1:14" x14ac:dyDescent="0.2">
      <c r="A38" s="9" t="s">
        <v>43</v>
      </c>
      <c r="B38" s="4">
        <f t="shared" si="3"/>
        <v>384</v>
      </c>
      <c r="C38" s="66">
        <f t="shared" si="4"/>
        <v>189</v>
      </c>
      <c r="D38" s="5">
        <v>165</v>
      </c>
      <c r="E38" s="5">
        <v>7</v>
      </c>
      <c r="F38" s="5">
        <v>14</v>
      </c>
      <c r="G38" s="5">
        <v>3</v>
      </c>
      <c r="H38" s="66">
        <f t="shared" si="5"/>
        <v>180</v>
      </c>
      <c r="I38" s="5">
        <v>152</v>
      </c>
      <c r="J38" s="5">
        <v>24</v>
      </c>
      <c r="K38" s="5">
        <v>4</v>
      </c>
      <c r="L38" s="8">
        <v>15</v>
      </c>
      <c r="M38" s="8">
        <v>0</v>
      </c>
      <c r="N38" s="5">
        <v>0</v>
      </c>
    </row>
    <row r="39" spans="1:14" x14ac:dyDescent="0.2">
      <c r="A39" s="9" t="s">
        <v>44</v>
      </c>
      <c r="B39" s="4">
        <f t="shared" si="3"/>
        <v>739</v>
      </c>
      <c r="C39" s="66">
        <f t="shared" si="4"/>
        <v>356</v>
      </c>
      <c r="D39" s="5">
        <v>329</v>
      </c>
      <c r="E39" s="5">
        <v>13</v>
      </c>
      <c r="F39" s="5">
        <v>11</v>
      </c>
      <c r="G39" s="5">
        <v>3</v>
      </c>
      <c r="H39" s="66">
        <f t="shared" si="5"/>
        <v>357</v>
      </c>
      <c r="I39" s="5">
        <v>322</v>
      </c>
      <c r="J39" s="5">
        <v>33</v>
      </c>
      <c r="K39" s="5">
        <v>2</v>
      </c>
      <c r="L39" s="8">
        <v>25</v>
      </c>
      <c r="M39" s="8">
        <v>1</v>
      </c>
      <c r="N39" s="5">
        <v>0</v>
      </c>
    </row>
    <row r="40" spans="1:14" x14ac:dyDescent="0.2">
      <c r="A40" s="9" t="s">
        <v>45</v>
      </c>
      <c r="B40" s="4">
        <f t="shared" si="3"/>
        <v>235</v>
      </c>
      <c r="C40" s="66">
        <f t="shared" si="4"/>
        <v>98</v>
      </c>
      <c r="D40" s="5">
        <v>84</v>
      </c>
      <c r="E40" s="5">
        <v>4</v>
      </c>
      <c r="F40" s="5">
        <v>9</v>
      </c>
      <c r="G40" s="5">
        <v>1</v>
      </c>
      <c r="H40" s="66">
        <f t="shared" si="5"/>
        <v>128</v>
      </c>
      <c r="I40" s="5">
        <v>114</v>
      </c>
      <c r="J40" s="5">
        <v>13</v>
      </c>
      <c r="K40" s="5">
        <v>1</v>
      </c>
      <c r="L40" s="8">
        <v>9</v>
      </c>
      <c r="M40" s="8">
        <v>0</v>
      </c>
      <c r="N40" s="5">
        <v>0</v>
      </c>
    </row>
    <row r="41" spans="1:14" x14ac:dyDescent="0.2">
      <c r="A41" s="9" t="s">
        <v>46</v>
      </c>
      <c r="B41" s="4">
        <f t="shared" si="3"/>
        <v>117</v>
      </c>
      <c r="C41" s="66">
        <f t="shared" si="4"/>
        <v>42</v>
      </c>
      <c r="D41" s="5">
        <v>37</v>
      </c>
      <c r="E41" s="5">
        <v>2</v>
      </c>
      <c r="F41" s="5">
        <v>2</v>
      </c>
      <c r="G41" s="5">
        <v>1</v>
      </c>
      <c r="H41" s="66">
        <f t="shared" si="5"/>
        <v>72</v>
      </c>
      <c r="I41" s="5">
        <v>54</v>
      </c>
      <c r="J41" s="5">
        <v>18</v>
      </c>
      <c r="K41" s="5">
        <v>0</v>
      </c>
      <c r="L41" s="8">
        <v>3</v>
      </c>
      <c r="M41" s="8">
        <v>0</v>
      </c>
      <c r="N41" s="5">
        <v>0</v>
      </c>
    </row>
    <row r="42" spans="1:14" x14ac:dyDescent="0.2">
      <c r="A42" s="9" t="s">
        <v>47</v>
      </c>
      <c r="B42" s="4">
        <f t="shared" si="3"/>
        <v>424</v>
      </c>
      <c r="C42" s="66">
        <f t="shared" si="4"/>
        <v>225</v>
      </c>
      <c r="D42" s="5">
        <v>189</v>
      </c>
      <c r="E42" s="5">
        <v>10</v>
      </c>
      <c r="F42" s="5">
        <v>20</v>
      </c>
      <c r="G42" s="5">
        <v>6</v>
      </c>
      <c r="H42" s="66">
        <f t="shared" si="5"/>
        <v>192</v>
      </c>
      <c r="I42" s="5">
        <v>181</v>
      </c>
      <c r="J42" s="5">
        <v>11</v>
      </c>
      <c r="K42" s="5">
        <v>0</v>
      </c>
      <c r="L42" s="8">
        <v>7</v>
      </c>
      <c r="M42" s="8">
        <v>0</v>
      </c>
      <c r="N42" s="5">
        <v>0</v>
      </c>
    </row>
    <row r="43" spans="1:14" x14ac:dyDescent="0.2">
      <c r="A43" s="9" t="s">
        <v>48</v>
      </c>
      <c r="B43" s="4">
        <f t="shared" si="3"/>
        <v>373</v>
      </c>
      <c r="C43" s="66">
        <f t="shared" si="4"/>
        <v>137</v>
      </c>
      <c r="D43" s="5">
        <v>119</v>
      </c>
      <c r="E43" s="5">
        <v>10</v>
      </c>
      <c r="F43" s="5">
        <v>6</v>
      </c>
      <c r="G43" s="5">
        <v>2</v>
      </c>
      <c r="H43" s="66">
        <f t="shared" si="5"/>
        <v>221</v>
      </c>
      <c r="I43" s="5">
        <v>189</v>
      </c>
      <c r="J43" s="5">
        <v>30</v>
      </c>
      <c r="K43" s="5">
        <v>2</v>
      </c>
      <c r="L43" s="8">
        <v>15</v>
      </c>
      <c r="M43" s="8">
        <v>0</v>
      </c>
      <c r="N43" s="5">
        <v>0</v>
      </c>
    </row>
    <row r="44" spans="1:14" x14ac:dyDescent="0.2">
      <c r="A44" s="9" t="s">
        <v>49</v>
      </c>
      <c r="B44" s="4">
        <f t="shared" si="3"/>
        <v>285</v>
      </c>
      <c r="C44" s="66">
        <f t="shared" si="4"/>
        <v>130</v>
      </c>
      <c r="D44" s="5">
        <v>118</v>
      </c>
      <c r="E44" s="5">
        <v>3</v>
      </c>
      <c r="F44" s="5">
        <v>6</v>
      </c>
      <c r="G44" s="5">
        <v>3</v>
      </c>
      <c r="H44" s="66">
        <f t="shared" si="5"/>
        <v>148</v>
      </c>
      <c r="I44" s="5">
        <v>133</v>
      </c>
      <c r="J44" s="5">
        <v>14</v>
      </c>
      <c r="K44" s="5">
        <v>1</v>
      </c>
      <c r="L44" s="8">
        <v>7</v>
      </c>
      <c r="M44" s="8">
        <v>0</v>
      </c>
      <c r="N44" s="5">
        <v>0</v>
      </c>
    </row>
    <row r="45" spans="1:14" x14ac:dyDescent="0.2">
      <c r="A45" s="9" t="s">
        <v>50</v>
      </c>
      <c r="B45" s="4">
        <f t="shared" si="3"/>
        <v>29</v>
      </c>
      <c r="C45" s="66">
        <f t="shared" si="4"/>
        <v>6</v>
      </c>
      <c r="D45" s="5">
        <v>6</v>
      </c>
      <c r="E45" s="5">
        <v>0</v>
      </c>
      <c r="F45" s="5">
        <v>0</v>
      </c>
      <c r="G45" s="5">
        <v>0</v>
      </c>
      <c r="H45" s="66">
        <f t="shared" si="5"/>
        <v>22</v>
      </c>
      <c r="I45" s="5">
        <v>15</v>
      </c>
      <c r="J45" s="5">
        <v>7</v>
      </c>
      <c r="K45" s="5">
        <v>0</v>
      </c>
      <c r="L45" s="8">
        <v>1</v>
      </c>
      <c r="M45" s="8">
        <v>0</v>
      </c>
      <c r="N45" s="5">
        <v>0</v>
      </c>
    </row>
    <row r="46" spans="1:14" x14ac:dyDescent="0.2">
      <c r="A46" s="9" t="s">
        <v>51</v>
      </c>
      <c r="B46" s="4">
        <f t="shared" si="3"/>
        <v>542</v>
      </c>
      <c r="C46" s="66">
        <f t="shared" si="4"/>
        <v>192</v>
      </c>
      <c r="D46" s="5">
        <v>171</v>
      </c>
      <c r="E46" s="5">
        <v>6</v>
      </c>
      <c r="F46" s="5">
        <v>12</v>
      </c>
      <c r="G46" s="5">
        <v>3</v>
      </c>
      <c r="H46" s="66">
        <f t="shared" si="5"/>
        <v>338</v>
      </c>
      <c r="I46" s="5">
        <v>305</v>
      </c>
      <c r="J46" s="5">
        <v>30</v>
      </c>
      <c r="K46" s="5">
        <v>3</v>
      </c>
      <c r="L46" s="8">
        <v>12</v>
      </c>
      <c r="M46" s="8">
        <v>0</v>
      </c>
      <c r="N46" s="5">
        <v>0</v>
      </c>
    </row>
    <row r="47" spans="1:14" x14ac:dyDescent="0.2">
      <c r="A47" s="9" t="s">
        <v>52</v>
      </c>
      <c r="B47" s="4">
        <f t="shared" si="3"/>
        <v>554</v>
      </c>
      <c r="C47" s="66">
        <f t="shared" si="4"/>
        <v>179</v>
      </c>
      <c r="D47" s="5">
        <v>148</v>
      </c>
      <c r="E47" s="5">
        <v>11</v>
      </c>
      <c r="F47" s="5">
        <v>12</v>
      </c>
      <c r="G47" s="5">
        <v>8</v>
      </c>
      <c r="H47" s="66">
        <f t="shared" si="5"/>
        <v>354</v>
      </c>
      <c r="I47" s="5">
        <v>323</v>
      </c>
      <c r="J47" s="5">
        <v>29</v>
      </c>
      <c r="K47" s="5">
        <v>2</v>
      </c>
      <c r="L47" s="8">
        <v>19</v>
      </c>
      <c r="M47" s="8">
        <v>2</v>
      </c>
      <c r="N47" s="5">
        <v>0</v>
      </c>
    </row>
    <row r="48" spans="1:14" x14ac:dyDescent="0.2">
      <c r="A48" s="9" t="s">
        <v>53</v>
      </c>
      <c r="B48" s="4">
        <f t="shared" si="3"/>
        <v>314</v>
      </c>
      <c r="C48" s="66">
        <f t="shared" si="4"/>
        <v>83</v>
      </c>
      <c r="D48" s="5">
        <v>74</v>
      </c>
      <c r="E48" s="5">
        <v>5</v>
      </c>
      <c r="F48" s="5">
        <v>4</v>
      </c>
      <c r="G48" s="5">
        <v>0</v>
      </c>
      <c r="H48" s="66">
        <f t="shared" si="5"/>
        <v>220</v>
      </c>
      <c r="I48" s="5">
        <v>202</v>
      </c>
      <c r="J48" s="5">
        <v>18</v>
      </c>
      <c r="K48" s="5">
        <v>0</v>
      </c>
      <c r="L48" s="8">
        <v>11</v>
      </c>
      <c r="M48" s="8">
        <v>0</v>
      </c>
      <c r="N48" s="5">
        <v>0</v>
      </c>
    </row>
    <row r="49" spans="1:14" x14ac:dyDescent="0.2">
      <c r="A49" s="9" t="s">
        <v>54</v>
      </c>
      <c r="B49" s="4">
        <f t="shared" si="3"/>
        <v>726</v>
      </c>
      <c r="C49" s="66">
        <f t="shared" si="4"/>
        <v>217</v>
      </c>
      <c r="D49" s="5">
        <v>174</v>
      </c>
      <c r="E49" s="5">
        <v>18</v>
      </c>
      <c r="F49" s="5">
        <v>21</v>
      </c>
      <c r="G49" s="5">
        <v>4</v>
      </c>
      <c r="H49" s="66">
        <f t="shared" si="5"/>
        <v>483</v>
      </c>
      <c r="I49" s="5">
        <v>409</v>
      </c>
      <c r="J49" s="5">
        <v>74</v>
      </c>
      <c r="K49" s="5">
        <v>0</v>
      </c>
      <c r="L49" s="8">
        <v>24</v>
      </c>
      <c r="M49" s="8">
        <v>2</v>
      </c>
      <c r="N49" s="5">
        <v>0</v>
      </c>
    </row>
    <row r="50" spans="1:14" x14ac:dyDescent="0.2">
      <c r="A50" s="9" t="s">
        <v>55</v>
      </c>
      <c r="B50" s="4">
        <f t="shared" si="3"/>
        <v>482</v>
      </c>
      <c r="C50" s="66">
        <f t="shared" si="4"/>
        <v>263</v>
      </c>
      <c r="D50" s="5">
        <v>234</v>
      </c>
      <c r="E50" s="5">
        <v>14</v>
      </c>
      <c r="F50" s="5">
        <v>11</v>
      </c>
      <c r="G50" s="5">
        <v>4</v>
      </c>
      <c r="H50" s="66">
        <f t="shared" si="5"/>
        <v>205</v>
      </c>
      <c r="I50" s="5">
        <v>171</v>
      </c>
      <c r="J50" s="5">
        <v>29</v>
      </c>
      <c r="K50" s="5">
        <v>5</v>
      </c>
      <c r="L50" s="8">
        <v>14</v>
      </c>
      <c r="M50" s="8">
        <v>0</v>
      </c>
      <c r="N50" s="5">
        <v>0</v>
      </c>
    </row>
    <row r="51" spans="1:14" x14ac:dyDescent="0.2">
      <c r="A51" s="9" t="s">
        <v>56</v>
      </c>
      <c r="B51" s="4">
        <f t="shared" si="3"/>
        <v>387</v>
      </c>
      <c r="C51" s="66">
        <f t="shared" si="4"/>
        <v>174</v>
      </c>
      <c r="D51" s="5">
        <v>151</v>
      </c>
      <c r="E51" s="5">
        <v>11</v>
      </c>
      <c r="F51" s="5">
        <v>8</v>
      </c>
      <c r="G51" s="5">
        <v>4</v>
      </c>
      <c r="H51" s="66">
        <f t="shared" si="5"/>
        <v>201</v>
      </c>
      <c r="I51" s="5">
        <v>161</v>
      </c>
      <c r="J51" s="5">
        <v>38</v>
      </c>
      <c r="K51" s="5">
        <v>2</v>
      </c>
      <c r="L51" s="8">
        <v>12</v>
      </c>
      <c r="M51" s="8">
        <v>0</v>
      </c>
      <c r="N51" s="5">
        <v>0</v>
      </c>
    </row>
    <row r="52" spans="1:14" x14ac:dyDescent="0.2">
      <c r="A52" s="9" t="s">
        <v>57</v>
      </c>
      <c r="B52" s="4">
        <f t="shared" si="3"/>
        <v>513</v>
      </c>
      <c r="C52" s="66">
        <f t="shared" si="4"/>
        <v>259</v>
      </c>
      <c r="D52" s="5">
        <v>216</v>
      </c>
      <c r="E52" s="5">
        <v>21</v>
      </c>
      <c r="F52" s="5">
        <v>14</v>
      </c>
      <c r="G52" s="5">
        <v>8</v>
      </c>
      <c r="H52" s="66">
        <f t="shared" si="5"/>
        <v>234</v>
      </c>
      <c r="I52" s="5">
        <v>195</v>
      </c>
      <c r="J52" s="5">
        <v>38</v>
      </c>
      <c r="K52" s="5">
        <v>1</v>
      </c>
      <c r="L52" s="8">
        <v>20</v>
      </c>
      <c r="M52" s="8">
        <v>0</v>
      </c>
      <c r="N52" s="5">
        <v>0</v>
      </c>
    </row>
    <row r="53" spans="1:14" x14ac:dyDescent="0.2">
      <c r="A53" s="9" t="s">
        <v>58</v>
      </c>
      <c r="B53" s="4">
        <f t="shared" si="3"/>
        <v>506</v>
      </c>
      <c r="C53" s="66">
        <f t="shared" si="4"/>
        <v>230</v>
      </c>
      <c r="D53" s="5">
        <v>195</v>
      </c>
      <c r="E53" s="5">
        <v>13</v>
      </c>
      <c r="F53" s="5">
        <v>16</v>
      </c>
      <c r="G53" s="5">
        <v>6</v>
      </c>
      <c r="H53" s="66">
        <f t="shared" si="5"/>
        <v>263</v>
      </c>
      <c r="I53" s="5">
        <v>217</v>
      </c>
      <c r="J53" s="5">
        <v>44</v>
      </c>
      <c r="K53" s="5">
        <v>2</v>
      </c>
      <c r="L53" s="8">
        <v>12</v>
      </c>
      <c r="M53" s="8">
        <v>1</v>
      </c>
      <c r="N53" s="5">
        <v>0</v>
      </c>
    </row>
    <row r="54" spans="1:14" x14ac:dyDescent="0.2">
      <c r="A54" s="9" t="s">
        <v>59</v>
      </c>
      <c r="B54" s="4">
        <f t="shared" si="3"/>
        <v>689</v>
      </c>
      <c r="C54" s="66">
        <f t="shared" si="4"/>
        <v>277</v>
      </c>
      <c r="D54" s="5">
        <v>234</v>
      </c>
      <c r="E54" s="5">
        <v>23</v>
      </c>
      <c r="F54" s="5">
        <v>13</v>
      </c>
      <c r="G54" s="5">
        <v>7</v>
      </c>
      <c r="H54" s="66">
        <f t="shared" si="5"/>
        <v>387</v>
      </c>
      <c r="I54" s="5">
        <v>327</v>
      </c>
      <c r="J54" s="5">
        <v>58</v>
      </c>
      <c r="K54" s="5">
        <v>2</v>
      </c>
      <c r="L54" s="8">
        <v>25</v>
      </c>
      <c r="M54" s="8">
        <v>0</v>
      </c>
      <c r="N54" s="5">
        <v>0</v>
      </c>
    </row>
    <row r="55" spans="1:14" x14ac:dyDescent="0.2">
      <c r="A55" s="9" t="s">
        <v>60</v>
      </c>
      <c r="B55" s="4">
        <f t="shared" si="3"/>
        <v>578</v>
      </c>
      <c r="C55" s="66">
        <f t="shared" si="4"/>
        <v>196</v>
      </c>
      <c r="D55" s="5">
        <v>164</v>
      </c>
      <c r="E55" s="5">
        <v>15</v>
      </c>
      <c r="F55" s="5">
        <v>9</v>
      </c>
      <c r="G55" s="5">
        <v>8</v>
      </c>
      <c r="H55" s="66">
        <f t="shared" si="5"/>
        <v>369</v>
      </c>
      <c r="I55" s="5">
        <v>331</v>
      </c>
      <c r="J55" s="5">
        <v>38</v>
      </c>
      <c r="K55" s="5">
        <v>0</v>
      </c>
      <c r="L55" s="8">
        <v>13</v>
      </c>
      <c r="M55" s="8">
        <v>0</v>
      </c>
      <c r="N55" s="5">
        <v>0</v>
      </c>
    </row>
    <row r="56" spans="1:14" x14ac:dyDescent="0.2">
      <c r="A56" s="9" t="s">
        <v>61</v>
      </c>
      <c r="B56" s="4">
        <f t="shared" si="3"/>
        <v>184</v>
      </c>
      <c r="C56" s="66">
        <f t="shared" si="4"/>
        <v>72</v>
      </c>
      <c r="D56" s="5">
        <v>62</v>
      </c>
      <c r="E56" s="5">
        <v>4</v>
      </c>
      <c r="F56" s="5">
        <v>4</v>
      </c>
      <c r="G56" s="5">
        <v>2</v>
      </c>
      <c r="H56" s="66">
        <f t="shared" si="5"/>
        <v>109</v>
      </c>
      <c r="I56" s="5">
        <v>99</v>
      </c>
      <c r="J56" s="5">
        <v>10</v>
      </c>
      <c r="K56" s="5">
        <v>0</v>
      </c>
      <c r="L56" s="8">
        <v>3</v>
      </c>
      <c r="M56" s="8">
        <v>0</v>
      </c>
      <c r="N56" s="5">
        <v>0</v>
      </c>
    </row>
    <row r="57" spans="1:14" x14ac:dyDescent="0.2">
      <c r="A57" s="9" t="s">
        <v>62</v>
      </c>
      <c r="B57" s="4">
        <f t="shared" si="3"/>
        <v>212</v>
      </c>
      <c r="C57" s="66">
        <f t="shared" si="4"/>
        <v>114</v>
      </c>
      <c r="D57" s="5">
        <v>101</v>
      </c>
      <c r="E57" s="5">
        <v>4</v>
      </c>
      <c r="F57" s="5">
        <v>6</v>
      </c>
      <c r="G57" s="5">
        <v>3</v>
      </c>
      <c r="H57" s="66">
        <f t="shared" si="5"/>
        <v>87</v>
      </c>
      <c r="I57" s="5">
        <v>79</v>
      </c>
      <c r="J57" s="5">
        <v>7</v>
      </c>
      <c r="K57" s="5">
        <v>1</v>
      </c>
      <c r="L57" s="8">
        <v>11</v>
      </c>
      <c r="M57" s="8">
        <v>0</v>
      </c>
      <c r="N57" s="5">
        <v>0</v>
      </c>
    </row>
    <row r="58" spans="1:14" x14ac:dyDescent="0.2">
      <c r="A58" s="9" t="s">
        <v>63</v>
      </c>
      <c r="B58" s="4">
        <f t="shared" si="3"/>
        <v>389</v>
      </c>
      <c r="C58" s="66">
        <f t="shared" si="4"/>
        <v>206</v>
      </c>
      <c r="D58" s="5">
        <v>186</v>
      </c>
      <c r="E58" s="5">
        <v>11</v>
      </c>
      <c r="F58" s="5">
        <v>4</v>
      </c>
      <c r="G58" s="5">
        <v>5</v>
      </c>
      <c r="H58" s="66">
        <f t="shared" si="5"/>
        <v>171</v>
      </c>
      <c r="I58" s="5">
        <v>145</v>
      </c>
      <c r="J58" s="5">
        <v>21</v>
      </c>
      <c r="K58" s="5">
        <v>5</v>
      </c>
      <c r="L58" s="8">
        <v>12</v>
      </c>
      <c r="M58" s="8">
        <v>0</v>
      </c>
      <c r="N58" s="5">
        <v>0</v>
      </c>
    </row>
    <row r="59" spans="1:14" x14ac:dyDescent="0.2">
      <c r="A59" s="9" t="s">
        <v>64</v>
      </c>
      <c r="B59" s="4">
        <f t="shared" si="3"/>
        <v>499</v>
      </c>
      <c r="C59" s="66">
        <f t="shared" si="4"/>
        <v>262</v>
      </c>
      <c r="D59" s="5">
        <v>241</v>
      </c>
      <c r="E59" s="5">
        <v>10</v>
      </c>
      <c r="F59" s="5">
        <v>10</v>
      </c>
      <c r="G59" s="5">
        <v>1</v>
      </c>
      <c r="H59" s="66">
        <f t="shared" si="5"/>
        <v>221</v>
      </c>
      <c r="I59" s="5">
        <v>201</v>
      </c>
      <c r="J59" s="5">
        <v>17</v>
      </c>
      <c r="K59" s="5">
        <v>3</v>
      </c>
      <c r="L59" s="8">
        <v>16</v>
      </c>
      <c r="M59" s="8">
        <v>0</v>
      </c>
      <c r="N59" s="5">
        <v>0</v>
      </c>
    </row>
    <row r="60" spans="1:14" x14ac:dyDescent="0.2">
      <c r="A60" s="9" t="s">
        <v>65</v>
      </c>
      <c r="B60" s="4">
        <f t="shared" si="3"/>
        <v>191</v>
      </c>
      <c r="C60" s="66">
        <f t="shared" si="4"/>
        <v>122</v>
      </c>
      <c r="D60" s="5">
        <v>108</v>
      </c>
      <c r="E60" s="5">
        <v>8</v>
      </c>
      <c r="F60" s="5">
        <v>3</v>
      </c>
      <c r="G60" s="5">
        <v>3</v>
      </c>
      <c r="H60" s="66">
        <f t="shared" si="5"/>
        <v>67</v>
      </c>
      <c r="I60" s="5">
        <v>60</v>
      </c>
      <c r="J60" s="5">
        <v>6</v>
      </c>
      <c r="K60" s="5">
        <v>1</v>
      </c>
      <c r="L60" s="8">
        <v>2</v>
      </c>
      <c r="M60" s="8">
        <v>0</v>
      </c>
      <c r="N60" s="5">
        <v>0</v>
      </c>
    </row>
    <row r="61" spans="1:14" x14ac:dyDescent="0.2">
      <c r="A61" s="9" t="s">
        <v>66</v>
      </c>
      <c r="B61" s="4">
        <f t="shared" si="3"/>
        <v>434</v>
      </c>
      <c r="C61" s="66">
        <f t="shared" si="4"/>
        <v>265</v>
      </c>
      <c r="D61" s="5">
        <v>236</v>
      </c>
      <c r="E61" s="5">
        <v>14</v>
      </c>
      <c r="F61" s="5">
        <v>11</v>
      </c>
      <c r="G61" s="5">
        <v>4</v>
      </c>
      <c r="H61" s="66">
        <f t="shared" si="5"/>
        <v>158</v>
      </c>
      <c r="I61" s="5">
        <v>133</v>
      </c>
      <c r="J61" s="5">
        <v>21</v>
      </c>
      <c r="K61" s="5">
        <v>4</v>
      </c>
      <c r="L61" s="8">
        <v>11</v>
      </c>
      <c r="M61" s="8">
        <v>0</v>
      </c>
      <c r="N61" s="5">
        <v>0</v>
      </c>
    </row>
    <row r="62" spans="1:14" x14ac:dyDescent="0.2">
      <c r="A62" s="9" t="s">
        <v>67</v>
      </c>
      <c r="B62" s="4">
        <f t="shared" si="3"/>
        <v>651</v>
      </c>
      <c r="C62" s="66">
        <f t="shared" si="4"/>
        <v>360</v>
      </c>
      <c r="D62" s="5">
        <v>320</v>
      </c>
      <c r="E62" s="5">
        <v>16</v>
      </c>
      <c r="F62" s="5">
        <v>17</v>
      </c>
      <c r="G62" s="5">
        <v>7</v>
      </c>
      <c r="H62" s="66">
        <f t="shared" si="5"/>
        <v>275</v>
      </c>
      <c r="I62" s="5">
        <v>247</v>
      </c>
      <c r="J62" s="5">
        <v>26</v>
      </c>
      <c r="K62" s="5">
        <v>2</v>
      </c>
      <c r="L62" s="8">
        <v>15</v>
      </c>
      <c r="M62" s="8">
        <v>1</v>
      </c>
      <c r="N62" s="5">
        <v>0</v>
      </c>
    </row>
    <row r="63" spans="1:14" x14ac:dyDescent="0.2">
      <c r="A63" s="9" t="s">
        <v>68</v>
      </c>
      <c r="B63" s="4">
        <f t="shared" si="3"/>
        <v>325</v>
      </c>
      <c r="C63" s="66">
        <f t="shared" si="4"/>
        <v>172</v>
      </c>
      <c r="D63" s="5">
        <v>155</v>
      </c>
      <c r="E63" s="5">
        <v>7</v>
      </c>
      <c r="F63" s="5">
        <v>8</v>
      </c>
      <c r="G63" s="5">
        <v>2</v>
      </c>
      <c r="H63" s="66">
        <f t="shared" si="5"/>
        <v>142</v>
      </c>
      <c r="I63" s="5">
        <v>123</v>
      </c>
      <c r="J63" s="5">
        <v>19</v>
      </c>
      <c r="K63" s="5">
        <v>0</v>
      </c>
      <c r="L63" s="8">
        <v>10</v>
      </c>
      <c r="M63" s="8">
        <v>0</v>
      </c>
      <c r="N63" s="5">
        <v>1</v>
      </c>
    </row>
    <row r="64" spans="1:14" x14ac:dyDescent="0.2">
      <c r="A64" s="9" t="s">
        <v>69</v>
      </c>
      <c r="B64" s="4">
        <f t="shared" si="3"/>
        <v>241</v>
      </c>
      <c r="C64" s="66">
        <f t="shared" si="4"/>
        <v>146</v>
      </c>
      <c r="D64" s="5">
        <v>130</v>
      </c>
      <c r="E64" s="5">
        <v>6</v>
      </c>
      <c r="F64" s="5">
        <v>7</v>
      </c>
      <c r="G64" s="5">
        <v>3</v>
      </c>
      <c r="H64" s="66">
        <f t="shared" si="5"/>
        <v>77</v>
      </c>
      <c r="I64" s="5">
        <v>65</v>
      </c>
      <c r="J64" s="5">
        <v>11</v>
      </c>
      <c r="K64" s="5">
        <v>1</v>
      </c>
      <c r="L64" s="8">
        <v>18</v>
      </c>
      <c r="M64" s="8">
        <v>0</v>
      </c>
      <c r="N64" s="5">
        <v>0</v>
      </c>
    </row>
    <row r="65" spans="1:14" x14ac:dyDescent="0.2">
      <c r="A65" s="9" t="s">
        <v>70</v>
      </c>
      <c r="B65" s="4">
        <f t="shared" si="3"/>
        <v>197</v>
      </c>
      <c r="C65" s="66">
        <f t="shared" si="4"/>
        <v>102</v>
      </c>
      <c r="D65" s="5">
        <v>88</v>
      </c>
      <c r="E65" s="5">
        <v>3</v>
      </c>
      <c r="F65" s="5">
        <v>10</v>
      </c>
      <c r="G65" s="5">
        <v>1</v>
      </c>
      <c r="H65" s="66">
        <f t="shared" si="5"/>
        <v>88</v>
      </c>
      <c r="I65" s="5">
        <v>64</v>
      </c>
      <c r="J65" s="5">
        <v>22</v>
      </c>
      <c r="K65" s="5">
        <v>2</v>
      </c>
      <c r="L65" s="8">
        <v>6</v>
      </c>
      <c r="M65" s="8">
        <v>1</v>
      </c>
      <c r="N65" s="5">
        <v>0</v>
      </c>
    </row>
    <row r="66" spans="1:14" x14ac:dyDescent="0.2">
      <c r="A66" s="9" t="s">
        <v>71</v>
      </c>
      <c r="B66" s="4">
        <f t="shared" si="3"/>
        <v>24</v>
      </c>
      <c r="C66" s="66">
        <f t="shared" si="4"/>
        <v>13</v>
      </c>
      <c r="D66" s="5">
        <v>13</v>
      </c>
      <c r="E66" s="5">
        <v>0</v>
      </c>
      <c r="F66" s="5">
        <v>0</v>
      </c>
      <c r="G66" s="5">
        <v>0</v>
      </c>
      <c r="H66" s="66">
        <f t="shared" si="5"/>
        <v>11</v>
      </c>
      <c r="I66" s="5">
        <v>10</v>
      </c>
      <c r="J66" s="5">
        <v>1</v>
      </c>
      <c r="K66" s="5">
        <v>0</v>
      </c>
      <c r="L66" s="8">
        <v>0</v>
      </c>
      <c r="M66" s="8">
        <v>0</v>
      </c>
      <c r="N66" s="5">
        <v>0</v>
      </c>
    </row>
    <row r="67" spans="1:14" x14ac:dyDescent="0.2">
      <c r="A67" s="9" t="s">
        <v>72</v>
      </c>
      <c r="B67" s="4">
        <f t="shared" si="3"/>
        <v>624</v>
      </c>
      <c r="C67" s="66">
        <f t="shared" si="4"/>
        <v>329</v>
      </c>
      <c r="D67" s="5">
        <v>304</v>
      </c>
      <c r="E67" s="5">
        <v>10</v>
      </c>
      <c r="F67" s="5">
        <v>12</v>
      </c>
      <c r="G67" s="5">
        <v>3</v>
      </c>
      <c r="H67" s="66">
        <f t="shared" si="5"/>
        <v>275</v>
      </c>
      <c r="I67" s="5">
        <v>240</v>
      </c>
      <c r="J67" s="5">
        <v>32</v>
      </c>
      <c r="K67" s="5">
        <v>3</v>
      </c>
      <c r="L67" s="8">
        <v>18</v>
      </c>
      <c r="M67" s="8">
        <v>1</v>
      </c>
      <c r="N67" s="5">
        <v>1</v>
      </c>
    </row>
    <row r="68" spans="1:14" x14ac:dyDescent="0.2">
      <c r="A68" s="9" t="s">
        <v>73</v>
      </c>
      <c r="B68" s="4">
        <f t="shared" ref="B68:B99" si="6">SUM(C68+H68+L68+M68+N68)</f>
        <v>611</v>
      </c>
      <c r="C68" s="66">
        <f t="shared" ref="C68:C99" si="7">SUM(D68+E68+F68+G68)</f>
        <v>299</v>
      </c>
      <c r="D68" s="5">
        <v>275</v>
      </c>
      <c r="E68" s="5">
        <v>10</v>
      </c>
      <c r="F68" s="5">
        <v>9</v>
      </c>
      <c r="G68" s="5">
        <v>5</v>
      </c>
      <c r="H68" s="66">
        <f t="shared" ref="H68:H99" si="8">SUM(I68+J68+K68)</f>
        <v>293</v>
      </c>
      <c r="I68" s="5">
        <v>252</v>
      </c>
      <c r="J68" s="5">
        <v>36</v>
      </c>
      <c r="K68" s="5">
        <v>5</v>
      </c>
      <c r="L68" s="8">
        <v>18</v>
      </c>
      <c r="M68" s="8">
        <v>0</v>
      </c>
      <c r="N68" s="5">
        <v>1</v>
      </c>
    </row>
    <row r="69" spans="1:14" x14ac:dyDescent="0.2">
      <c r="A69" s="9" t="s">
        <v>74</v>
      </c>
      <c r="B69" s="4">
        <f t="shared" si="6"/>
        <v>569</v>
      </c>
      <c r="C69" s="66">
        <f t="shared" si="7"/>
        <v>295</v>
      </c>
      <c r="D69" s="5">
        <v>269</v>
      </c>
      <c r="E69" s="5">
        <v>7</v>
      </c>
      <c r="F69" s="5">
        <v>18</v>
      </c>
      <c r="G69" s="5">
        <v>1</v>
      </c>
      <c r="H69" s="66">
        <f t="shared" si="8"/>
        <v>251</v>
      </c>
      <c r="I69" s="5">
        <v>223</v>
      </c>
      <c r="J69" s="5">
        <v>28</v>
      </c>
      <c r="K69" s="5">
        <v>0</v>
      </c>
      <c r="L69" s="8">
        <v>23</v>
      </c>
      <c r="M69" s="8">
        <v>0</v>
      </c>
      <c r="N69" s="5">
        <v>0</v>
      </c>
    </row>
    <row r="70" spans="1:14" x14ac:dyDescent="0.2">
      <c r="A70" s="9" t="s">
        <v>75</v>
      </c>
      <c r="B70" s="4">
        <f t="shared" si="6"/>
        <v>306</v>
      </c>
      <c r="C70" s="66">
        <f t="shared" si="7"/>
        <v>191</v>
      </c>
      <c r="D70" s="5">
        <v>171</v>
      </c>
      <c r="E70" s="5">
        <v>8</v>
      </c>
      <c r="F70" s="5">
        <v>11</v>
      </c>
      <c r="G70" s="5">
        <v>1</v>
      </c>
      <c r="H70" s="66">
        <f t="shared" si="8"/>
        <v>105</v>
      </c>
      <c r="I70" s="5">
        <v>93</v>
      </c>
      <c r="J70" s="5">
        <v>10</v>
      </c>
      <c r="K70" s="5">
        <v>2</v>
      </c>
      <c r="L70" s="8">
        <v>10</v>
      </c>
      <c r="M70" s="8">
        <v>0</v>
      </c>
      <c r="N70" s="5">
        <v>0</v>
      </c>
    </row>
    <row r="71" spans="1:14" x14ac:dyDescent="0.2">
      <c r="A71" s="9" t="s">
        <v>76</v>
      </c>
      <c r="B71" s="4">
        <f t="shared" si="6"/>
        <v>463</v>
      </c>
      <c r="C71" s="66">
        <f t="shared" si="7"/>
        <v>236</v>
      </c>
      <c r="D71" s="5">
        <v>210</v>
      </c>
      <c r="E71" s="5">
        <v>16</v>
      </c>
      <c r="F71" s="5">
        <v>9</v>
      </c>
      <c r="G71" s="5">
        <v>1</v>
      </c>
      <c r="H71" s="66">
        <f t="shared" si="8"/>
        <v>204</v>
      </c>
      <c r="I71" s="5">
        <v>174</v>
      </c>
      <c r="J71" s="5">
        <v>28</v>
      </c>
      <c r="K71" s="5">
        <v>2</v>
      </c>
      <c r="L71" s="8">
        <v>21</v>
      </c>
      <c r="M71" s="8">
        <v>1</v>
      </c>
      <c r="N71" s="5">
        <v>1</v>
      </c>
    </row>
    <row r="72" spans="1:14" x14ac:dyDescent="0.2">
      <c r="A72" s="9" t="s">
        <v>77</v>
      </c>
      <c r="B72" s="4">
        <f t="shared" si="6"/>
        <v>586</v>
      </c>
      <c r="C72" s="66">
        <f t="shared" si="7"/>
        <v>313</v>
      </c>
      <c r="D72" s="5">
        <v>285</v>
      </c>
      <c r="E72" s="5">
        <v>13</v>
      </c>
      <c r="F72" s="5">
        <v>13</v>
      </c>
      <c r="G72" s="5">
        <v>2</v>
      </c>
      <c r="H72" s="66">
        <f t="shared" si="8"/>
        <v>247</v>
      </c>
      <c r="I72" s="5">
        <v>211</v>
      </c>
      <c r="J72" s="5">
        <v>36</v>
      </c>
      <c r="K72" s="5">
        <v>0</v>
      </c>
      <c r="L72" s="8">
        <v>25</v>
      </c>
      <c r="M72" s="8">
        <v>1</v>
      </c>
      <c r="N72" s="5">
        <v>0</v>
      </c>
    </row>
    <row r="73" spans="1:14" x14ac:dyDescent="0.2">
      <c r="A73" s="9" t="s">
        <v>78</v>
      </c>
      <c r="B73" s="4">
        <f t="shared" si="6"/>
        <v>461</v>
      </c>
      <c r="C73" s="66">
        <f t="shared" si="7"/>
        <v>261</v>
      </c>
      <c r="D73" s="5">
        <v>238</v>
      </c>
      <c r="E73" s="5">
        <v>9</v>
      </c>
      <c r="F73" s="5">
        <v>7</v>
      </c>
      <c r="G73" s="5">
        <v>7</v>
      </c>
      <c r="H73" s="66">
        <f t="shared" si="8"/>
        <v>182</v>
      </c>
      <c r="I73" s="5">
        <v>153</v>
      </c>
      <c r="J73" s="5">
        <v>28</v>
      </c>
      <c r="K73" s="5">
        <v>1</v>
      </c>
      <c r="L73" s="8">
        <v>18</v>
      </c>
      <c r="M73" s="8">
        <v>0</v>
      </c>
      <c r="N73" s="5">
        <v>0</v>
      </c>
    </row>
    <row r="74" spans="1:14" x14ac:dyDescent="0.2">
      <c r="A74" s="9" t="s">
        <v>79</v>
      </c>
      <c r="B74" s="4">
        <f t="shared" si="6"/>
        <v>282</v>
      </c>
      <c r="C74" s="66">
        <f t="shared" si="7"/>
        <v>152</v>
      </c>
      <c r="D74" s="5">
        <v>135</v>
      </c>
      <c r="E74" s="5">
        <v>8</v>
      </c>
      <c r="F74" s="5">
        <v>3</v>
      </c>
      <c r="G74" s="5">
        <v>6</v>
      </c>
      <c r="H74" s="66">
        <f t="shared" si="8"/>
        <v>123</v>
      </c>
      <c r="I74" s="5">
        <v>109</v>
      </c>
      <c r="J74" s="5">
        <v>11</v>
      </c>
      <c r="K74" s="5">
        <v>3</v>
      </c>
      <c r="L74" s="8">
        <v>7</v>
      </c>
      <c r="M74" s="8">
        <v>0</v>
      </c>
      <c r="N74" s="5">
        <v>0</v>
      </c>
    </row>
    <row r="75" spans="1:14" x14ac:dyDescent="0.2">
      <c r="A75" s="9" t="s">
        <v>80</v>
      </c>
      <c r="B75" s="4">
        <f t="shared" si="6"/>
        <v>458</v>
      </c>
      <c r="C75" s="66">
        <f t="shared" si="7"/>
        <v>221</v>
      </c>
      <c r="D75" s="5">
        <v>199</v>
      </c>
      <c r="E75" s="5">
        <v>7</v>
      </c>
      <c r="F75" s="5">
        <v>9</v>
      </c>
      <c r="G75" s="5">
        <v>6</v>
      </c>
      <c r="H75" s="66">
        <f t="shared" si="8"/>
        <v>223</v>
      </c>
      <c r="I75" s="5">
        <v>191</v>
      </c>
      <c r="J75" s="5">
        <v>30</v>
      </c>
      <c r="K75" s="5">
        <v>2</v>
      </c>
      <c r="L75" s="8">
        <v>12</v>
      </c>
      <c r="M75" s="8">
        <v>1</v>
      </c>
      <c r="N75" s="5">
        <v>1</v>
      </c>
    </row>
    <row r="76" spans="1:14" x14ac:dyDescent="0.2">
      <c r="A76" s="9" t="s">
        <v>81</v>
      </c>
      <c r="B76" s="4">
        <f t="shared" si="6"/>
        <v>630</v>
      </c>
      <c r="C76" s="66">
        <f t="shared" si="7"/>
        <v>257</v>
      </c>
      <c r="D76" s="5">
        <v>225</v>
      </c>
      <c r="E76" s="5">
        <v>15</v>
      </c>
      <c r="F76" s="5">
        <v>15</v>
      </c>
      <c r="G76" s="5">
        <v>2</v>
      </c>
      <c r="H76" s="66">
        <f t="shared" si="8"/>
        <v>349</v>
      </c>
      <c r="I76" s="5">
        <v>309</v>
      </c>
      <c r="J76" s="5">
        <v>38</v>
      </c>
      <c r="K76" s="5">
        <v>2</v>
      </c>
      <c r="L76" s="8">
        <v>23</v>
      </c>
      <c r="M76" s="8">
        <v>0</v>
      </c>
      <c r="N76" s="5">
        <v>1</v>
      </c>
    </row>
    <row r="77" spans="1:14" x14ac:dyDescent="0.2">
      <c r="A77" s="9" t="s">
        <v>82</v>
      </c>
      <c r="B77" s="4">
        <f t="shared" si="6"/>
        <v>405</v>
      </c>
      <c r="C77" s="66">
        <f t="shared" si="7"/>
        <v>116</v>
      </c>
      <c r="D77" s="5">
        <v>112</v>
      </c>
      <c r="E77" s="5">
        <v>1</v>
      </c>
      <c r="F77" s="5">
        <v>2</v>
      </c>
      <c r="G77" s="5">
        <v>1</v>
      </c>
      <c r="H77" s="66">
        <f t="shared" si="8"/>
        <v>283</v>
      </c>
      <c r="I77" s="5">
        <v>257</v>
      </c>
      <c r="J77" s="5">
        <v>26</v>
      </c>
      <c r="K77" s="5">
        <v>0</v>
      </c>
      <c r="L77" s="8">
        <v>6</v>
      </c>
      <c r="M77" s="8">
        <v>0</v>
      </c>
      <c r="N77" s="5">
        <v>0</v>
      </c>
    </row>
    <row r="78" spans="1:14" x14ac:dyDescent="0.2">
      <c r="A78" s="9" t="s">
        <v>83</v>
      </c>
      <c r="B78" s="4">
        <f t="shared" si="6"/>
        <v>535</v>
      </c>
      <c r="C78" s="66">
        <f t="shared" si="7"/>
        <v>220</v>
      </c>
      <c r="D78" s="5">
        <v>203</v>
      </c>
      <c r="E78" s="5">
        <v>5</v>
      </c>
      <c r="F78" s="5">
        <v>11</v>
      </c>
      <c r="G78" s="5">
        <v>1</v>
      </c>
      <c r="H78" s="66">
        <f t="shared" si="8"/>
        <v>299</v>
      </c>
      <c r="I78" s="5">
        <v>270</v>
      </c>
      <c r="J78" s="5">
        <v>24</v>
      </c>
      <c r="K78" s="5">
        <v>5</v>
      </c>
      <c r="L78" s="8">
        <v>16</v>
      </c>
      <c r="M78" s="8">
        <v>0</v>
      </c>
      <c r="N78" s="5">
        <v>0</v>
      </c>
    </row>
    <row r="79" spans="1:14" x14ac:dyDescent="0.2">
      <c r="A79" s="9" t="s">
        <v>84</v>
      </c>
      <c r="B79" s="4">
        <f t="shared" si="6"/>
        <v>497</v>
      </c>
      <c r="C79" s="66">
        <f t="shared" si="7"/>
        <v>180</v>
      </c>
      <c r="D79" s="5">
        <v>160</v>
      </c>
      <c r="E79" s="5">
        <v>5</v>
      </c>
      <c r="F79" s="5">
        <v>13</v>
      </c>
      <c r="G79" s="5">
        <v>2</v>
      </c>
      <c r="H79" s="66">
        <f t="shared" si="8"/>
        <v>302</v>
      </c>
      <c r="I79" s="5">
        <v>265</v>
      </c>
      <c r="J79" s="5">
        <v>37</v>
      </c>
      <c r="K79" s="5">
        <v>0</v>
      </c>
      <c r="L79" s="8">
        <v>14</v>
      </c>
      <c r="M79" s="8">
        <v>1</v>
      </c>
      <c r="N79" s="5">
        <v>0</v>
      </c>
    </row>
    <row r="80" spans="1:14" x14ac:dyDescent="0.2">
      <c r="A80" s="9" t="s">
        <v>85</v>
      </c>
      <c r="B80" s="4">
        <f t="shared" si="6"/>
        <v>418</v>
      </c>
      <c r="C80" s="66">
        <f t="shared" si="7"/>
        <v>146</v>
      </c>
      <c r="D80" s="5">
        <v>122</v>
      </c>
      <c r="E80" s="5">
        <v>7</v>
      </c>
      <c r="F80" s="5">
        <v>15</v>
      </c>
      <c r="G80" s="5">
        <v>2</v>
      </c>
      <c r="H80" s="66">
        <f t="shared" si="8"/>
        <v>259</v>
      </c>
      <c r="I80" s="5">
        <v>227</v>
      </c>
      <c r="J80" s="5">
        <v>32</v>
      </c>
      <c r="K80" s="5">
        <v>0</v>
      </c>
      <c r="L80" s="8">
        <v>13</v>
      </c>
      <c r="M80" s="8">
        <v>0</v>
      </c>
      <c r="N80" s="5">
        <v>0</v>
      </c>
    </row>
    <row r="81" spans="1:14" x14ac:dyDescent="0.2">
      <c r="A81" s="9" t="s">
        <v>86</v>
      </c>
      <c r="B81" s="4">
        <f t="shared" si="6"/>
        <v>459</v>
      </c>
      <c r="C81" s="66">
        <f t="shared" si="7"/>
        <v>141</v>
      </c>
      <c r="D81" s="5">
        <v>120</v>
      </c>
      <c r="E81" s="5">
        <v>8</v>
      </c>
      <c r="F81" s="5">
        <v>8</v>
      </c>
      <c r="G81" s="5">
        <v>5</v>
      </c>
      <c r="H81" s="66">
        <f t="shared" si="8"/>
        <v>306</v>
      </c>
      <c r="I81" s="5">
        <v>272</v>
      </c>
      <c r="J81" s="5">
        <v>30</v>
      </c>
      <c r="K81" s="5">
        <v>4</v>
      </c>
      <c r="L81" s="8">
        <v>12</v>
      </c>
      <c r="M81" s="8">
        <v>0</v>
      </c>
      <c r="N81" s="5">
        <v>0</v>
      </c>
    </row>
    <row r="82" spans="1:14" x14ac:dyDescent="0.2">
      <c r="A82" s="9" t="s">
        <v>87</v>
      </c>
      <c r="B82" s="4">
        <f t="shared" si="6"/>
        <v>615</v>
      </c>
      <c r="C82" s="66">
        <f t="shared" si="7"/>
        <v>361</v>
      </c>
      <c r="D82" s="5">
        <v>308</v>
      </c>
      <c r="E82" s="5">
        <v>22</v>
      </c>
      <c r="F82" s="5">
        <v>26</v>
      </c>
      <c r="G82" s="5">
        <v>5</v>
      </c>
      <c r="H82" s="66">
        <f t="shared" si="8"/>
        <v>243</v>
      </c>
      <c r="I82" s="5">
        <v>210</v>
      </c>
      <c r="J82" s="5">
        <v>31</v>
      </c>
      <c r="K82" s="5">
        <v>2</v>
      </c>
      <c r="L82" s="8">
        <v>10</v>
      </c>
      <c r="M82" s="8">
        <v>1</v>
      </c>
      <c r="N82" s="5">
        <v>0</v>
      </c>
    </row>
    <row r="83" spans="1:14" x14ac:dyDescent="0.2">
      <c r="A83" s="9" t="s">
        <v>88</v>
      </c>
      <c r="B83" s="4">
        <f t="shared" si="6"/>
        <v>453</v>
      </c>
      <c r="C83" s="66">
        <f t="shared" si="7"/>
        <v>307</v>
      </c>
      <c r="D83" s="5">
        <v>279</v>
      </c>
      <c r="E83" s="5">
        <v>12</v>
      </c>
      <c r="F83" s="5">
        <v>12</v>
      </c>
      <c r="G83" s="5">
        <v>4</v>
      </c>
      <c r="H83" s="66">
        <f t="shared" si="8"/>
        <v>141</v>
      </c>
      <c r="I83" s="5">
        <v>122</v>
      </c>
      <c r="J83" s="5">
        <v>16</v>
      </c>
      <c r="K83" s="5">
        <v>3</v>
      </c>
      <c r="L83" s="8">
        <v>4</v>
      </c>
      <c r="M83" s="8">
        <v>0</v>
      </c>
      <c r="N83" s="5">
        <v>1</v>
      </c>
    </row>
    <row r="84" spans="1:14" x14ac:dyDescent="0.2">
      <c r="A84" s="9" t="s">
        <v>89</v>
      </c>
      <c r="B84" s="4">
        <f t="shared" si="6"/>
        <v>592</v>
      </c>
      <c r="C84" s="66">
        <f t="shared" si="7"/>
        <v>363</v>
      </c>
      <c r="D84" s="5">
        <v>322</v>
      </c>
      <c r="E84" s="5">
        <v>15</v>
      </c>
      <c r="F84" s="5">
        <v>22</v>
      </c>
      <c r="G84" s="5">
        <v>4</v>
      </c>
      <c r="H84" s="66">
        <f t="shared" si="8"/>
        <v>214</v>
      </c>
      <c r="I84" s="5">
        <v>181</v>
      </c>
      <c r="J84" s="5">
        <v>33</v>
      </c>
      <c r="K84" s="5">
        <v>0</v>
      </c>
      <c r="L84" s="8">
        <v>14</v>
      </c>
      <c r="M84" s="8">
        <v>1</v>
      </c>
      <c r="N84" s="5">
        <v>0</v>
      </c>
    </row>
    <row r="85" spans="1:14" x14ac:dyDescent="0.2">
      <c r="A85" s="9" t="s">
        <v>90</v>
      </c>
      <c r="B85" s="4">
        <f t="shared" si="6"/>
        <v>794</v>
      </c>
      <c r="C85" s="66">
        <f t="shared" si="7"/>
        <v>527</v>
      </c>
      <c r="D85" s="5">
        <v>473</v>
      </c>
      <c r="E85" s="5">
        <v>21</v>
      </c>
      <c r="F85" s="5">
        <v>21</v>
      </c>
      <c r="G85" s="5">
        <v>12</v>
      </c>
      <c r="H85" s="66">
        <f t="shared" si="8"/>
        <v>250</v>
      </c>
      <c r="I85" s="5">
        <v>212</v>
      </c>
      <c r="J85" s="5">
        <v>36</v>
      </c>
      <c r="K85" s="5">
        <v>2</v>
      </c>
      <c r="L85" s="8">
        <v>17</v>
      </c>
      <c r="M85" s="8">
        <v>0</v>
      </c>
      <c r="N85" s="5">
        <v>0</v>
      </c>
    </row>
    <row r="86" spans="1:14" x14ac:dyDescent="0.2">
      <c r="A86" s="9" t="s">
        <v>91</v>
      </c>
      <c r="B86" s="4">
        <f t="shared" si="6"/>
        <v>612</v>
      </c>
      <c r="C86" s="66">
        <f t="shared" si="7"/>
        <v>404</v>
      </c>
      <c r="D86" s="5">
        <v>364</v>
      </c>
      <c r="E86" s="5">
        <v>15</v>
      </c>
      <c r="F86" s="5">
        <v>22</v>
      </c>
      <c r="G86" s="5">
        <v>3</v>
      </c>
      <c r="H86" s="66">
        <f t="shared" si="8"/>
        <v>195</v>
      </c>
      <c r="I86" s="5">
        <v>160</v>
      </c>
      <c r="J86" s="5">
        <v>32</v>
      </c>
      <c r="K86" s="5">
        <v>3</v>
      </c>
      <c r="L86" s="8">
        <v>12</v>
      </c>
      <c r="M86" s="8">
        <v>0</v>
      </c>
      <c r="N86" s="5">
        <v>1</v>
      </c>
    </row>
    <row r="87" spans="1:14" x14ac:dyDescent="0.2">
      <c r="A87" s="9" t="s">
        <v>92</v>
      </c>
      <c r="B87" s="4">
        <f t="shared" si="6"/>
        <v>239</v>
      </c>
      <c r="C87" s="66">
        <f t="shared" si="7"/>
        <v>121</v>
      </c>
      <c r="D87" s="5">
        <v>107</v>
      </c>
      <c r="E87" s="5">
        <v>5</v>
      </c>
      <c r="F87" s="5">
        <v>6</v>
      </c>
      <c r="G87" s="5">
        <v>3</v>
      </c>
      <c r="H87" s="66">
        <f t="shared" si="8"/>
        <v>114</v>
      </c>
      <c r="I87" s="5">
        <v>100</v>
      </c>
      <c r="J87" s="5">
        <v>12</v>
      </c>
      <c r="K87" s="5">
        <v>2</v>
      </c>
      <c r="L87" s="8">
        <v>4</v>
      </c>
      <c r="M87" s="8">
        <v>0</v>
      </c>
      <c r="N87" s="5">
        <v>0</v>
      </c>
    </row>
    <row r="88" spans="1:14" x14ac:dyDescent="0.2">
      <c r="A88" s="9" t="s">
        <v>93</v>
      </c>
      <c r="B88" s="4">
        <f t="shared" si="6"/>
        <v>633</v>
      </c>
      <c r="C88" s="66">
        <f t="shared" si="7"/>
        <v>303</v>
      </c>
      <c r="D88" s="5">
        <v>248</v>
      </c>
      <c r="E88" s="5">
        <v>23</v>
      </c>
      <c r="F88" s="5">
        <v>26</v>
      </c>
      <c r="G88" s="5">
        <v>6</v>
      </c>
      <c r="H88" s="66">
        <f t="shared" si="8"/>
        <v>317</v>
      </c>
      <c r="I88" s="5">
        <v>256</v>
      </c>
      <c r="J88" s="5">
        <v>56</v>
      </c>
      <c r="K88" s="5">
        <v>5</v>
      </c>
      <c r="L88" s="8">
        <v>13</v>
      </c>
      <c r="M88" s="8">
        <v>0</v>
      </c>
      <c r="N88" s="5">
        <v>0</v>
      </c>
    </row>
    <row r="89" spans="1:14" x14ac:dyDescent="0.2">
      <c r="A89" s="9" t="s">
        <v>94</v>
      </c>
      <c r="B89" s="4">
        <f t="shared" si="6"/>
        <v>511</v>
      </c>
      <c r="C89" s="66">
        <f t="shared" si="7"/>
        <v>243</v>
      </c>
      <c r="D89" s="5">
        <v>207</v>
      </c>
      <c r="E89" s="5">
        <v>14</v>
      </c>
      <c r="F89" s="5">
        <v>18</v>
      </c>
      <c r="G89" s="5">
        <v>4</v>
      </c>
      <c r="H89" s="66">
        <f t="shared" si="8"/>
        <v>244</v>
      </c>
      <c r="I89" s="5">
        <v>199</v>
      </c>
      <c r="J89" s="5">
        <v>43</v>
      </c>
      <c r="K89" s="5">
        <v>2</v>
      </c>
      <c r="L89" s="8">
        <v>24</v>
      </c>
      <c r="M89" s="8">
        <v>0</v>
      </c>
      <c r="N89" s="5">
        <v>0</v>
      </c>
    </row>
    <row r="90" spans="1:14" x14ac:dyDescent="0.2">
      <c r="A90" s="9" t="s">
        <v>95</v>
      </c>
      <c r="B90" s="4">
        <f t="shared" si="6"/>
        <v>466</v>
      </c>
      <c r="C90" s="66">
        <f t="shared" si="7"/>
        <v>210</v>
      </c>
      <c r="D90" s="5">
        <v>180</v>
      </c>
      <c r="E90" s="5">
        <v>9</v>
      </c>
      <c r="F90" s="5">
        <v>17</v>
      </c>
      <c r="G90" s="5">
        <v>4</v>
      </c>
      <c r="H90" s="66">
        <f t="shared" si="8"/>
        <v>245</v>
      </c>
      <c r="I90" s="5">
        <v>208</v>
      </c>
      <c r="J90" s="5">
        <v>34</v>
      </c>
      <c r="K90" s="5">
        <v>3</v>
      </c>
      <c r="L90" s="8">
        <v>11</v>
      </c>
      <c r="M90" s="8">
        <v>0</v>
      </c>
      <c r="N90" s="5">
        <v>0</v>
      </c>
    </row>
    <row r="91" spans="1:14" x14ac:dyDescent="0.2">
      <c r="A91" s="9" t="s">
        <v>96</v>
      </c>
      <c r="B91" s="4">
        <f t="shared" si="6"/>
        <v>422</v>
      </c>
      <c r="C91" s="66">
        <f t="shared" si="7"/>
        <v>165</v>
      </c>
      <c r="D91" s="5">
        <v>143</v>
      </c>
      <c r="E91" s="5">
        <v>10</v>
      </c>
      <c r="F91" s="5">
        <v>7</v>
      </c>
      <c r="G91" s="5">
        <v>5</v>
      </c>
      <c r="H91" s="66">
        <f t="shared" si="8"/>
        <v>246</v>
      </c>
      <c r="I91" s="5">
        <v>193</v>
      </c>
      <c r="J91" s="5">
        <v>49</v>
      </c>
      <c r="K91" s="5">
        <v>4</v>
      </c>
      <c r="L91" s="8">
        <v>11</v>
      </c>
      <c r="M91" s="8">
        <v>0</v>
      </c>
      <c r="N91" s="5">
        <v>0</v>
      </c>
    </row>
    <row r="92" spans="1:14" x14ac:dyDescent="0.2">
      <c r="A92" s="9" t="s">
        <v>97</v>
      </c>
      <c r="B92" s="4">
        <f t="shared" si="6"/>
        <v>439</v>
      </c>
      <c r="C92" s="66">
        <f t="shared" si="7"/>
        <v>227</v>
      </c>
      <c r="D92" s="5">
        <v>197</v>
      </c>
      <c r="E92" s="5">
        <v>12</v>
      </c>
      <c r="F92" s="5">
        <v>16</v>
      </c>
      <c r="G92" s="5">
        <v>2</v>
      </c>
      <c r="H92" s="66">
        <f t="shared" si="8"/>
        <v>197</v>
      </c>
      <c r="I92" s="5">
        <v>168</v>
      </c>
      <c r="J92" s="5">
        <v>28</v>
      </c>
      <c r="K92" s="5">
        <v>1</v>
      </c>
      <c r="L92" s="8">
        <v>15</v>
      </c>
      <c r="M92" s="8">
        <v>0</v>
      </c>
      <c r="N92" s="5">
        <v>0</v>
      </c>
    </row>
    <row r="93" spans="1:14" x14ac:dyDescent="0.2">
      <c r="A93" s="9" t="s">
        <v>98</v>
      </c>
      <c r="B93" s="4">
        <f t="shared" si="6"/>
        <v>385</v>
      </c>
      <c r="C93" s="66">
        <f t="shared" si="7"/>
        <v>163</v>
      </c>
      <c r="D93" s="5">
        <v>147</v>
      </c>
      <c r="E93" s="5">
        <v>6</v>
      </c>
      <c r="F93" s="5">
        <v>10</v>
      </c>
      <c r="G93" s="5">
        <v>0</v>
      </c>
      <c r="H93" s="66">
        <f t="shared" si="8"/>
        <v>204</v>
      </c>
      <c r="I93" s="5">
        <v>179</v>
      </c>
      <c r="J93" s="5">
        <v>24</v>
      </c>
      <c r="K93" s="5">
        <v>1</v>
      </c>
      <c r="L93" s="8">
        <v>18</v>
      </c>
      <c r="M93" s="8">
        <v>0</v>
      </c>
      <c r="N93" s="5">
        <v>0</v>
      </c>
    </row>
    <row r="94" spans="1:14" x14ac:dyDescent="0.2">
      <c r="A94" s="9" t="s">
        <v>99</v>
      </c>
      <c r="B94" s="4">
        <f t="shared" si="6"/>
        <v>426</v>
      </c>
      <c r="C94" s="66">
        <f t="shared" si="7"/>
        <v>144</v>
      </c>
      <c r="D94" s="5">
        <v>122</v>
      </c>
      <c r="E94" s="5">
        <v>9</v>
      </c>
      <c r="F94" s="5">
        <v>11</v>
      </c>
      <c r="G94" s="5">
        <v>2</v>
      </c>
      <c r="H94" s="66">
        <f t="shared" si="8"/>
        <v>266</v>
      </c>
      <c r="I94" s="5">
        <v>232</v>
      </c>
      <c r="J94" s="5">
        <v>32</v>
      </c>
      <c r="K94" s="5">
        <v>2</v>
      </c>
      <c r="L94" s="8">
        <v>16</v>
      </c>
      <c r="M94" s="8">
        <v>0</v>
      </c>
      <c r="N94" s="5">
        <v>0</v>
      </c>
    </row>
    <row r="95" spans="1:14" x14ac:dyDescent="0.2">
      <c r="A95" s="9" t="s">
        <v>100</v>
      </c>
      <c r="B95" s="4">
        <f t="shared" si="6"/>
        <v>413</v>
      </c>
      <c r="C95" s="66">
        <f t="shared" si="7"/>
        <v>158</v>
      </c>
      <c r="D95" s="5">
        <v>135</v>
      </c>
      <c r="E95" s="5">
        <v>14</v>
      </c>
      <c r="F95" s="5">
        <v>7</v>
      </c>
      <c r="G95" s="5">
        <v>2</v>
      </c>
      <c r="H95" s="66">
        <f t="shared" si="8"/>
        <v>243</v>
      </c>
      <c r="I95" s="5">
        <v>190</v>
      </c>
      <c r="J95" s="5">
        <v>51</v>
      </c>
      <c r="K95" s="5">
        <v>2</v>
      </c>
      <c r="L95" s="8">
        <v>11</v>
      </c>
      <c r="M95" s="8">
        <v>1</v>
      </c>
      <c r="N95" s="5">
        <v>0</v>
      </c>
    </row>
    <row r="96" spans="1:14" x14ac:dyDescent="0.2">
      <c r="A96" s="9" t="s">
        <v>101</v>
      </c>
      <c r="B96" s="4">
        <f t="shared" si="6"/>
        <v>708</v>
      </c>
      <c r="C96" s="66">
        <f t="shared" si="7"/>
        <v>323</v>
      </c>
      <c r="D96" s="5">
        <v>291</v>
      </c>
      <c r="E96" s="5">
        <v>11</v>
      </c>
      <c r="F96" s="5">
        <v>18</v>
      </c>
      <c r="G96" s="5">
        <v>3</v>
      </c>
      <c r="H96" s="66">
        <f t="shared" si="8"/>
        <v>363</v>
      </c>
      <c r="I96" s="5">
        <v>309</v>
      </c>
      <c r="J96" s="5">
        <v>47</v>
      </c>
      <c r="K96" s="5">
        <v>7</v>
      </c>
      <c r="L96" s="8">
        <v>22</v>
      </c>
      <c r="M96" s="8">
        <v>0</v>
      </c>
      <c r="N96" s="5">
        <v>0</v>
      </c>
    </row>
    <row r="97" spans="1:14" x14ac:dyDescent="0.2">
      <c r="A97" s="9" t="s">
        <v>102</v>
      </c>
      <c r="B97" s="4">
        <f t="shared" si="6"/>
        <v>484</v>
      </c>
      <c r="C97" s="66">
        <f t="shared" si="7"/>
        <v>170</v>
      </c>
      <c r="D97" s="5">
        <v>140</v>
      </c>
      <c r="E97" s="5">
        <v>14</v>
      </c>
      <c r="F97" s="5">
        <v>10</v>
      </c>
      <c r="G97" s="5">
        <v>6</v>
      </c>
      <c r="H97" s="66">
        <f t="shared" si="8"/>
        <v>297</v>
      </c>
      <c r="I97" s="5">
        <v>258</v>
      </c>
      <c r="J97" s="5">
        <v>37</v>
      </c>
      <c r="K97" s="5">
        <v>2</v>
      </c>
      <c r="L97" s="8">
        <v>16</v>
      </c>
      <c r="M97" s="8">
        <v>1</v>
      </c>
      <c r="N97" s="5">
        <v>0</v>
      </c>
    </row>
    <row r="98" spans="1:14" x14ac:dyDescent="0.2">
      <c r="A98" s="9" t="s">
        <v>103</v>
      </c>
      <c r="B98" s="4">
        <f t="shared" si="6"/>
        <v>470</v>
      </c>
      <c r="C98" s="66">
        <f t="shared" si="7"/>
        <v>155</v>
      </c>
      <c r="D98" s="5">
        <v>130</v>
      </c>
      <c r="E98" s="5">
        <v>11</v>
      </c>
      <c r="F98" s="5">
        <v>10</v>
      </c>
      <c r="G98" s="5">
        <v>4</v>
      </c>
      <c r="H98" s="66">
        <f t="shared" si="8"/>
        <v>300</v>
      </c>
      <c r="I98" s="5">
        <v>256</v>
      </c>
      <c r="J98" s="5">
        <v>42</v>
      </c>
      <c r="K98" s="5">
        <v>2</v>
      </c>
      <c r="L98" s="8">
        <v>15</v>
      </c>
      <c r="M98" s="8">
        <v>0</v>
      </c>
      <c r="N98" s="5">
        <v>0</v>
      </c>
    </row>
    <row r="99" spans="1:14" x14ac:dyDescent="0.2">
      <c r="A99" s="9" t="s">
        <v>104</v>
      </c>
      <c r="B99" s="4">
        <f t="shared" si="6"/>
        <v>355</v>
      </c>
      <c r="C99" s="66">
        <f t="shared" si="7"/>
        <v>161</v>
      </c>
      <c r="D99" s="5">
        <v>141</v>
      </c>
      <c r="E99" s="5">
        <v>10</v>
      </c>
      <c r="F99" s="5">
        <v>8</v>
      </c>
      <c r="G99" s="5">
        <v>2</v>
      </c>
      <c r="H99" s="66">
        <f t="shared" si="8"/>
        <v>187</v>
      </c>
      <c r="I99" s="5">
        <v>167</v>
      </c>
      <c r="J99" s="5">
        <v>17</v>
      </c>
      <c r="K99" s="5">
        <v>3</v>
      </c>
      <c r="L99" s="8">
        <v>7</v>
      </c>
      <c r="M99" s="8">
        <v>0</v>
      </c>
      <c r="N99" s="5">
        <v>0</v>
      </c>
    </row>
    <row r="100" spans="1:14" x14ac:dyDescent="0.2">
      <c r="A100" s="9" t="s">
        <v>105</v>
      </c>
      <c r="B100" s="4">
        <f t="shared" ref="B100:B104" si="9">SUM(C100+H100+L100+M100+N100)</f>
        <v>412</v>
      </c>
      <c r="C100" s="66">
        <f t="shared" ref="C100:C104" si="10">SUM(D100+E100+F100+G100)</f>
        <v>174</v>
      </c>
      <c r="D100" s="5">
        <v>148</v>
      </c>
      <c r="E100" s="5">
        <v>19</v>
      </c>
      <c r="F100" s="5">
        <v>6</v>
      </c>
      <c r="G100" s="5">
        <v>1</v>
      </c>
      <c r="H100" s="66">
        <f t="shared" ref="H100:H104" si="11">SUM(I100+J100+K100)</f>
        <v>227</v>
      </c>
      <c r="I100" s="5">
        <v>195</v>
      </c>
      <c r="J100" s="5">
        <v>29</v>
      </c>
      <c r="K100" s="5">
        <v>3</v>
      </c>
      <c r="L100" s="8">
        <v>11</v>
      </c>
      <c r="M100" s="8">
        <v>0</v>
      </c>
      <c r="N100" s="5">
        <v>0</v>
      </c>
    </row>
    <row r="101" spans="1:14" x14ac:dyDescent="0.2">
      <c r="A101" s="9" t="s">
        <v>106</v>
      </c>
      <c r="B101" s="4">
        <f t="shared" si="9"/>
        <v>653</v>
      </c>
      <c r="C101" s="66">
        <f t="shared" si="10"/>
        <v>319</v>
      </c>
      <c r="D101" s="5">
        <v>273</v>
      </c>
      <c r="E101" s="5">
        <v>17</v>
      </c>
      <c r="F101" s="5">
        <v>17</v>
      </c>
      <c r="G101" s="5">
        <v>12</v>
      </c>
      <c r="H101" s="66">
        <f t="shared" si="11"/>
        <v>317</v>
      </c>
      <c r="I101" s="5">
        <v>271</v>
      </c>
      <c r="J101" s="5">
        <v>42</v>
      </c>
      <c r="K101" s="5">
        <v>4</v>
      </c>
      <c r="L101" s="8">
        <v>17</v>
      </c>
      <c r="M101" s="8">
        <v>0</v>
      </c>
      <c r="N101" s="5">
        <v>0</v>
      </c>
    </row>
    <row r="102" spans="1:14" x14ac:dyDescent="0.2">
      <c r="A102" s="9" t="s">
        <v>107</v>
      </c>
      <c r="B102" s="4">
        <f t="shared" si="9"/>
        <v>573</v>
      </c>
      <c r="C102" s="66">
        <f t="shared" si="10"/>
        <v>247</v>
      </c>
      <c r="D102" s="5">
        <v>223</v>
      </c>
      <c r="E102" s="5">
        <v>10</v>
      </c>
      <c r="F102" s="5">
        <v>9</v>
      </c>
      <c r="G102" s="5">
        <v>5</v>
      </c>
      <c r="H102" s="66">
        <f t="shared" si="11"/>
        <v>298</v>
      </c>
      <c r="I102" s="5">
        <v>250</v>
      </c>
      <c r="J102" s="5">
        <v>47</v>
      </c>
      <c r="K102" s="5">
        <v>1</v>
      </c>
      <c r="L102" s="8">
        <v>27</v>
      </c>
      <c r="M102" s="8">
        <v>1</v>
      </c>
      <c r="N102" s="5">
        <v>0</v>
      </c>
    </row>
    <row r="103" spans="1:14" x14ac:dyDescent="0.2">
      <c r="A103" s="9" t="s">
        <v>108</v>
      </c>
      <c r="B103" s="4">
        <f t="shared" si="9"/>
        <v>686</v>
      </c>
      <c r="C103" s="66">
        <f t="shared" si="10"/>
        <v>295</v>
      </c>
      <c r="D103" s="5">
        <v>266</v>
      </c>
      <c r="E103" s="5">
        <v>13</v>
      </c>
      <c r="F103" s="5">
        <v>12</v>
      </c>
      <c r="G103" s="5">
        <v>4</v>
      </c>
      <c r="H103" s="66">
        <f t="shared" si="11"/>
        <v>368</v>
      </c>
      <c r="I103" s="5">
        <v>330</v>
      </c>
      <c r="J103" s="5">
        <v>35</v>
      </c>
      <c r="K103" s="5">
        <v>3</v>
      </c>
      <c r="L103" s="8">
        <v>23</v>
      </c>
      <c r="M103" s="8">
        <v>0</v>
      </c>
      <c r="N103" s="5">
        <v>0</v>
      </c>
    </row>
    <row r="104" spans="1:14" x14ac:dyDescent="0.2">
      <c r="A104" s="9" t="s">
        <v>114</v>
      </c>
      <c r="B104" s="10">
        <f t="shared" si="9"/>
        <v>44571</v>
      </c>
      <c r="C104" s="10">
        <f t="shared" si="10"/>
        <v>20810</v>
      </c>
      <c r="D104" s="10">
        <f t="shared" ref="D104:N104" si="12">SUM(D1:D103)</f>
        <v>18362</v>
      </c>
      <c r="E104" s="10">
        <f t="shared" si="12"/>
        <v>998</v>
      </c>
      <c r="F104" s="10">
        <f t="shared" si="12"/>
        <v>1108</v>
      </c>
      <c r="G104" s="10">
        <f t="shared" si="12"/>
        <v>342</v>
      </c>
      <c r="H104" s="10">
        <f t="shared" si="11"/>
        <v>22361</v>
      </c>
      <c r="I104" s="10">
        <f t="shared" si="12"/>
        <v>19330</v>
      </c>
      <c r="J104" s="10">
        <f t="shared" si="12"/>
        <v>2856</v>
      </c>
      <c r="K104" s="10">
        <f t="shared" si="12"/>
        <v>175</v>
      </c>
      <c r="L104" s="10">
        <f>SUM(L4:L103)</f>
        <v>1361</v>
      </c>
      <c r="M104" s="10">
        <f>SUM(M4:M103)</f>
        <v>26</v>
      </c>
      <c r="N104" s="10">
        <f t="shared" si="12"/>
        <v>13</v>
      </c>
    </row>
  </sheetData>
  <pageMargins left="0.7" right="0.7" top="1" bottom="0.75" header="0.3" footer="0.3"/>
  <pageSetup paperSize="5" orientation="portrait" r:id="rId1"/>
  <headerFooter>
    <oddHeader>&amp;CChautauqua County Board of Elections
 November 6, 2018 General Election</oddHead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view="pageLayout" zoomScaleNormal="100" workbookViewId="0">
      <selection activeCell="C5" sqref="C5"/>
    </sheetView>
  </sheetViews>
  <sheetFormatPr defaultColWidth="5.7109375" defaultRowHeight="12" x14ac:dyDescent="0.2"/>
  <cols>
    <col min="1" max="1" width="15" style="14" bestFit="1" customWidth="1"/>
    <col min="2" max="3" width="5.7109375" style="14" customWidth="1"/>
    <col min="4" max="14" width="5.7109375" style="6" customWidth="1"/>
    <col min="15" max="16384" width="5.7109375" style="6"/>
  </cols>
  <sheetData>
    <row r="1" spans="1:13" ht="102" customHeight="1" x14ac:dyDescent="0.2">
      <c r="A1" s="51" t="s">
        <v>128</v>
      </c>
      <c r="B1" s="56" t="s">
        <v>9</v>
      </c>
      <c r="C1" s="53" t="s">
        <v>143</v>
      </c>
      <c r="D1" s="53" t="s">
        <v>143</v>
      </c>
      <c r="E1" s="53" t="s">
        <v>143</v>
      </c>
      <c r="F1" s="53" t="s">
        <v>143</v>
      </c>
      <c r="G1" s="53" t="s">
        <v>145</v>
      </c>
      <c r="H1" s="53" t="s">
        <v>145</v>
      </c>
      <c r="I1" s="53" t="s">
        <v>145</v>
      </c>
      <c r="J1" s="53" t="s">
        <v>145</v>
      </c>
      <c r="K1" s="53" t="s">
        <v>212</v>
      </c>
      <c r="L1" s="53" t="s">
        <v>213</v>
      </c>
      <c r="M1" s="53" t="s">
        <v>115</v>
      </c>
    </row>
    <row r="2" spans="1:13" ht="10.5" customHeight="1" x14ac:dyDescent="0.2">
      <c r="A2" s="57" t="s">
        <v>127</v>
      </c>
      <c r="B2" s="58"/>
      <c r="C2" s="58"/>
      <c r="D2" s="55" t="s">
        <v>1</v>
      </c>
      <c r="E2" s="55" t="s">
        <v>144</v>
      </c>
      <c r="F2" s="55" t="s">
        <v>3</v>
      </c>
      <c r="G2" s="55"/>
      <c r="H2" s="55" t="s">
        <v>1</v>
      </c>
      <c r="I2" s="55" t="s">
        <v>2</v>
      </c>
      <c r="J2" s="55" t="s">
        <v>3</v>
      </c>
      <c r="K2" s="55"/>
      <c r="L2" s="55"/>
      <c r="M2" s="55" t="s">
        <v>116</v>
      </c>
    </row>
    <row r="3" spans="1:13" x14ac:dyDescent="0.2">
      <c r="A3" s="54"/>
      <c r="B3" s="55"/>
      <c r="C3" s="55" t="s">
        <v>114</v>
      </c>
      <c r="D3" s="55"/>
      <c r="E3" s="55"/>
      <c r="F3" s="55"/>
      <c r="G3" s="55" t="s">
        <v>114</v>
      </c>
      <c r="H3" s="55"/>
      <c r="I3" s="55"/>
      <c r="J3" s="55"/>
      <c r="K3" s="55"/>
      <c r="L3" s="55"/>
      <c r="M3" s="55"/>
    </row>
    <row r="4" spans="1:13" ht="14.25" customHeight="1" x14ac:dyDescent="0.2">
      <c r="A4" s="9" t="s">
        <v>10</v>
      </c>
      <c r="B4" s="10">
        <f t="shared" ref="B4:B35" si="0">SUM(C4+G4,K4,L4,M4)</f>
        <v>888</v>
      </c>
      <c r="C4" s="23">
        <f t="shared" ref="C4:C35" si="1">SUM(D4+E4+F4)</f>
        <v>391</v>
      </c>
      <c r="D4" s="19">
        <v>145</v>
      </c>
      <c r="E4" s="19">
        <v>196</v>
      </c>
      <c r="F4" s="19">
        <v>50</v>
      </c>
      <c r="G4" s="24">
        <f t="shared" ref="G4:G35" si="2">SUM(H4+I4+J4)</f>
        <v>376</v>
      </c>
      <c r="H4" s="19">
        <v>134</v>
      </c>
      <c r="I4" s="19">
        <v>189</v>
      </c>
      <c r="J4" s="19">
        <v>53</v>
      </c>
      <c r="K4" s="8">
        <v>121</v>
      </c>
      <c r="L4" s="8">
        <v>0</v>
      </c>
      <c r="M4" s="19">
        <v>0</v>
      </c>
    </row>
    <row r="5" spans="1:13" ht="14.25" customHeight="1" x14ac:dyDescent="0.2">
      <c r="A5" s="9" t="s">
        <v>11</v>
      </c>
      <c r="B5" s="10">
        <f t="shared" si="0"/>
        <v>1982</v>
      </c>
      <c r="C5" s="23">
        <f t="shared" si="1"/>
        <v>893</v>
      </c>
      <c r="D5" s="19">
        <v>327</v>
      </c>
      <c r="E5" s="19">
        <v>503</v>
      </c>
      <c r="F5" s="19">
        <v>63</v>
      </c>
      <c r="G5" s="24">
        <f t="shared" si="2"/>
        <v>861</v>
      </c>
      <c r="H5" s="19">
        <v>296</v>
      </c>
      <c r="I5" s="19">
        <v>504</v>
      </c>
      <c r="J5" s="19">
        <v>61</v>
      </c>
      <c r="K5" s="8">
        <v>224</v>
      </c>
      <c r="L5" s="8">
        <v>2</v>
      </c>
      <c r="M5" s="19">
        <v>2</v>
      </c>
    </row>
    <row r="6" spans="1:13" ht="14.25" customHeight="1" x14ac:dyDescent="0.2">
      <c r="A6" s="9" t="s">
        <v>12</v>
      </c>
      <c r="B6" s="10">
        <f t="shared" si="0"/>
        <v>1346</v>
      </c>
      <c r="C6" s="23">
        <f t="shared" si="1"/>
        <v>606</v>
      </c>
      <c r="D6" s="19">
        <v>244</v>
      </c>
      <c r="E6" s="19">
        <v>302</v>
      </c>
      <c r="F6" s="19">
        <v>60</v>
      </c>
      <c r="G6" s="24">
        <f t="shared" si="2"/>
        <v>596</v>
      </c>
      <c r="H6" s="19">
        <v>240</v>
      </c>
      <c r="I6" s="19">
        <v>300</v>
      </c>
      <c r="J6" s="19">
        <v>56</v>
      </c>
      <c r="K6" s="8">
        <v>143</v>
      </c>
      <c r="L6" s="8">
        <v>0</v>
      </c>
      <c r="M6" s="19">
        <v>1</v>
      </c>
    </row>
    <row r="7" spans="1:13" ht="14.25" customHeight="1" x14ac:dyDescent="0.2">
      <c r="A7" s="9" t="s">
        <v>13</v>
      </c>
      <c r="B7" s="10">
        <f t="shared" si="0"/>
        <v>1276</v>
      </c>
      <c r="C7" s="23">
        <f t="shared" si="1"/>
        <v>584</v>
      </c>
      <c r="D7" s="19">
        <v>247</v>
      </c>
      <c r="E7" s="19">
        <v>296</v>
      </c>
      <c r="F7" s="19">
        <v>41</v>
      </c>
      <c r="G7" s="24">
        <f t="shared" si="2"/>
        <v>569</v>
      </c>
      <c r="H7" s="19">
        <v>235</v>
      </c>
      <c r="I7" s="19">
        <v>293</v>
      </c>
      <c r="J7" s="19">
        <v>41</v>
      </c>
      <c r="K7" s="8">
        <v>118</v>
      </c>
      <c r="L7" s="8">
        <v>0</v>
      </c>
      <c r="M7" s="19">
        <v>5</v>
      </c>
    </row>
    <row r="8" spans="1:13" ht="14.25" customHeight="1" x14ac:dyDescent="0.2">
      <c r="A8" s="9" t="s">
        <v>14</v>
      </c>
      <c r="B8" s="10">
        <f t="shared" si="0"/>
        <v>910</v>
      </c>
      <c r="C8" s="23">
        <f t="shared" si="1"/>
        <v>414</v>
      </c>
      <c r="D8" s="19">
        <v>127</v>
      </c>
      <c r="E8" s="19">
        <v>252</v>
      </c>
      <c r="F8" s="19">
        <v>35</v>
      </c>
      <c r="G8" s="24">
        <f t="shared" si="2"/>
        <v>407</v>
      </c>
      <c r="H8" s="19">
        <v>119</v>
      </c>
      <c r="I8" s="19">
        <v>252</v>
      </c>
      <c r="J8" s="19">
        <v>36</v>
      </c>
      <c r="K8" s="8">
        <v>87</v>
      </c>
      <c r="L8" s="8">
        <v>0</v>
      </c>
      <c r="M8" s="19">
        <v>2</v>
      </c>
    </row>
    <row r="9" spans="1:13" ht="14.25" customHeight="1" x14ac:dyDescent="0.2">
      <c r="A9" s="9" t="s">
        <v>15</v>
      </c>
      <c r="B9" s="10">
        <f t="shared" si="0"/>
        <v>1124</v>
      </c>
      <c r="C9" s="23">
        <f t="shared" si="1"/>
        <v>489</v>
      </c>
      <c r="D9" s="19">
        <v>127</v>
      </c>
      <c r="E9" s="19">
        <v>319</v>
      </c>
      <c r="F9" s="19">
        <v>43</v>
      </c>
      <c r="G9" s="24">
        <f t="shared" si="2"/>
        <v>476</v>
      </c>
      <c r="H9" s="19">
        <v>112</v>
      </c>
      <c r="I9" s="19">
        <v>325</v>
      </c>
      <c r="J9" s="19">
        <v>39</v>
      </c>
      <c r="K9" s="8">
        <v>157</v>
      </c>
      <c r="L9" s="8">
        <v>2</v>
      </c>
      <c r="M9" s="19">
        <v>0</v>
      </c>
    </row>
    <row r="10" spans="1:13" ht="14.25" customHeight="1" x14ac:dyDescent="0.2">
      <c r="A10" s="9" t="s">
        <v>16</v>
      </c>
      <c r="B10" s="10">
        <f t="shared" si="0"/>
        <v>1490</v>
      </c>
      <c r="C10" s="23">
        <f t="shared" si="1"/>
        <v>671</v>
      </c>
      <c r="D10" s="19">
        <v>173</v>
      </c>
      <c r="E10" s="19">
        <v>419</v>
      </c>
      <c r="F10" s="19">
        <v>79</v>
      </c>
      <c r="G10" s="24">
        <f t="shared" si="2"/>
        <v>657</v>
      </c>
      <c r="H10" s="19">
        <v>163</v>
      </c>
      <c r="I10" s="19">
        <v>414</v>
      </c>
      <c r="J10" s="19">
        <v>80</v>
      </c>
      <c r="K10" s="8">
        <v>162</v>
      </c>
      <c r="L10" s="8">
        <v>0</v>
      </c>
      <c r="M10" s="19">
        <v>0</v>
      </c>
    </row>
    <row r="11" spans="1:13" ht="14.25" customHeight="1" x14ac:dyDescent="0.2">
      <c r="A11" s="9" t="s">
        <v>17</v>
      </c>
      <c r="B11" s="10">
        <f t="shared" si="0"/>
        <v>1400</v>
      </c>
      <c r="C11" s="23">
        <f t="shared" si="1"/>
        <v>632</v>
      </c>
      <c r="D11" s="19">
        <v>157</v>
      </c>
      <c r="E11" s="19">
        <v>394</v>
      </c>
      <c r="F11" s="19">
        <v>81</v>
      </c>
      <c r="G11" s="24">
        <f t="shared" si="2"/>
        <v>628</v>
      </c>
      <c r="H11" s="19">
        <v>149</v>
      </c>
      <c r="I11" s="19">
        <v>395</v>
      </c>
      <c r="J11" s="19">
        <v>84</v>
      </c>
      <c r="K11" s="8">
        <v>140</v>
      </c>
      <c r="L11" s="8">
        <v>0</v>
      </c>
      <c r="M11" s="19">
        <v>0</v>
      </c>
    </row>
    <row r="12" spans="1:13" ht="14.25" customHeight="1" x14ac:dyDescent="0.2">
      <c r="A12" s="9" t="s">
        <v>18</v>
      </c>
      <c r="B12" s="10">
        <f t="shared" si="0"/>
        <v>1180</v>
      </c>
      <c r="C12" s="23">
        <f t="shared" si="1"/>
        <v>524</v>
      </c>
      <c r="D12" s="19">
        <v>157</v>
      </c>
      <c r="E12" s="19">
        <v>299</v>
      </c>
      <c r="F12" s="19">
        <v>68</v>
      </c>
      <c r="G12" s="24">
        <f t="shared" si="2"/>
        <v>512</v>
      </c>
      <c r="H12" s="19">
        <v>146</v>
      </c>
      <c r="I12" s="19">
        <v>301</v>
      </c>
      <c r="J12" s="19">
        <v>65</v>
      </c>
      <c r="K12" s="8">
        <v>142</v>
      </c>
      <c r="L12" s="8">
        <v>0</v>
      </c>
      <c r="M12" s="19">
        <v>2</v>
      </c>
    </row>
    <row r="13" spans="1:13" ht="14.25" customHeight="1" x14ac:dyDescent="0.2">
      <c r="A13" s="9" t="s">
        <v>19</v>
      </c>
      <c r="B13" s="10">
        <f t="shared" si="0"/>
        <v>1254</v>
      </c>
      <c r="C13" s="23">
        <f t="shared" si="1"/>
        <v>553</v>
      </c>
      <c r="D13" s="19">
        <v>254</v>
      </c>
      <c r="E13" s="19">
        <v>260</v>
      </c>
      <c r="F13" s="19">
        <v>39</v>
      </c>
      <c r="G13" s="24">
        <f t="shared" si="2"/>
        <v>543</v>
      </c>
      <c r="H13" s="19">
        <v>244</v>
      </c>
      <c r="I13" s="19">
        <v>260</v>
      </c>
      <c r="J13" s="19">
        <v>39</v>
      </c>
      <c r="K13" s="8">
        <v>156</v>
      </c>
      <c r="L13" s="8">
        <v>0</v>
      </c>
      <c r="M13" s="19">
        <v>2</v>
      </c>
    </row>
    <row r="14" spans="1:13" ht="14.25" customHeight="1" x14ac:dyDescent="0.2">
      <c r="A14" s="9" t="s">
        <v>20</v>
      </c>
      <c r="B14" s="10">
        <f t="shared" si="0"/>
        <v>902</v>
      </c>
      <c r="C14" s="23">
        <f t="shared" si="1"/>
        <v>405</v>
      </c>
      <c r="D14" s="19">
        <v>144</v>
      </c>
      <c r="E14" s="19">
        <v>225</v>
      </c>
      <c r="F14" s="19">
        <v>36</v>
      </c>
      <c r="G14" s="24">
        <f t="shared" si="2"/>
        <v>393</v>
      </c>
      <c r="H14" s="19">
        <v>135</v>
      </c>
      <c r="I14" s="19">
        <v>219</v>
      </c>
      <c r="J14" s="19">
        <v>39</v>
      </c>
      <c r="K14" s="8">
        <v>104</v>
      </c>
      <c r="L14" s="8">
        <v>0</v>
      </c>
      <c r="M14" s="19">
        <v>0</v>
      </c>
    </row>
    <row r="15" spans="1:13" ht="14.25" customHeight="1" x14ac:dyDescent="0.2">
      <c r="A15" s="9" t="s">
        <v>21</v>
      </c>
      <c r="B15" s="10">
        <f t="shared" si="0"/>
        <v>1060</v>
      </c>
      <c r="C15" s="23">
        <f t="shared" si="1"/>
        <v>489</v>
      </c>
      <c r="D15" s="19">
        <v>231</v>
      </c>
      <c r="E15" s="19">
        <v>215</v>
      </c>
      <c r="F15" s="19">
        <v>43</v>
      </c>
      <c r="G15" s="24">
        <f t="shared" si="2"/>
        <v>471</v>
      </c>
      <c r="H15" s="19">
        <v>215</v>
      </c>
      <c r="I15" s="19">
        <v>210</v>
      </c>
      <c r="J15" s="19">
        <v>46</v>
      </c>
      <c r="K15" s="8">
        <v>98</v>
      </c>
      <c r="L15" s="8">
        <v>0</v>
      </c>
      <c r="M15" s="19">
        <v>2</v>
      </c>
    </row>
    <row r="16" spans="1:13" ht="14.25" customHeight="1" x14ac:dyDescent="0.2">
      <c r="A16" s="9" t="s">
        <v>22</v>
      </c>
      <c r="B16" s="10">
        <f t="shared" si="0"/>
        <v>286</v>
      </c>
      <c r="C16" s="23">
        <f t="shared" si="1"/>
        <v>133</v>
      </c>
      <c r="D16" s="19">
        <v>30</v>
      </c>
      <c r="E16" s="19">
        <v>86</v>
      </c>
      <c r="F16" s="19">
        <v>17</v>
      </c>
      <c r="G16" s="24">
        <f t="shared" si="2"/>
        <v>134</v>
      </c>
      <c r="H16" s="19">
        <v>29</v>
      </c>
      <c r="I16" s="19">
        <v>89</v>
      </c>
      <c r="J16" s="19">
        <v>16</v>
      </c>
      <c r="K16" s="8">
        <v>19</v>
      </c>
      <c r="L16" s="8">
        <v>0</v>
      </c>
      <c r="M16" s="19">
        <v>0</v>
      </c>
    </row>
    <row r="17" spans="1:13" ht="14.25" customHeight="1" x14ac:dyDescent="0.2">
      <c r="A17" s="9" t="s">
        <v>23</v>
      </c>
      <c r="B17" s="10">
        <f t="shared" si="0"/>
        <v>682</v>
      </c>
      <c r="C17" s="23">
        <f t="shared" si="1"/>
        <v>300</v>
      </c>
      <c r="D17" s="19">
        <v>81</v>
      </c>
      <c r="E17" s="19">
        <v>185</v>
      </c>
      <c r="F17" s="19">
        <v>34</v>
      </c>
      <c r="G17" s="24">
        <f t="shared" si="2"/>
        <v>301</v>
      </c>
      <c r="H17" s="19">
        <v>82</v>
      </c>
      <c r="I17" s="19">
        <v>184</v>
      </c>
      <c r="J17" s="19">
        <v>35</v>
      </c>
      <c r="K17" s="8">
        <v>81</v>
      </c>
      <c r="L17" s="8">
        <v>0</v>
      </c>
      <c r="M17" s="19">
        <v>0</v>
      </c>
    </row>
    <row r="18" spans="1:13" ht="14.25" customHeight="1" x14ac:dyDescent="0.2">
      <c r="A18" s="9" t="s">
        <v>24</v>
      </c>
      <c r="B18" s="10">
        <f t="shared" si="0"/>
        <v>976</v>
      </c>
      <c r="C18" s="23">
        <f t="shared" si="1"/>
        <v>448</v>
      </c>
      <c r="D18" s="19">
        <v>91</v>
      </c>
      <c r="E18" s="19">
        <v>318</v>
      </c>
      <c r="F18" s="19">
        <v>39</v>
      </c>
      <c r="G18" s="24">
        <f t="shared" si="2"/>
        <v>448</v>
      </c>
      <c r="H18" s="19">
        <v>89</v>
      </c>
      <c r="I18" s="19">
        <v>323</v>
      </c>
      <c r="J18" s="19">
        <v>36</v>
      </c>
      <c r="K18" s="8">
        <v>80</v>
      </c>
      <c r="L18" s="8">
        <v>0</v>
      </c>
      <c r="M18" s="19">
        <v>0</v>
      </c>
    </row>
    <row r="19" spans="1:13" ht="14.25" customHeight="1" x14ac:dyDescent="0.2">
      <c r="A19" s="9" t="s">
        <v>25</v>
      </c>
      <c r="B19" s="10">
        <f t="shared" si="0"/>
        <v>444</v>
      </c>
      <c r="C19" s="23">
        <f t="shared" si="1"/>
        <v>193</v>
      </c>
      <c r="D19" s="19">
        <v>93</v>
      </c>
      <c r="E19" s="19">
        <v>79</v>
      </c>
      <c r="F19" s="19">
        <v>21</v>
      </c>
      <c r="G19" s="24">
        <f t="shared" si="2"/>
        <v>182</v>
      </c>
      <c r="H19" s="19">
        <v>81</v>
      </c>
      <c r="I19" s="19">
        <v>81</v>
      </c>
      <c r="J19" s="19">
        <v>20</v>
      </c>
      <c r="K19" s="8">
        <v>69</v>
      </c>
      <c r="L19" s="8">
        <v>0</v>
      </c>
      <c r="M19" s="19">
        <v>0</v>
      </c>
    </row>
    <row r="20" spans="1:13" ht="14.25" customHeight="1" x14ac:dyDescent="0.2">
      <c r="A20" s="9" t="s">
        <v>26</v>
      </c>
      <c r="B20" s="10">
        <f t="shared" si="0"/>
        <v>434</v>
      </c>
      <c r="C20" s="23">
        <f t="shared" si="1"/>
        <v>197</v>
      </c>
      <c r="D20" s="19">
        <v>103</v>
      </c>
      <c r="E20" s="19">
        <v>84</v>
      </c>
      <c r="F20" s="19">
        <v>10</v>
      </c>
      <c r="G20" s="24">
        <f t="shared" si="2"/>
        <v>180</v>
      </c>
      <c r="H20" s="19">
        <v>88</v>
      </c>
      <c r="I20" s="19">
        <v>81</v>
      </c>
      <c r="J20" s="19">
        <v>11</v>
      </c>
      <c r="K20" s="8">
        <v>57</v>
      </c>
      <c r="L20" s="8">
        <v>0</v>
      </c>
      <c r="M20" s="19">
        <v>0</v>
      </c>
    </row>
    <row r="21" spans="1:13" ht="14.25" customHeight="1" x14ac:dyDescent="0.2">
      <c r="A21" s="9" t="s">
        <v>27</v>
      </c>
      <c r="B21" s="10">
        <f t="shared" si="0"/>
        <v>288</v>
      </c>
      <c r="C21" s="23">
        <f t="shared" si="1"/>
        <v>124</v>
      </c>
      <c r="D21" s="19">
        <v>91</v>
      </c>
      <c r="E21" s="19">
        <v>24</v>
      </c>
      <c r="F21" s="19">
        <v>9</v>
      </c>
      <c r="G21" s="24">
        <f t="shared" si="2"/>
        <v>125</v>
      </c>
      <c r="H21" s="19">
        <v>93</v>
      </c>
      <c r="I21" s="19">
        <v>23</v>
      </c>
      <c r="J21" s="19">
        <v>9</v>
      </c>
      <c r="K21" s="8">
        <v>39</v>
      </c>
      <c r="L21" s="8">
        <v>0</v>
      </c>
      <c r="M21" s="19">
        <v>0</v>
      </c>
    </row>
    <row r="22" spans="1:13" ht="14.25" customHeight="1" x14ac:dyDescent="0.2">
      <c r="A22" s="9" t="s">
        <v>28</v>
      </c>
      <c r="B22" s="10">
        <f t="shared" si="0"/>
        <v>744</v>
      </c>
      <c r="C22" s="23">
        <f t="shared" si="1"/>
        <v>328</v>
      </c>
      <c r="D22" s="19">
        <v>219</v>
      </c>
      <c r="E22" s="19">
        <v>91</v>
      </c>
      <c r="F22" s="19">
        <v>18</v>
      </c>
      <c r="G22" s="24">
        <f t="shared" si="2"/>
        <v>325</v>
      </c>
      <c r="H22" s="19">
        <v>213</v>
      </c>
      <c r="I22" s="19">
        <v>92</v>
      </c>
      <c r="J22" s="19">
        <v>20</v>
      </c>
      <c r="K22" s="8">
        <v>91</v>
      </c>
      <c r="L22" s="8">
        <v>0</v>
      </c>
      <c r="M22" s="19">
        <v>0</v>
      </c>
    </row>
    <row r="23" spans="1:13" ht="14.25" customHeight="1" x14ac:dyDescent="0.2">
      <c r="A23" s="9" t="s">
        <v>29</v>
      </c>
      <c r="B23" s="10">
        <f t="shared" si="0"/>
        <v>678</v>
      </c>
      <c r="C23" s="23">
        <f t="shared" si="1"/>
        <v>289</v>
      </c>
      <c r="D23" s="19">
        <v>179</v>
      </c>
      <c r="E23" s="19">
        <v>90</v>
      </c>
      <c r="F23" s="19">
        <v>20</v>
      </c>
      <c r="G23" s="24">
        <f t="shared" si="2"/>
        <v>280</v>
      </c>
      <c r="H23" s="19">
        <v>171</v>
      </c>
      <c r="I23" s="19">
        <v>89</v>
      </c>
      <c r="J23" s="19">
        <v>20</v>
      </c>
      <c r="K23" s="8">
        <v>107</v>
      </c>
      <c r="L23" s="8">
        <v>0</v>
      </c>
      <c r="M23" s="19">
        <v>2</v>
      </c>
    </row>
    <row r="24" spans="1:13" ht="14.25" customHeight="1" x14ac:dyDescent="0.2">
      <c r="A24" s="9" t="s">
        <v>30</v>
      </c>
      <c r="B24" s="10">
        <f t="shared" si="0"/>
        <v>648</v>
      </c>
      <c r="C24" s="23">
        <f t="shared" si="1"/>
        <v>284</v>
      </c>
      <c r="D24" s="19">
        <v>162</v>
      </c>
      <c r="E24" s="19">
        <v>98</v>
      </c>
      <c r="F24" s="19">
        <v>24</v>
      </c>
      <c r="G24" s="24">
        <f t="shared" si="2"/>
        <v>275</v>
      </c>
      <c r="H24" s="19">
        <v>153</v>
      </c>
      <c r="I24" s="19">
        <v>100</v>
      </c>
      <c r="J24" s="19">
        <v>22</v>
      </c>
      <c r="K24" s="8">
        <v>89</v>
      </c>
      <c r="L24" s="8">
        <v>0</v>
      </c>
      <c r="M24" s="19">
        <v>0</v>
      </c>
    </row>
    <row r="25" spans="1:13" ht="14.25" customHeight="1" x14ac:dyDescent="0.2">
      <c r="A25" s="9" t="s">
        <v>31</v>
      </c>
      <c r="B25" s="10">
        <f t="shared" si="0"/>
        <v>1284</v>
      </c>
      <c r="C25" s="23">
        <f t="shared" si="1"/>
        <v>576</v>
      </c>
      <c r="D25" s="19">
        <v>357</v>
      </c>
      <c r="E25" s="19">
        <v>183</v>
      </c>
      <c r="F25" s="19">
        <v>36</v>
      </c>
      <c r="G25" s="24">
        <f t="shared" si="2"/>
        <v>562</v>
      </c>
      <c r="H25" s="19">
        <v>341</v>
      </c>
      <c r="I25" s="19">
        <v>186</v>
      </c>
      <c r="J25" s="19">
        <v>35</v>
      </c>
      <c r="K25" s="8">
        <v>146</v>
      </c>
      <c r="L25" s="8">
        <v>0</v>
      </c>
      <c r="M25" s="19">
        <v>0</v>
      </c>
    </row>
    <row r="26" spans="1:13" ht="14.25" customHeight="1" x14ac:dyDescent="0.2">
      <c r="A26" s="9" t="s">
        <v>32</v>
      </c>
      <c r="B26" s="10">
        <f t="shared" si="0"/>
        <v>528</v>
      </c>
      <c r="C26" s="23">
        <f t="shared" si="1"/>
        <v>242</v>
      </c>
      <c r="D26" s="19">
        <v>116</v>
      </c>
      <c r="E26" s="19">
        <v>109</v>
      </c>
      <c r="F26" s="19">
        <v>17</v>
      </c>
      <c r="G26" s="24">
        <f t="shared" si="2"/>
        <v>230</v>
      </c>
      <c r="H26" s="19">
        <v>106</v>
      </c>
      <c r="I26" s="19">
        <v>109</v>
      </c>
      <c r="J26" s="19">
        <v>15</v>
      </c>
      <c r="K26" s="8">
        <v>56</v>
      </c>
      <c r="L26" s="8">
        <v>0</v>
      </c>
      <c r="M26" s="19">
        <v>0</v>
      </c>
    </row>
    <row r="27" spans="1:13" ht="14.25" customHeight="1" x14ac:dyDescent="0.2">
      <c r="A27" s="9" t="s">
        <v>33</v>
      </c>
      <c r="B27" s="10">
        <f t="shared" si="0"/>
        <v>308</v>
      </c>
      <c r="C27" s="23">
        <f t="shared" si="1"/>
        <v>127</v>
      </c>
      <c r="D27" s="19">
        <v>94</v>
      </c>
      <c r="E27" s="19">
        <v>30</v>
      </c>
      <c r="F27" s="19">
        <v>3</v>
      </c>
      <c r="G27" s="24">
        <f t="shared" si="2"/>
        <v>118</v>
      </c>
      <c r="H27" s="19">
        <v>84</v>
      </c>
      <c r="I27" s="19">
        <v>30</v>
      </c>
      <c r="J27" s="19">
        <v>4</v>
      </c>
      <c r="K27" s="8">
        <v>63</v>
      </c>
      <c r="L27" s="8">
        <v>0</v>
      </c>
      <c r="M27" s="19">
        <v>0</v>
      </c>
    </row>
    <row r="28" spans="1:13" ht="14.25" customHeight="1" x14ac:dyDescent="0.2">
      <c r="A28" s="9" t="s">
        <v>34</v>
      </c>
      <c r="B28" s="10">
        <f t="shared" si="0"/>
        <v>426</v>
      </c>
      <c r="C28" s="23">
        <f t="shared" si="1"/>
        <v>196</v>
      </c>
      <c r="D28" s="19">
        <v>121</v>
      </c>
      <c r="E28" s="19">
        <v>56</v>
      </c>
      <c r="F28" s="19">
        <v>19</v>
      </c>
      <c r="G28" s="24">
        <f t="shared" si="2"/>
        <v>189</v>
      </c>
      <c r="H28" s="19">
        <v>116</v>
      </c>
      <c r="I28" s="19">
        <v>56</v>
      </c>
      <c r="J28" s="19">
        <v>17</v>
      </c>
      <c r="K28" s="8">
        <v>41</v>
      </c>
      <c r="L28" s="8">
        <v>0</v>
      </c>
      <c r="M28" s="19">
        <v>0</v>
      </c>
    </row>
    <row r="29" spans="1:13" ht="14.25" customHeight="1" x14ac:dyDescent="0.2">
      <c r="A29" s="9" t="s">
        <v>35</v>
      </c>
      <c r="B29" s="10">
        <f t="shared" si="0"/>
        <v>772</v>
      </c>
      <c r="C29" s="23">
        <f t="shared" si="1"/>
        <v>354</v>
      </c>
      <c r="D29" s="19">
        <v>186</v>
      </c>
      <c r="E29" s="19">
        <v>145</v>
      </c>
      <c r="F29" s="19">
        <v>23</v>
      </c>
      <c r="G29" s="24">
        <f t="shared" si="2"/>
        <v>347</v>
      </c>
      <c r="H29" s="19">
        <v>178</v>
      </c>
      <c r="I29" s="19">
        <v>144</v>
      </c>
      <c r="J29" s="19">
        <v>25</v>
      </c>
      <c r="K29" s="8">
        <v>70</v>
      </c>
      <c r="L29" s="8">
        <v>0</v>
      </c>
      <c r="M29" s="19">
        <v>1</v>
      </c>
    </row>
    <row r="30" spans="1:13" ht="14.25" customHeight="1" x14ac:dyDescent="0.2">
      <c r="A30" s="9" t="s">
        <v>36</v>
      </c>
      <c r="B30" s="10">
        <f t="shared" si="0"/>
        <v>438</v>
      </c>
      <c r="C30" s="23">
        <f t="shared" si="1"/>
        <v>203</v>
      </c>
      <c r="D30" s="19">
        <v>141</v>
      </c>
      <c r="E30" s="19">
        <v>47</v>
      </c>
      <c r="F30" s="19">
        <v>15</v>
      </c>
      <c r="G30" s="24">
        <f t="shared" si="2"/>
        <v>196</v>
      </c>
      <c r="H30" s="19">
        <v>132</v>
      </c>
      <c r="I30" s="19">
        <v>44</v>
      </c>
      <c r="J30" s="19">
        <v>20</v>
      </c>
      <c r="K30" s="8">
        <v>37</v>
      </c>
      <c r="L30" s="8">
        <v>0</v>
      </c>
      <c r="M30" s="19">
        <v>2</v>
      </c>
    </row>
    <row r="31" spans="1:13" ht="14.25" customHeight="1" x14ac:dyDescent="0.2">
      <c r="A31" s="9" t="s">
        <v>37</v>
      </c>
      <c r="B31" s="10">
        <f t="shared" si="0"/>
        <v>496</v>
      </c>
      <c r="C31" s="23">
        <f t="shared" si="1"/>
        <v>217</v>
      </c>
      <c r="D31" s="19">
        <v>124</v>
      </c>
      <c r="E31" s="19">
        <v>77</v>
      </c>
      <c r="F31" s="19">
        <v>16</v>
      </c>
      <c r="G31" s="24">
        <f t="shared" si="2"/>
        <v>209</v>
      </c>
      <c r="H31" s="19">
        <v>113</v>
      </c>
      <c r="I31" s="19">
        <v>78</v>
      </c>
      <c r="J31" s="19">
        <v>18</v>
      </c>
      <c r="K31" s="8">
        <v>70</v>
      </c>
      <c r="L31" s="8">
        <v>0</v>
      </c>
      <c r="M31" s="19">
        <v>0</v>
      </c>
    </row>
    <row r="32" spans="1:13" ht="14.25" customHeight="1" x14ac:dyDescent="0.2">
      <c r="A32" s="9" t="s">
        <v>38</v>
      </c>
      <c r="B32" s="10">
        <f t="shared" si="0"/>
        <v>442</v>
      </c>
      <c r="C32" s="23">
        <f t="shared" si="1"/>
        <v>184</v>
      </c>
      <c r="D32" s="19">
        <v>99</v>
      </c>
      <c r="E32" s="19">
        <v>68</v>
      </c>
      <c r="F32" s="19">
        <v>17</v>
      </c>
      <c r="G32" s="24">
        <f t="shared" si="2"/>
        <v>187</v>
      </c>
      <c r="H32" s="19">
        <v>100</v>
      </c>
      <c r="I32" s="19">
        <v>68</v>
      </c>
      <c r="J32" s="19">
        <v>19</v>
      </c>
      <c r="K32" s="8">
        <v>70</v>
      </c>
      <c r="L32" s="8">
        <v>0</v>
      </c>
      <c r="M32" s="19">
        <v>1</v>
      </c>
    </row>
    <row r="33" spans="1:13" ht="14.25" customHeight="1" x14ac:dyDescent="0.2">
      <c r="A33" s="9" t="s">
        <v>39</v>
      </c>
      <c r="B33" s="10">
        <f t="shared" si="0"/>
        <v>1200</v>
      </c>
      <c r="C33" s="23">
        <f t="shared" si="1"/>
        <v>542</v>
      </c>
      <c r="D33" s="19">
        <v>128</v>
      </c>
      <c r="E33" s="19">
        <v>366</v>
      </c>
      <c r="F33" s="19">
        <v>48</v>
      </c>
      <c r="G33" s="24">
        <f t="shared" si="2"/>
        <v>536</v>
      </c>
      <c r="H33" s="19">
        <v>120</v>
      </c>
      <c r="I33" s="19">
        <v>368</v>
      </c>
      <c r="J33" s="19">
        <v>48</v>
      </c>
      <c r="K33" s="8">
        <v>118</v>
      </c>
      <c r="L33" s="8">
        <v>2</v>
      </c>
      <c r="M33" s="19">
        <v>2</v>
      </c>
    </row>
    <row r="34" spans="1:13" ht="14.25" customHeight="1" x14ac:dyDescent="0.2">
      <c r="A34" s="9" t="s">
        <v>40</v>
      </c>
      <c r="B34" s="10">
        <f t="shared" si="0"/>
        <v>1150</v>
      </c>
      <c r="C34" s="23">
        <f t="shared" si="1"/>
        <v>522</v>
      </c>
      <c r="D34" s="19">
        <v>194</v>
      </c>
      <c r="E34" s="19">
        <v>280</v>
      </c>
      <c r="F34" s="19">
        <v>48</v>
      </c>
      <c r="G34" s="24">
        <f t="shared" si="2"/>
        <v>528</v>
      </c>
      <c r="H34" s="19">
        <v>191</v>
      </c>
      <c r="I34" s="19">
        <v>285</v>
      </c>
      <c r="J34" s="19">
        <v>52</v>
      </c>
      <c r="K34" s="8">
        <v>98</v>
      </c>
      <c r="L34" s="8">
        <v>0</v>
      </c>
      <c r="M34" s="19">
        <v>2</v>
      </c>
    </row>
    <row r="35" spans="1:13" ht="14.25" customHeight="1" x14ac:dyDescent="0.2">
      <c r="A35" s="9" t="s">
        <v>129</v>
      </c>
      <c r="B35" s="10">
        <f t="shared" si="0"/>
        <v>360</v>
      </c>
      <c r="C35" s="23">
        <f t="shared" si="1"/>
        <v>164</v>
      </c>
      <c r="D35" s="19">
        <v>58</v>
      </c>
      <c r="E35" s="19">
        <v>95</v>
      </c>
      <c r="F35" s="19">
        <v>11</v>
      </c>
      <c r="G35" s="24">
        <f t="shared" si="2"/>
        <v>164</v>
      </c>
      <c r="H35" s="19">
        <v>59</v>
      </c>
      <c r="I35" s="19">
        <v>95</v>
      </c>
      <c r="J35" s="19">
        <v>10</v>
      </c>
      <c r="K35" s="8">
        <v>32</v>
      </c>
      <c r="L35" s="8">
        <v>0</v>
      </c>
      <c r="M35" s="19">
        <v>0</v>
      </c>
    </row>
    <row r="36" spans="1:13" ht="14.25" customHeight="1" x14ac:dyDescent="0.2">
      <c r="A36" s="9" t="s">
        <v>41</v>
      </c>
      <c r="B36" s="10">
        <f t="shared" ref="B36:B67" si="3">SUM(C36+G36,K36,L36,M36)</f>
        <v>1302</v>
      </c>
      <c r="C36" s="23">
        <f t="shared" ref="C36:C67" si="4">SUM(D36+E36+F36)</f>
        <v>595</v>
      </c>
      <c r="D36" s="19">
        <v>231</v>
      </c>
      <c r="E36" s="19">
        <v>321</v>
      </c>
      <c r="F36" s="19">
        <v>43</v>
      </c>
      <c r="G36" s="24">
        <f t="shared" ref="G36:G67" si="5">SUM(H36+I36+J36)</f>
        <v>583</v>
      </c>
      <c r="H36" s="19">
        <v>223</v>
      </c>
      <c r="I36" s="19">
        <v>318</v>
      </c>
      <c r="J36" s="19">
        <v>42</v>
      </c>
      <c r="K36" s="8">
        <v>123</v>
      </c>
      <c r="L36" s="8">
        <v>0</v>
      </c>
      <c r="M36" s="19">
        <v>1</v>
      </c>
    </row>
    <row r="37" spans="1:13" ht="14.25" customHeight="1" x14ac:dyDescent="0.2">
      <c r="A37" s="9" t="s">
        <v>42</v>
      </c>
      <c r="B37" s="10">
        <f t="shared" si="3"/>
        <v>660</v>
      </c>
      <c r="C37" s="23">
        <f t="shared" si="4"/>
        <v>299</v>
      </c>
      <c r="D37" s="19">
        <v>128</v>
      </c>
      <c r="E37" s="19">
        <v>146</v>
      </c>
      <c r="F37" s="19">
        <v>25</v>
      </c>
      <c r="G37" s="24">
        <f t="shared" si="5"/>
        <v>296</v>
      </c>
      <c r="H37" s="19">
        <v>125</v>
      </c>
      <c r="I37" s="19">
        <v>150</v>
      </c>
      <c r="J37" s="19">
        <v>21</v>
      </c>
      <c r="K37" s="8">
        <v>63</v>
      </c>
      <c r="L37" s="8">
        <v>0</v>
      </c>
      <c r="M37" s="19">
        <v>2</v>
      </c>
    </row>
    <row r="38" spans="1:13" ht="14.25" customHeight="1" x14ac:dyDescent="0.2">
      <c r="A38" s="9" t="s">
        <v>43</v>
      </c>
      <c r="B38" s="10">
        <f t="shared" si="3"/>
        <v>768</v>
      </c>
      <c r="C38" s="23">
        <f t="shared" si="4"/>
        <v>345</v>
      </c>
      <c r="D38" s="19">
        <v>153</v>
      </c>
      <c r="E38" s="19">
        <v>160</v>
      </c>
      <c r="F38" s="19">
        <v>32</v>
      </c>
      <c r="G38" s="24">
        <f t="shared" si="5"/>
        <v>339</v>
      </c>
      <c r="H38" s="19">
        <v>149</v>
      </c>
      <c r="I38" s="19">
        <v>158</v>
      </c>
      <c r="J38" s="19">
        <v>32</v>
      </c>
      <c r="K38" s="8">
        <v>84</v>
      </c>
      <c r="L38" s="8">
        <v>0</v>
      </c>
      <c r="M38" s="19">
        <v>0</v>
      </c>
    </row>
    <row r="39" spans="1:13" ht="14.25" customHeight="1" x14ac:dyDescent="0.2">
      <c r="A39" s="9" t="s">
        <v>44</v>
      </c>
      <c r="B39" s="10">
        <f t="shared" si="3"/>
        <v>1474</v>
      </c>
      <c r="C39" s="23">
        <f t="shared" si="4"/>
        <v>665</v>
      </c>
      <c r="D39" s="19">
        <v>287</v>
      </c>
      <c r="E39" s="19">
        <v>332</v>
      </c>
      <c r="F39" s="19">
        <v>46</v>
      </c>
      <c r="G39" s="24">
        <f t="shared" si="5"/>
        <v>655</v>
      </c>
      <c r="H39" s="19">
        <v>271</v>
      </c>
      <c r="I39" s="19">
        <v>330</v>
      </c>
      <c r="J39" s="19">
        <v>54</v>
      </c>
      <c r="K39" s="8">
        <v>154</v>
      </c>
      <c r="L39" s="8">
        <v>0</v>
      </c>
      <c r="M39" s="19">
        <v>0</v>
      </c>
    </row>
    <row r="40" spans="1:13" ht="14.25" customHeight="1" x14ac:dyDescent="0.2">
      <c r="A40" s="9" t="s">
        <v>45</v>
      </c>
      <c r="B40" s="10">
        <f t="shared" si="3"/>
        <v>470</v>
      </c>
      <c r="C40" s="23">
        <f t="shared" si="4"/>
        <v>211</v>
      </c>
      <c r="D40" s="19">
        <v>68</v>
      </c>
      <c r="E40" s="19">
        <v>121</v>
      </c>
      <c r="F40" s="19">
        <v>22</v>
      </c>
      <c r="G40" s="24">
        <f t="shared" si="5"/>
        <v>206</v>
      </c>
      <c r="H40" s="19">
        <v>63</v>
      </c>
      <c r="I40" s="19">
        <v>118</v>
      </c>
      <c r="J40" s="19">
        <v>25</v>
      </c>
      <c r="K40" s="8">
        <v>53</v>
      </c>
      <c r="L40" s="8">
        <v>0</v>
      </c>
      <c r="M40" s="19">
        <v>0</v>
      </c>
    </row>
    <row r="41" spans="1:13" ht="14.25" customHeight="1" x14ac:dyDescent="0.2">
      <c r="A41" s="9" t="s">
        <v>46</v>
      </c>
      <c r="B41" s="10">
        <f t="shared" si="3"/>
        <v>234</v>
      </c>
      <c r="C41" s="23">
        <f t="shared" si="4"/>
        <v>107</v>
      </c>
      <c r="D41" s="19">
        <v>36</v>
      </c>
      <c r="E41" s="19">
        <v>54</v>
      </c>
      <c r="F41" s="19">
        <v>17</v>
      </c>
      <c r="G41" s="24">
        <f t="shared" si="5"/>
        <v>108</v>
      </c>
      <c r="H41" s="19">
        <v>35</v>
      </c>
      <c r="I41" s="19">
        <v>55</v>
      </c>
      <c r="J41" s="19">
        <v>18</v>
      </c>
      <c r="K41" s="8">
        <v>19</v>
      </c>
      <c r="L41" s="8">
        <v>0</v>
      </c>
      <c r="M41" s="19">
        <v>0</v>
      </c>
    </row>
    <row r="42" spans="1:13" ht="14.25" customHeight="1" x14ac:dyDescent="0.2">
      <c r="A42" s="9" t="s">
        <v>47</v>
      </c>
      <c r="B42" s="10">
        <f t="shared" si="3"/>
        <v>848</v>
      </c>
      <c r="C42" s="23">
        <f t="shared" si="4"/>
        <v>389</v>
      </c>
      <c r="D42" s="19">
        <v>168</v>
      </c>
      <c r="E42" s="19">
        <v>200</v>
      </c>
      <c r="F42" s="19">
        <v>21</v>
      </c>
      <c r="G42" s="24">
        <f t="shared" si="5"/>
        <v>371</v>
      </c>
      <c r="H42" s="19">
        <v>154</v>
      </c>
      <c r="I42" s="19">
        <v>195</v>
      </c>
      <c r="J42" s="19">
        <v>22</v>
      </c>
      <c r="K42" s="8">
        <v>87</v>
      </c>
      <c r="L42" s="8">
        <v>0</v>
      </c>
      <c r="M42" s="19">
        <v>1</v>
      </c>
    </row>
    <row r="43" spans="1:13" ht="14.25" customHeight="1" x14ac:dyDescent="0.2">
      <c r="A43" s="9" t="s">
        <v>48</v>
      </c>
      <c r="B43" s="10">
        <f t="shared" si="3"/>
        <v>746</v>
      </c>
      <c r="C43" s="23">
        <f t="shared" si="4"/>
        <v>330</v>
      </c>
      <c r="D43" s="19">
        <v>93</v>
      </c>
      <c r="E43" s="19">
        <v>202</v>
      </c>
      <c r="F43" s="19">
        <v>35</v>
      </c>
      <c r="G43" s="24">
        <f t="shared" si="5"/>
        <v>332</v>
      </c>
      <c r="H43" s="19">
        <v>90</v>
      </c>
      <c r="I43" s="19">
        <v>206</v>
      </c>
      <c r="J43" s="19">
        <v>36</v>
      </c>
      <c r="K43" s="8">
        <v>84</v>
      </c>
      <c r="L43" s="8">
        <v>0</v>
      </c>
      <c r="M43" s="19">
        <v>0</v>
      </c>
    </row>
    <row r="44" spans="1:13" ht="14.25" customHeight="1" x14ac:dyDescent="0.2">
      <c r="A44" s="9" t="s">
        <v>49</v>
      </c>
      <c r="B44" s="10">
        <f t="shared" si="3"/>
        <v>570</v>
      </c>
      <c r="C44" s="23">
        <f t="shared" si="4"/>
        <v>252</v>
      </c>
      <c r="D44" s="19">
        <v>94</v>
      </c>
      <c r="E44" s="19">
        <v>142</v>
      </c>
      <c r="F44" s="19">
        <v>16</v>
      </c>
      <c r="G44" s="24">
        <f t="shared" si="5"/>
        <v>249</v>
      </c>
      <c r="H44" s="19">
        <v>91</v>
      </c>
      <c r="I44" s="19">
        <v>142</v>
      </c>
      <c r="J44" s="19">
        <v>16</v>
      </c>
      <c r="K44" s="8">
        <v>67</v>
      </c>
      <c r="L44" s="8">
        <v>0</v>
      </c>
      <c r="M44" s="19">
        <v>2</v>
      </c>
    </row>
    <row r="45" spans="1:13" ht="14.25" customHeight="1" x14ac:dyDescent="0.2">
      <c r="A45" s="9" t="s">
        <v>50</v>
      </c>
      <c r="B45" s="10">
        <f t="shared" si="3"/>
        <v>56</v>
      </c>
      <c r="C45" s="23">
        <f t="shared" si="4"/>
        <v>22</v>
      </c>
      <c r="D45" s="19">
        <v>4</v>
      </c>
      <c r="E45" s="19">
        <v>12</v>
      </c>
      <c r="F45" s="19">
        <v>6</v>
      </c>
      <c r="G45" s="24">
        <f t="shared" si="5"/>
        <v>25</v>
      </c>
      <c r="H45" s="19">
        <v>5</v>
      </c>
      <c r="I45" s="19">
        <v>15</v>
      </c>
      <c r="J45" s="19">
        <v>5</v>
      </c>
      <c r="K45" s="8">
        <v>9</v>
      </c>
      <c r="L45" s="8">
        <v>0</v>
      </c>
      <c r="M45" s="19">
        <v>0</v>
      </c>
    </row>
    <row r="46" spans="1:13" ht="14.25" customHeight="1" x14ac:dyDescent="0.2">
      <c r="A46" s="9" t="s">
        <v>51</v>
      </c>
      <c r="B46" s="10">
        <f t="shared" si="3"/>
        <v>1084</v>
      </c>
      <c r="C46" s="23">
        <f t="shared" si="4"/>
        <v>494</v>
      </c>
      <c r="D46" s="19">
        <v>155</v>
      </c>
      <c r="E46" s="19">
        <v>309</v>
      </c>
      <c r="F46" s="19">
        <v>30</v>
      </c>
      <c r="G46" s="24">
        <f t="shared" si="5"/>
        <v>489</v>
      </c>
      <c r="H46" s="19">
        <v>141</v>
      </c>
      <c r="I46" s="19">
        <v>310</v>
      </c>
      <c r="J46" s="19">
        <v>38</v>
      </c>
      <c r="K46" s="8">
        <v>100</v>
      </c>
      <c r="L46" s="8">
        <v>0</v>
      </c>
      <c r="M46" s="19">
        <v>1</v>
      </c>
    </row>
    <row r="47" spans="1:13" ht="14.25" customHeight="1" x14ac:dyDescent="0.2">
      <c r="A47" s="9" t="s">
        <v>52</v>
      </c>
      <c r="B47" s="10">
        <f t="shared" si="3"/>
        <v>1108</v>
      </c>
      <c r="C47" s="23">
        <f t="shared" si="4"/>
        <v>493</v>
      </c>
      <c r="D47" s="19">
        <v>128</v>
      </c>
      <c r="E47" s="19">
        <v>327</v>
      </c>
      <c r="F47" s="19">
        <v>38</v>
      </c>
      <c r="G47" s="24">
        <f t="shared" si="5"/>
        <v>484</v>
      </c>
      <c r="H47" s="19">
        <v>118</v>
      </c>
      <c r="I47" s="19">
        <v>328</v>
      </c>
      <c r="J47" s="19">
        <v>38</v>
      </c>
      <c r="K47" s="8">
        <v>129</v>
      </c>
      <c r="L47" s="8">
        <v>0</v>
      </c>
      <c r="M47" s="19">
        <v>2</v>
      </c>
    </row>
    <row r="48" spans="1:13" ht="14.25" customHeight="1" x14ac:dyDescent="0.2">
      <c r="A48" s="9" t="s">
        <v>53</v>
      </c>
      <c r="B48" s="10">
        <f t="shared" si="3"/>
        <v>628</v>
      </c>
      <c r="C48" s="23">
        <f t="shared" si="4"/>
        <v>290</v>
      </c>
      <c r="D48" s="19">
        <v>71</v>
      </c>
      <c r="E48" s="19">
        <v>200</v>
      </c>
      <c r="F48" s="19">
        <v>19</v>
      </c>
      <c r="G48" s="24">
        <f t="shared" si="5"/>
        <v>274</v>
      </c>
      <c r="H48" s="19">
        <v>60</v>
      </c>
      <c r="I48" s="19">
        <v>195</v>
      </c>
      <c r="J48" s="19">
        <v>19</v>
      </c>
      <c r="K48" s="8">
        <v>64</v>
      </c>
      <c r="L48" s="8">
        <v>0</v>
      </c>
      <c r="M48" s="19">
        <v>0</v>
      </c>
    </row>
    <row r="49" spans="1:13" ht="14.25" customHeight="1" x14ac:dyDescent="0.2">
      <c r="A49" s="9" t="s">
        <v>54</v>
      </c>
      <c r="B49" s="10">
        <f t="shared" si="3"/>
        <v>1450</v>
      </c>
      <c r="C49" s="23">
        <f t="shared" si="4"/>
        <v>634</v>
      </c>
      <c r="D49" s="19">
        <v>126</v>
      </c>
      <c r="E49" s="19">
        <v>430</v>
      </c>
      <c r="F49" s="19">
        <v>78</v>
      </c>
      <c r="G49" s="24">
        <f t="shared" si="5"/>
        <v>637</v>
      </c>
      <c r="H49" s="19">
        <v>129</v>
      </c>
      <c r="I49" s="19">
        <v>429</v>
      </c>
      <c r="J49" s="19">
        <v>79</v>
      </c>
      <c r="K49" s="8">
        <v>179</v>
      </c>
      <c r="L49" s="8">
        <v>0</v>
      </c>
      <c r="M49" s="19">
        <v>0</v>
      </c>
    </row>
    <row r="50" spans="1:13" ht="14.25" customHeight="1" x14ac:dyDescent="0.2">
      <c r="A50" s="9" t="s">
        <v>55</v>
      </c>
      <c r="B50" s="10">
        <f t="shared" si="3"/>
        <v>960</v>
      </c>
      <c r="C50" s="23">
        <f t="shared" si="4"/>
        <v>431</v>
      </c>
      <c r="D50" s="19">
        <v>209</v>
      </c>
      <c r="E50" s="19">
        <v>177</v>
      </c>
      <c r="F50" s="19">
        <v>45</v>
      </c>
      <c r="G50" s="24">
        <f t="shared" si="5"/>
        <v>420</v>
      </c>
      <c r="H50" s="19">
        <v>201</v>
      </c>
      <c r="I50" s="19">
        <v>170</v>
      </c>
      <c r="J50" s="19">
        <v>49</v>
      </c>
      <c r="K50" s="8">
        <v>109</v>
      </c>
      <c r="L50" s="8">
        <v>0</v>
      </c>
      <c r="M50" s="19">
        <v>0</v>
      </c>
    </row>
    <row r="51" spans="1:13" ht="14.25" customHeight="1" x14ac:dyDescent="0.2">
      <c r="A51" s="9" t="s">
        <v>56</v>
      </c>
      <c r="B51" s="10">
        <f t="shared" si="3"/>
        <v>774</v>
      </c>
      <c r="C51" s="23">
        <f t="shared" si="4"/>
        <v>352</v>
      </c>
      <c r="D51" s="19">
        <v>147</v>
      </c>
      <c r="E51" s="19">
        <v>163</v>
      </c>
      <c r="F51" s="19">
        <v>42</v>
      </c>
      <c r="G51" s="24">
        <f t="shared" si="5"/>
        <v>338</v>
      </c>
      <c r="H51" s="19">
        <v>130</v>
      </c>
      <c r="I51" s="19">
        <v>165</v>
      </c>
      <c r="J51" s="19">
        <v>43</v>
      </c>
      <c r="K51" s="8">
        <v>82</v>
      </c>
      <c r="L51" s="8">
        <v>0</v>
      </c>
      <c r="M51" s="19">
        <v>2</v>
      </c>
    </row>
    <row r="52" spans="1:13" ht="14.25" customHeight="1" x14ac:dyDescent="0.2">
      <c r="A52" s="9" t="s">
        <v>57</v>
      </c>
      <c r="B52" s="10">
        <f t="shared" si="3"/>
        <v>1018</v>
      </c>
      <c r="C52" s="23">
        <f t="shared" si="4"/>
        <v>449</v>
      </c>
      <c r="D52" s="19">
        <v>198</v>
      </c>
      <c r="E52" s="19">
        <v>204</v>
      </c>
      <c r="F52" s="19">
        <v>47</v>
      </c>
      <c r="G52" s="24">
        <f t="shared" si="5"/>
        <v>436</v>
      </c>
      <c r="H52" s="19">
        <v>188</v>
      </c>
      <c r="I52" s="19">
        <v>200</v>
      </c>
      <c r="J52" s="19">
        <v>48</v>
      </c>
      <c r="K52" s="8">
        <v>133</v>
      </c>
      <c r="L52" s="8">
        <v>0</v>
      </c>
      <c r="M52" s="19">
        <v>0</v>
      </c>
    </row>
    <row r="53" spans="1:13" ht="14.25" customHeight="1" x14ac:dyDescent="0.2">
      <c r="A53" s="9" t="s">
        <v>58</v>
      </c>
      <c r="B53" s="10">
        <f t="shared" si="3"/>
        <v>1012</v>
      </c>
      <c r="C53" s="23">
        <f t="shared" si="4"/>
        <v>463</v>
      </c>
      <c r="D53" s="19">
        <v>184</v>
      </c>
      <c r="E53" s="19">
        <v>214</v>
      </c>
      <c r="F53" s="19">
        <v>65</v>
      </c>
      <c r="G53" s="24">
        <f t="shared" si="5"/>
        <v>466</v>
      </c>
      <c r="H53" s="19">
        <v>186</v>
      </c>
      <c r="I53" s="19">
        <v>219</v>
      </c>
      <c r="J53" s="19">
        <v>61</v>
      </c>
      <c r="K53" s="8">
        <v>81</v>
      </c>
      <c r="L53" s="8">
        <v>2</v>
      </c>
      <c r="M53" s="19">
        <v>0</v>
      </c>
    </row>
    <row r="54" spans="1:13" ht="14.25" customHeight="1" x14ac:dyDescent="0.2">
      <c r="A54" s="9" t="s">
        <v>59</v>
      </c>
      <c r="B54" s="10">
        <f t="shared" si="3"/>
        <v>1376</v>
      </c>
      <c r="C54" s="23">
        <f t="shared" si="4"/>
        <v>617</v>
      </c>
      <c r="D54" s="19">
        <v>209</v>
      </c>
      <c r="E54" s="19">
        <v>337</v>
      </c>
      <c r="F54" s="19">
        <v>71</v>
      </c>
      <c r="G54" s="24">
        <f t="shared" si="5"/>
        <v>600</v>
      </c>
      <c r="H54" s="19">
        <v>191</v>
      </c>
      <c r="I54" s="19">
        <v>342</v>
      </c>
      <c r="J54" s="19">
        <v>67</v>
      </c>
      <c r="K54" s="8">
        <v>158</v>
      </c>
      <c r="L54" s="8">
        <v>0</v>
      </c>
      <c r="M54" s="19">
        <v>1</v>
      </c>
    </row>
    <row r="55" spans="1:13" ht="14.25" customHeight="1" x14ac:dyDescent="0.2">
      <c r="A55" s="9" t="s">
        <v>60</v>
      </c>
      <c r="B55" s="10">
        <f t="shared" si="3"/>
        <v>1156</v>
      </c>
      <c r="C55" s="23">
        <f t="shared" si="4"/>
        <v>523</v>
      </c>
      <c r="D55" s="19">
        <v>142</v>
      </c>
      <c r="E55" s="19">
        <v>335</v>
      </c>
      <c r="F55" s="19">
        <v>46</v>
      </c>
      <c r="G55" s="24">
        <f t="shared" si="5"/>
        <v>510</v>
      </c>
      <c r="H55" s="19">
        <v>123</v>
      </c>
      <c r="I55" s="19">
        <v>343</v>
      </c>
      <c r="J55" s="19">
        <v>44</v>
      </c>
      <c r="K55" s="8">
        <v>123</v>
      </c>
      <c r="L55" s="8">
        <v>0</v>
      </c>
      <c r="M55" s="19">
        <v>0</v>
      </c>
    </row>
    <row r="56" spans="1:13" ht="14.25" customHeight="1" x14ac:dyDescent="0.2">
      <c r="A56" s="9" t="s">
        <v>61</v>
      </c>
      <c r="B56" s="10">
        <f t="shared" si="3"/>
        <v>368</v>
      </c>
      <c r="C56" s="23">
        <f t="shared" si="4"/>
        <v>173</v>
      </c>
      <c r="D56" s="19">
        <v>54</v>
      </c>
      <c r="E56" s="19">
        <v>108</v>
      </c>
      <c r="F56" s="19">
        <v>11</v>
      </c>
      <c r="G56" s="24">
        <f t="shared" si="5"/>
        <v>174</v>
      </c>
      <c r="H56" s="19">
        <v>55</v>
      </c>
      <c r="I56" s="19">
        <v>109</v>
      </c>
      <c r="J56" s="19">
        <v>10</v>
      </c>
      <c r="K56" s="8">
        <v>21</v>
      </c>
      <c r="L56" s="8">
        <v>0</v>
      </c>
      <c r="M56" s="19">
        <v>0</v>
      </c>
    </row>
    <row r="57" spans="1:13" ht="14.25" customHeight="1" x14ac:dyDescent="0.2">
      <c r="A57" s="9" t="s">
        <v>62</v>
      </c>
      <c r="B57" s="10">
        <f t="shared" si="3"/>
        <v>424</v>
      </c>
      <c r="C57" s="23">
        <f t="shared" si="4"/>
        <v>192</v>
      </c>
      <c r="D57" s="19">
        <v>99</v>
      </c>
      <c r="E57" s="19">
        <v>81</v>
      </c>
      <c r="F57" s="19">
        <v>12</v>
      </c>
      <c r="G57" s="24">
        <f t="shared" si="5"/>
        <v>178</v>
      </c>
      <c r="H57" s="19">
        <v>86</v>
      </c>
      <c r="I57" s="19">
        <v>77</v>
      </c>
      <c r="J57" s="19">
        <v>15</v>
      </c>
      <c r="K57" s="8">
        <v>54</v>
      </c>
      <c r="L57" s="8">
        <v>0</v>
      </c>
      <c r="M57" s="19">
        <v>0</v>
      </c>
    </row>
    <row r="58" spans="1:13" ht="14.25" customHeight="1" x14ac:dyDescent="0.2">
      <c r="A58" s="9" t="s">
        <v>63</v>
      </c>
      <c r="B58" s="10">
        <f t="shared" si="3"/>
        <v>778</v>
      </c>
      <c r="C58" s="23">
        <f t="shared" si="4"/>
        <v>345</v>
      </c>
      <c r="D58" s="19">
        <v>173</v>
      </c>
      <c r="E58" s="19">
        <v>145</v>
      </c>
      <c r="F58" s="19">
        <v>27</v>
      </c>
      <c r="G58" s="24">
        <f t="shared" si="5"/>
        <v>342</v>
      </c>
      <c r="H58" s="19">
        <v>162</v>
      </c>
      <c r="I58" s="19">
        <v>153</v>
      </c>
      <c r="J58" s="19">
        <v>27</v>
      </c>
      <c r="K58" s="8">
        <v>91</v>
      </c>
      <c r="L58" s="8">
        <v>0</v>
      </c>
      <c r="M58" s="19">
        <v>0</v>
      </c>
    </row>
    <row r="59" spans="1:13" ht="14.25" customHeight="1" x14ac:dyDescent="0.2">
      <c r="A59" s="9" t="s">
        <v>64</v>
      </c>
      <c r="B59" s="10">
        <f t="shared" si="3"/>
        <v>992</v>
      </c>
      <c r="C59" s="23">
        <f t="shared" si="4"/>
        <v>439</v>
      </c>
      <c r="D59" s="19">
        <v>197</v>
      </c>
      <c r="E59" s="19">
        <v>218</v>
      </c>
      <c r="F59" s="19">
        <v>24</v>
      </c>
      <c r="G59" s="24">
        <f t="shared" si="5"/>
        <v>441</v>
      </c>
      <c r="H59" s="19">
        <v>197</v>
      </c>
      <c r="I59" s="19">
        <v>220</v>
      </c>
      <c r="J59" s="19">
        <v>24</v>
      </c>
      <c r="K59" s="8">
        <v>110</v>
      </c>
      <c r="L59" s="8">
        <v>0</v>
      </c>
      <c r="M59" s="19">
        <v>2</v>
      </c>
    </row>
    <row r="60" spans="1:13" ht="14.25" customHeight="1" x14ac:dyDescent="0.2">
      <c r="A60" s="9" t="s">
        <v>65</v>
      </c>
      <c r="B60" s="10">
        <f t="shared" si="3"/>
        <v>382</v>
      </c>
      <c r="C60" s="23">
        <f t="shared" si="4"/>
        <v>179</v>
      </c>
      <c r="D60" s="19">
        <v>102</v>
      </c>
      <c r="E60" s="19">
        <v>65</v>
      </c>
      <c r="F60" s="19">
        <v>12</v>
      </c>
      <c r="G60" s="24">
        <f t="shared" si="5"/>
        <v>175</v>
      </c>
      <c r="H60" s="19">
        <v>103</v>
      </c>
      <c r="I60" s="19">
        <v>60</v>
      </c>
      <c r="J60" s="19">
        <v>12</v>
      </c>
      <c r="K60" s="8">
        <v>28</v>
      </c>
      <c r="L60" s="8">
        <v>0</v>
      </c>
      <c r="M60" s="19">
        <v>0</v>
      </c>
    </row>
    <row r="61" spans="1:13" ht="14.25" customHeight="1" x14ac:dyDescent="0.2">
      <c r="A61" s="9" t="s">
        <v>66</v>
      </c>
      <c r="B61" s="10">
        <f t="shared" si="3"/>
        <v>862</v>
      </c>
      <c r="C61" s="23">
        <f t="shared" si="4"/>
        <v>390</v>
      </c>
      <c r="D61" s="19">
        <v>233</v>
      </c>
      <c r="E61" s="19">
        <v>136</v>
      </c>
      <c r="F61" s="19">
        <v>21</v>
      </c>
      <c r="G61" s="24">
        <f t="shared" si="5"/>
        <v>376</v>
      </c>
      <c r="H61" s="19">
        <v>224</v>
      </c>
      <c r="I61" s="19">
        <v>127</v>
      </c>
      <c r="J61" s="19">
        <v>25</v>
      </c>
      <c r="K61" s="8">
        <v>96</v>
      </c>
      <c r="L61" s="8">
        <v>0</v>
      </c>
      <c r="M61" s="19">
        <v>0</v>
      </c>
    </row>
    <row r="62" spans="1:13" ht="14.25" customHeight="1" x14ac:dyDescent="0.2">
      <c r="A62" s="9" t="s">
        <v>67</v>
      </c>
      <c r="B62" s="10">
        <f t="shared" si="3"/>
        <v>1302</v>
      </c>
      <c r="C62" s="23">
        <f t="shared" si="4"/>
        <v>590</v>
      </c>
      <c r="D62" s="19">
        <v>302</v>
      </c>
      <c r="E62" s="19">
        <v>255</v>
      </c>
      <c r="F62" s="19">
        <v>33</v>
      </c>
      <c r="G62" s="24">
        <f t="shared" si="5"/>
        <v>571</v>
      </c>
      <c r="H62" s="19">
        <v>290</v>
      </c>
      <c r="I62" s="19">
        <v>251</v>
      </c>
      <c r="J62" s="19">
        <v>30</v>
      </c>
      <c r="K62" s="8">
        <v>137</v>
      </c>
      <c r="L62" s="8">
        <v>2</v>
      </c>
      <c r="M62" s="19">
        <v>2</v>
      </c>
    </row>
    <row r="63" spans="1:13" ht="14.25" customHeight="1" x14ac:dyDescent="0.2">
      <c r="A63" s="9" t="s">
        <v>68</v>
      </c>
      <c r="B63" s="10">
        <f t="shared" si="3"/>
        <v>648</v>
      </c>
      <c r="C63" s="23">
        <f t="shared" si="4"/>
        <v>292</v>
      </c>
      <c r="D63" s="19">
        <v>147</v>
      </c>
      <c r="E63" s="19">
        <v>116</v>
      </c>
      <c r="F63" s="19">
        <v>29</v>
      </c>
      <c r="G63" s="24">
        <f t="shared" si="5"/>
        <v>279</v>
      </c>
      <c r="H63" s="19">
        <v>138</v>
      </c>
      <c r="I63" s="19">
        <v>114</v>
      </c>
      <c r="J63" s="19">
        <v>27</v>
      </c>
      <c r="K63" s="8">
        <v>75</v>
      </c>
      <c r="L63" s="8">
        <v>0</v>
      </c>
      <c r="M63" s="19">
        <v>2</v>
      </c>
    </row>
    <row r="64" spans="1:13" ht="14.25" customHeight="1" x14ac:dyDescent="0.2">
      <c r="A64" s="9" t="s">
        <v>69</v>
      </c>
      <c r="B64" s="10">
        <f t="shared" si="3"/>
        <v>482</v>
      </c>
      <c r="C64" s="23">
        <f t="shared" si="4"/>
        <v>203</v>
      </c>
      <c r="D64" s="19">
        <v>115</v>
      </c>
      <c r="E64" s="19">
        <v>76</v>
      </c>
      <c r="F64" s="19">
        <v>12</v>
      </c>
      <c r="G64" s="24">
        <f t="shared" si="5"/>
        <v>198</v>
      </c>
      <c r="H64" s="19">
        <v>109</v>
      </c>
      <c r="I64" s="19">
        <v>77</v>
      </c>
      <c r="J64" s="19">
        <v>12</v>
      </c>
      <c r="K64" s="8">
        <v>79</v>
      </c>
      <c r="L64" s="8">
        <v>0</v>
      </c>
      <c r="M64" s="19">
        <v>2</v>
      </c>
    </row>
    <row r="65" spans="1:13" ht="14.25" customHeight="1" x14ac:dyDescent="0.2">
      <c r="A65" s="9" t="s">
        <v>70</v>
      </c>
      <c r="B65" s="10">
        <f t="shared" si="3"/>
        <v>394</v>
      </c>
      <c r="C65" s="23">
        <f t="shared" si="4"/>
        <v>183</v>
      </c>
      <c r="D65" s="19">
        <v>94</v>
      </c>
      <c r="E65" s="19">
        <v>69</v>
      </c>
      <c r="F65" s="19">
        <v>20</v>
      </c>
      <c r="G65" s="24">
        <f t="shared" si="5"/>
        <v>173</v>
      </c>
      <c r="H65" s="19">
        <v>86</v>
      </c>
      <c r="I65" s="19">
        <v>69</v>
      </c>
      <c r="J65" s="19">
        <v>18</v>
      </c>
      <c r="K65" s="8">
        <v>36</v>
      </c>
      <c r="L65" s="8">
        <v>0</v>
      </c>
      <c r="M65" s="19">
        <v>2</v>
      </c>
    </row>
    <row r="66" spans="1:13" ht="14.25" customHeight="1" x14ac:dyDescent="0.2">
      <c r="A66" s="9" t="s">
        <v>71</v>
      </c>
      <c r="B66" s="10">
        <f t="shared" si="3"/>
        <v>48</v>
      </c>
      <c r="C66" s="23">
        <f t="shared" si="4"/>
        <v>23</v>
      </c>
      <c r="D66" s="19">
        <v>14</v>
      </c>
      <c r="E66" s="19">
        <v>7</v>
      </c>
      <c r="F66" s="19">
        <v>2</v>
      </c>
      <c r="G66" s="24">
        <f t="shared" si="5"/>
        <v>21</v>
      </c>
      <c r="H66" s="19">
        <v>10</v>
      </c>
      <c r="I66" s="19">
        <v>9</v>
      </c>
      <c r="J66" s="19">
        <v>2</v>
      </c>
      <c r="K66" s="8">
        <v>4</v>
      </c>
      <c r="L66" s="8">
        <v>0</v>
      </c>
      <c r="M66" s="19">
        <v>0</v>
      </c>
    </row>
    <row r="67" spans="1:13" ht="14.25" customHeight="1" x14ac:dyDescent="0.2">
      <c r="A67" s="9" t="s">
        <v>72</v>
      </c>
      <c r="B67" s="10">
        <f t="shared" si="3"/>
        <v>1248</v>
      </c>
      <c r="C67" s="23">
        <f t="shared" si="4"/>
        <v>567</v>
      </c>
      <c r="D67" s="19">
        <v>295</v>
      </c>
      <c r="E67" s="19">
        <v>231</v>
      </c>
      <c r="F67" s="19">
        <v>41</v>
      </c>
      <c r="G67" s="24">
        <f t="shared" si="5"/>
        <v>558</v>
      </c>
      <c r="H67" s="19">
        <v>283</v>
      </c>
      <c r="I67" s="19">
        <v>238</v>
      </c>
      <c r="J67" s="19">
        <v>37</v>
      </c>
      <c r="K67" s="8">
        <v>121</v>
      </c>
      <c r="L67" s="8">
        <v>0</v>
      </c>
      <c r="M67" s="19">
        <v>2</v>
      </c>
    </row>
    <row r="68" spans="1:13" ht="14.25" customHeight="1" x14ac:dyDescent="0.2">
      <c r="A68" s="9" t="s">
        <v>73</v>
      </c>
      <c r="B68" s="10">
        <f t="shared" ref="B68:B99" si="6">SUM(C68+G68,K68,L68,M68)</f>
        <v>1222</v>
      </c>
      <c r="C68" s="23">
        <f t="shared" ref="C68:C99" si="7">SUM(D68+E68+F68)</f>
        <v>546</v>
      </c>
      <c r="D68" s="19">
        <v>248</v>
      </c>
      <c r="E68" s="19">
        <v>263</v>
      </c>
      <c r="F68" s="19">
        <v>35</v>
      </c>
      <c r="G68" s="24">
        <f t="shared" ref="G68:G99" si="8">SUM(H68+I68+J68)</f>
        <v>536</v>
      </c>
      <c r="H68" s="19">
        <v>237</v>
      </c>
      <c r="I68" s="19">
        <v>263</v>
      </c>
      <c r="J68" s="19">
        <v>36</v>
      </c>
      <c r="K68" s="8">
        <v>138</v>
      </c>
      <c r="L68" s="8">
        <v>0</v>
      </c>
      <c r="M68" s="19">
        <v>2</v>
      </c>
    </row>
    <row r="69" spans="1:13" ht="14.25" customHeight="1" x14ac:dyDescent="0.2">
      <c r="A69" s="9" t="s">
        <v>74</v>
      </c>
      <c r="B69" s="10">
        <f t="shared" si="6"/>
        <v>1124</v>
      </c>
      <c r="C69" s="23">
        <f t="shared" si="7"/>
        <v>501</v>
      </c>
      <c r="D69" s="19">
        <v>248</v>
      </c>
      <c r="E69" s="19">
        <v>222</v>
      </c>
      <c r="F69" s="19">
        <v>31</v>
      </c>
      <c r="G69" s="24">
        <f t="shared" si="8"/>
        <v>470</v>
      </c>
      <c r="H69" s="19">
        <v>227</v>
      </c>
      <c r="I69" s="19">
        <v>212</v>
      </c>
      <c r="J69" s="19">
        <v>31</v>
      </c>
      <c r="K69" s="8">
        <v>153</v>
      </c>
      <c r="L69" s="8">
        <v>0</v>
      </c>
      <c r="M69" s="19">
        <v>0</v>
      </c>
    </row>
    <row r="70" spans="1:13" ht="14.25" customHeight="1" x14ac:dyDescent="0.2">
      <c r="A70" s="9" t="s">
        <v>75</v>
      </c>
      <c r="B70" s="10">
        <f t="shared" si="6"/>
        <v>606</v>
      </c>
      <c r="C70" s="23">
        <f t="shared" si="7"/>
        <v>272</v>
      </c>
      <c r="D70" s="19">
        <v>160</v>
      </c>
      <c r="E70" s="19">
        <v>98</v>
      </c>
      <c r="F70" s="19">
        <v>14</v>
      </c>
      <c r="G70" s="24">
        <f t="shared" si="8"/>
        <v>271</v>
      </c>
      <c r="H70" s="19">
        <v>155</v>
      </c>
      <c r="I70" s="19">
        <v>100</v>
      </c>
      <c r="J70" s="19">
        <v>16</v>
      </c>
      <c r="K70" s="8">
        <v>63</v>
      </c>
      <c r="L70" s="8">
        <v>0</v>
      </c>
      <c r="M70" s="19">
        <v>0</v>
      </c>
    </row>
    <row r="71" spans="1:13" ht="14.25" customHeight="1" x14ac:dyDescent="0.2">
      <c r="A71" s="9" t="s">
        <v>76</v>
      </c>
      <c r="B71" s="10">
        <f t="shared" si="6"/>
        <v>924</v>
      </c>
      <c r="C71" s="23">
        <f t="shared" si="7"/>
        <v>409</v>
      </c>
      <c r="D71" s="19">
        <v>197</v>
      </c>
      <c r="E71" s="19">
        <v>177</v>
      </c>
      <c r="F71" s="19">
        <v>35</v>
      </c>
      <c r="G71" s="24">
        <f t="shared" si="8"/>
        <v>398</v>
      </c>
      <c r="H71" s="19">
        <v>179</v>
      </c>
      <c r="I71" s="19">
        <v>178</v>
      </c>
      <c r="J71" s="19">
        <v>41</v>
      </c>
      <c r="K71" s="8">
        <v>115</v>
      </c>
      <c r="L71" s="8">
        <v>0</v>
      </c>
      <c r="M71" s="19">
        <v>2</v>
      </c>
    </row>
    <row r="72" spans="1:13" ht="14.25" customHeight="1" x14ac:dyDescent="0.2">
      <c r="A72" s="9" t="s">
        <v>77</v>
      </c>
      <c r="B72" s="10">
        <f t="shared" si="6"/>
        <v>1172</v>
      </c>
      <c r="C72" s="23">
        <f t="shared" si="7"/>
        <v>532</v>
      </c>
      <c r="D72" s="19">
        <v>262</v>
      </c>
      <c r="E72" s="19">
        <v>224</v>
      </c>
      <c r="F72" s="19">
        <v>46</v>
      </c>
      <c r="G72" s="24">
        <f t="shared" si="8"/>
        <v>510</v>
      </c>
      <c r="H72" s="19">
        <v>240</v>
      </c>
      <c r="I72" s="19">
        <v>223</v>
      </c>
      <c r="J72" s="19">
        <v>47</v>
      </c>
      <c r="K72" s="8">
        <v>128</v>
      </c>
      <c r="L72" s="8">
        <v>2</v>
      </c>
      <c r="M72" s="19">
        <v>0</v>
      </c>
    </row>
    <row r="73" spans="1:13" ht="14.25" customHeight="1" x14ac:dyDescent="0.2">
      <c r="A73" s="9" t="s">
        <v>78</v>
      </c>
      <c r="B73" s="10">
        <f t="shared" si="6"/>
        <v>922</v>
      </c>
      <c r="C73" s="23">
        <f t="shared" si="7"/>
        <v>404</v>
      </c>
      <c r="D73" s="19">
        <v>219</v>
      </c>
      <c r="E73" s="19">
        <v>155</v>
      </c>
      <c r="F73" s="19">
        <v>30</v>
      </c>
      <c r="G73" s="24">
        <f t="shared" si="8"/>
        <v>402</v>
      </c>
      <c r="H73" s="19">
        <v>208</v>
      </c>
      <c r="I73" s="19">
        <v>162</v>
      </c>
      <c r="J73" s="19">
        <v>32</v>
      </c>
      <c r="K73" s="8">
        <v>116</v>
      </c>
      <c r="L73" s="8">
        <v>0</v>
      </c>
      <c r="M73" s="19">
        <v>0</v>
      </c>
    </row>
    <row r="74" spans="1:13" ht="14.25" customHeight="1" x14ac:dyDescent="0.2">
      <c r="A74" s="9" t="s">
        <v>79</v>
      </c>
      <c r="B74" s="10">
        <f t="shared" si="6"/>
        <v>564</v>
      </c>
      <c r="C74" s="23">
        <f t="shared" si="7"/>
        <v>256</v>
      </c>
      <c r="D74" s="19">
        <v>128</v>
      </c>
      <c r="E74" s="19">
        <v>110</v>
      </c>
      <c r="F74" s="19">
        <v>18</v>
      </c>
      <c r="G74" s="24">
        <f t="shared" si="8"/>
        <v>248</v>
      </c>
      <c r="H74" s="19">
        <v>113</v>
      </c>
      <c r="I74" s="19">
        <v>116</v>
      </c>
      <c r="J74" s="19">
        <v>19</v>
      </c>
      <c r="K74" s="8">
        <v>58</v>
      </c>
      <c r="L74" s="8">
        <v>0</v>
      </c>
      <c r="M74" s="19">
        <v>2</v>
      </c>
    </row>
    <row r="75" spans="1:13" ht="14.25" customHeight="1" x14ac:dyDescent="0.2">
      <c r="A75" s="9" t="s">
        <v>80</v>
      </c>
      <c r="B75" s="10">
        <f t="shared" si="6"/>
        <v>916</v>
      </c>
      <c r="C75" s="23">
        <f t="shared" si="7"/>
        <v>415</v>
      </c>
      <c r="D75" s="19">
        <v>186</v>
      </c>
      <c r="E75" s="19">
        <v>191</v>
      </c>
      <c r="F75" s="19">
        <v>38</v>
      </c>
      <c r="G75" s="24">
        <f t="shared" si="8"/>
        <v>408</v>
      </c>
      <c r="H75" s="19">
        <v>177</v>
      </c>
      <c r="I75" s="19">
        <v>195</v>
      </c>
      <c r="J75" s="19">
        <v>36</v>
      </c>
      <c r="K75" s="8">
        <v>91</v>
      </c>
      <c r="L75" s="8">
        <v>0</v>
      </c>
      <c r="M75" s="19">
        <v>2</v>
      </c>
    </row>
    <row r="76" spans="1:13" ht="14.25" customHeight="1" x14ac:dyDescent="0.2">
      <c r="A76" s="9" t="s">
        <v>81</v>
      </c>
      <c r="B76" s="10">
        <f t="shared" si="6"/>
        <v>1258</v>
      </c>
      <c r="C76" s="23">
        <f t="shared" si="7"/>
        <v>559</v>
      </c>
      <c r="D76" s="19">
        <v>193</v>
      </c>
      <c r="E76" s="19">
        <v>323</v>
      </c>
      <c r="F76" s="19">
        <v>43</v>
      </c>
      <c r="G76" s="24">
        <f t="shared" si="8"/>
        <v>556</v>
      </c>
      <c r="H76" s="19">
        <v>187</v>
      </c>
      <c r="I76" s="19">
        <v>327</v>
      </c>
      <c r="J76" s="19">
        <v>42</v>
      </c>
      <c r="K76" s="8">
        <v>143</v>
      </c>
      <c r="L76" s="8">
        <v>0</v>
      </c>
      <c r="M76" s="19">
        <v>0</v>
      </c>
    </row>
    <row r="77" spans="1:13" ht="14.25" customHeight="1" x14ac:dyDescent="0.2">
      <c r="A77" s="9" t="s">
        <v>82</v>
      </c>
      <c r="B77" s="10">
        <f t="shared" si="6"/>
        <v>810</v>
      </c>
      <c r="C77" s="23">
        <f t="shared" si="7"/>
        <v>383</v>
      </c>
      <c r="D77" s="19">
        <v>106</v>
      </c>
      <c r="E77" s="19">
        <v>252</v>
      </c>
      <c r="F77" s="19">
        <v>25</v>
      </c>
      <c r="G77" s="24">
        <f t="shared" si="8"/>
        <v>372</v>
      </c>
      <c r="H77" s="19">
        <v>103</v>
      </c>
      <c r="I77" s="19">
        <v>242</v>
      </c>
      <c r="J77" s="19">
        <v>27</v>
      </c>
      <c r="K77" s="8">
        <v>55</v>
      </c>
      <c r="L77" s="8">
        <v>0</v>
      </c>
      <c r="M77" s="19">
        <v>0</v>
      </c>
    </row>
    <row r="78" spans="1:13" ht="14.25" customHeight="1" x14ac:dyDescent="0.2">
      <c r="A78" s="9" t="s">
        <v>83</v>
      </c>
      <c r="B78" s="10">
        <f t="shared" si="6"/>
        <v>1066</v>
      </c>
      <c r="C78" s="23">
        <f t="shared" si="7"/>
        <v>492</v>
      </c>
      <c r="D78" s="19">
        <v>180</v>
      </c>
      <c r="E78" s="19">
        <v>281</v>
      </c>
      <c r="F78" s="19">
        <v>31</v>
      </c>
      <c r="G78" s="24">
        <f t="shared" si="8"/>
        <v>484</v>
      </c>
      <c r="H78" s="19">
        <v>173</v>
      </c>
      <c r="I78" s="19">
        <v>282</v>
      </c>
      <c r="J78" s="19">
        <v>29</v>
      </c>
      <c r="K78" s="8">
        <v>89</v>
      </c>
      <c r="L78" s="8">
        <v>0</v>
      </c>
      <c r="M78" s="19">
        <v>1</v>
      </c>
    </row>
    <row r="79" spans="1:13" ht="14.25" customHeight="1" x14ac:dyDescent="0.2">
      <c r="A79" s="9" t="s">
        <v>84</v>
      </c>
      <c r="B79" s="10">
        <f t="shared" si="6"/>
        <v>994</v>
      </c>
      <c r="C79" s="23">
        <f t="shared" si="7"/>
        <v>451</v>
      </c>
      <c r="D79" s="19">
        <v>143</v>
      </c>
      <c r="E79" s="19">
        <v>268</v>
      </c>
      <c r="F79" s="19">
        <v>40</v>
      </c>
      <c r="G79" s="24">
        <f t="shared" si="8"/>
        <v>442</v>
      </c>
      <c r="H79" s="19">
        <v>136</v>
      </c>
      <c r="I79" s="19">
        <v>261</v>
      </c>
      <c r="J79" s="19">
        <v>45</v>
      </c>
      <c r="K79" s="8">
        <v>101</v>
      </c>
      <c r="L79" s="8">
        <v>0</v>
      </c>
      <c r="M79" s="19">
        <v>0</v>
      </c>
    </row>
    <row r="80" spans="1:13" ht="14.25" customHeight="1" x14ac:dyDescent="0.2">
      <c r="A80" s="9" t="s">
        <v>85</v>
      </c>
      <c r="B80" s="10">
        <f t="shared" si="6"/>
        <v>834</v>
      </c>
      <c r="C80" s="23">
        <f t="shared" si="7"/>
        <v>367</v>
      </c>
      <c r="D80" s="19">
        <v>113</v>
      </c>
      <c r="E80" s="19">
        <v>224</v>
      </c>
      <c r="F80" s="19">
        <v>30</v>
      </c>
      <c r="G80" s="24">
        <f t="shared" si="8"/>
        <v>364</v>
      </c>
      <c r="H80" s="19">
        <v>107</v>
      </c>
      <c r="I80" s="19">
        <v>228</v>
      </c>
      <c r="J80" s="19">
        <v>29</v>
      </c>
      <c r="K80" s="8">
        <v>103</v>
      </c>
      <c r="L80" s="8">
        <v>0</v>
      </c>
      <c r="M80" s="19">
        <v>0</v>
      </c>
    </row>
    <row r="81" spans="1:13" ht="14.25" customHeight="1" x14ac:dyDescent="0.2">
      <c r="A81" s="9" t="s">
        <v>86</v>
      </c>
      <c r="B81" s="10">
        <f t="shared" si="6"/>
        <v>918</v>
      </c>
      <c r="C81" s="23">
        <f t="shared" si="7"/>
        <v>417</v>
      </c>
      <c r="D81" s="19">
        <v>93</v>
      </c>
      <c r="E81" s="19">
        <v>287</v>
      </c>
      <c r="F81" s="19">
        <v>37</v>
      </c>
      <c r="G81" s="24">
        <f t="shared" si="8"/>
        <v>408</v>
      </c>
      <c r="H81" s="19">
        <v>82</v>
      </c>
      <c r="I81" s="19">
        <v>291</v>
      </c>
      <c r="J81" s="19">
        <v>35</v>
      </c>
      <c r="K81" s="8">
        <v>91</v>
      </c>
      <c r="L81" s="8">
        <v>0</v>
      </c>
      <c r="M81" s="19">
        <v>2</v>
      </c>
    </row>
    <row r="82" spans="1:13" ht="14.25" customHeight="1" x14ac:dyDescent="0.2">
      <c r="A82" s="9" t="s">
        <v>87</v>
      </c>
      <c r="B82" s="10">
        <f t="shared" si="6"/>
        <v>1228</v>
      </c>
      <c r="C82" s="23">
        <f t="shared" si="7"/>
        <v>562</v>
      </c>
      <c r="D82" s="19">
        <v>286</v>
      </c>
      <c r="E82" s="19">
        <v>234</v>
      </c>
      <c r="F82" s="19">
        <v>42</v>
      </c>
      <c r="G82" s="24">
        <f t="shared" si="8"/>
        <v>543</v>
      </c>
      <c r="H82" s="19">
        <v>270</v>
      </c>
      <c r="I82" s="19">
        <v>228</v>
      </c>
      <c r="J82" s="19">
        <v>45</v>
      </c>
      <c r="K82" s="8">
        <v>123</v>
      </c>
      <c r="L82" s="8">
        <v>0</v>
      </c>
      <c r="M82" s="19">
        <v>0</v>
      </c>
    </row>
    <row r="83" spans="1:13" ht="14.25" customHeight="1" x14ac:dyDescent="0.2">
      <c r="A83" s="9" t="s">
        <v>88</v>
      </c>
      <c r="B83" s="10">
        <f t="shared" si="6"/>
        <v>902</v>
      </c>
      <c r="C83" s="23">
        <f t="shared" si="7"/>
        <v>422</v>
      </c>
      <c r="D83" s="19">
        <v>270</v>
      </c>
      <c r="E83" s="19">
        <v>133</v>
      </c>
      <c r="F83" s="19">
        <v>19</v>
      </c>
      <c r="G83" s="24">
        <f t="shared" si="8"/>
        <v>409</v>
      </c>
      <c r="H83" s="19">
        <v>256</v>
      </c>
      <c r="I83" s="19">
        <v>135</v>
      </c>
      <c r="J83" s="19">
        <v>18</v>
      </c>
      <c r="K83" s="8">
        <v>68</v>
      </c>
      <c r="L83" s="8">
        <v>0</v>
      </c>
      <c r="M83" s="19">
        <v>3</v>
      </c>
    </row>
    <row r="84" spans="1:13" ht="14.25" customHeight="1" x14ac:dyDescent="0.2">
      <c r="A84" s="9" t="s">
        <v>89</v>
      </c>
      <c r="B84" s="10">
        <f t="shared" si="6"/>
        <v>1184</v>
      </c>
      <c r="C84" s="23">
        <f t="shared" si="7"/>
        <v>535</v>
      </c>
      <c r="D84" s="19">
        <v>297</v>
      </c>
      <c r="E84" s="19">
        <v>201</v>
      </c>
      <c r="F84" s="19">
        <v>37</v>
      </c>
      <c r="G84" s="24">
        <f t="shared" si="8"/>
        <v>525</v>
      </c>
      <c r="H84" s="19">
        <v>279</v>
      </c>
      <c r="I84" s="19">
        <v>207</v>
      </c>
      <c r="J84" s="19">
        <v>39</v>
      </c>
      <c r="K84" s="8">
        <v>123</v>
      </c>
      <c r="L84" s="8">
        <v>0</v>
      </c>
      <c r="M84" s="19">
        <v>1</v>
      </c>
    </row>
    <row r="85" spans="1:13" ht="14.25" customHeight="1" x14ac:dyDescent="0.2">
      <c r="A85" s="9" t="s">
        <v>90</v>
      </c>
      <c r="B85" s="10">
        <f t="shared" si="6"/>
        <v>1586</v>
      </c>
      <c r="C85" s="23">
        <f t="shared" si="7"/>
        <v>715</v>
      </c>
      <c r="D85" s="19">
        <v>454</v>
      </c>
      <c r="E85" s="19">
        <v>217</v>
      </c>
      <c r="F85" s="19">
        <v>44</v>
      </c>
      <c r="G85" s="24">
        <f t="shared" si="8"/>
        <v>688</v>
      </c>
      <c r="H85" s="19">
        <v>430</v>
      </c>
      <c r="I85" s="19">
        <v>216</v>
      </c>
      <c r="J85" s="19">
        <v>42</v>
      </c>
      <c r="K85" s="8">
        <v>182</v>
      </c>
      <c r="L85" s="8">
        <v>0</v>
      </c>
      <c r="M85" s="19">
        <v>1</v>
      </c>
    </row>
    <row r="86" spans="1:13" ht="14.25" customHeight="1" x14ac:dyDescent="0.2">
      <c r="A86" s="9" t="s">
        <v>91</v>
      </c>
      <c r="B86" s="10">
        <f t="shared" si="6"/>
        <v>1218</v>
      </c>
      <c r="C86" s="23">
        <f t="shared" si="7"/>
        <v>563</v>
      </c>
      <c r="D86" s="19">
        <v>347</v>
      </c>
      <c r="E86" s="19">
        <v>175</v>
      </c>
      <c r="F86" s="19">
        <v>41</v>
      </c>
      <c r="G86" s="24">
        <f t="shared" si="8"/>
        <v>543</v>
      </c>
      <c r="H86" s="19">
        <v>333</v>
      </c>
      <c r="I86" s="19">
        <v>171</v>
      </c>
      <c r="J86" s="19">
        <v>39</v>
      </c>
      <c r="K86" s="8">
        <v>109</v>
      </c>
      <c r="L86" s="8">
        <v>0</v>
      </c>
      <c r="M86" s="19">
        <v>3</v>
      </c>
    </row>
    <row r="87" spans="1:13" ht="14.25" customHeight="1" x14ac:dyDescent="0.2">
      <c r="A87" s="9" t="s">
        <v>92</v>
      </c>
      <c r="B87" s="10">
        <f t="shared" si="6"/>
        <v>478</v>
      </c>
      <c r="C87" s="23">
        <f t="shared" si="7"/>
        <v>220</v>
      </c>
      <c r="D87" s="19">
        <v>98</v>
      </c>
      <c r="E87" s="19">
        <v>107</v>
      </c>
      <c r="F87" s="19">
        <v>15</v>
      </c>
      <c r="G87" s="24">
        <f t="shared" si="8"/>
        <v>215</v>
      </c>
      <c r="H87" s="19">
        <v>88</v>
      </c>
      <c r="I87" s="19">
        <v>111</v>
      </c>
      <c r="J87" s="19">
        <v>16</v>
      </c>
      <c r="K87" s="8">
        <v>41</v>
      </c>
      <c r="L87" s="8">
        <v>0</v>
      </c>
      <c r="M87" s="19">
        <v>2</v>
      </c>
    </row>
    <row r="88" spans="1:13" ht="14.25" customHeight="1" x14ac:dyDescent="0.2">
      <c r="A88" s="9" t="s">
        <v>93</v>
      </c>
      <c r="B88" s="10">
        <f t="shared" si="6"/>
        <v>1266</v>
      </c>
      <c r="C88" s="23">
        <f t="shared" si="7"/>
        <v>587</v>
      </c>
      <c r="D88" s="19">
        <v>249</v>
      </c>
      <c r="E88" s="19">
        <v>265</v>
      </c>
      <c r="F88" s="19">
        <v>73</v>
      </c>
      <c r="G88" s="24">
        <f t="shared" si="8"/>
        <v>566</v>
      </c>
      <c r="H88" s="19">
        <v>229</v>
      </c>
      <c r="I88" s="19">
        <v>256</v>
      </c>
      <c r="J88" s="19">
        <v>81</v>
      </c>
      <c r="K88" s="8">
        <v>107</v>
      </c>
      <c r="L88" s="8">
        <v>0</v>
      </c>
      <c r="M88" s="19">
        <v>6</v>
      </c>
    </row>
    <row r="89" spans="1:13" ht="14.25" customHeight="1" x14ac:dyDescent="0.2">
      <c r="A89" s="9" t="s">
        <v>94</v>
      </c>
      <c r="B89" s="10">
        <f t="shared" si="6"/>
        <v>1018</v>
      </c>
      <c r="C89" s="23">
        <f t="shared" si="7"/>
        <v>448</v>
      </c>
      <c r="D89" s="19">
        <v>184</v>
      </c>
      <c r="E89" s="19">
        <v>212</v>
      </c>
      <c r="F89" s="19">
        <v>52</v>
      </c>
      <c r="G89" s="24">
        <f t="shared" si="8"/>
        <v>444</v>
      </c>
      <c r="H89" s="19">
        <v>178</v>
      </c>
      <c r="I89" s="19">
        <v>215</v>
      </c>
      <c r="J89" s="19">
        <v>51</v>
      </c>
      <c r="K89" s="8">
        <v>126</v>
      </c>
      <c r="L89" s="8">
        <v>0</v>
      </c>
      <c r="M89" s="19">
        <v>0</v>
      </c>
    </row>
    <row r="90" spans="1:13" ht="14.25" customHeight="1" x14ac:dyDescent="0.2">
      <c r="A90" s="9" t="s">
        <v>95</v>
      </c>
      <c r="B90" s="10">
        <f t="shared" si="6"/>
        <v>934</v>
      </c>
      <c r="C90" s="23">
        <f t="shared" si="7"/>
        <v>410</v>
      </c>
      <c r="D90" s="19">
        <v>147</v>
      </c>
      <c r="E90" s="19">
        <v>217</v>
      </c>
      <c r="F90" s="19">
        <v>46</v>
      </c>
      <c r="G90" s="24">
        <f t="shared" si="8"/>
        <v>404</v>
      </c>
      <c r="H90" s="19">
        <v>145</v>
      </c>
      <c r="I90" s="19">
        <v>212</v>
      </c>
      <c r="J90" s="19">
        <v>47</v>
      </c>
      <c r="K90" s="8">
        <v>120</v>
      </c>
      <c r="L90" s="8">
        <v>0</v>
      </c>
      <c r="M90" s="19">
        <v>0</v>
      </c>
    </row>
    <row r="91" spans="1:13" ht="14.25" customHeight="1" x14ac:dyDescent="0.2">
      <c r="A91" s="9" t="s">
        <v>96</v>
      </c>
      <c r="B91" s="10">
        <f t="shared" si="6"/>
        <v>844</v>
      </c>
      <c r="C91" s="23">
        <f t="shared" si="7"/>
        <v>378</v>
      </c>
      <c r="D91" s="19">
        <v>124</v>
      </c>
      <c r="E91" s="19">
        <v>203</v>
      </c>
      <c r="F91" s="19">
        <v>51</v>
      </c>
      <c r="G91" s="24">
        <f t="shared" si="8"/>
        <v>373</v>
      </c>
      <c r="H91" s="19">
        <v>118</v>
      </c>
      <c r="I91" s="19">
        <v>205</v>
      </c>
      <c r="J91" s="19">
        <v>50</v>
      </c>
      <c r="K91" s="8">
        <v>91</v>
      </c>
      <c r="L91" s="8">
        <v>0</v>
      </c>
      <c r="M91" s="19">
        <v>2</v>
      </c>
    </row>
    <row r="92" spans="1:13" ht="14.25" customHeight="1" x14ac:dyDescent="0.2">
      <c r="A92" s="9" t="s">
        <v>97</v>
      </c>
      <c r="B92" s="10">
        <f t="shared" si="6"/>
        <v>878</v>
      </c>
      <c r="C92" s="23">
        <f t="shared" si="7"/>
        <v>396</v>
      </c>
      <c r="D92" s="19">
        <v>175</v>
      </c>
      <c r="E92" s="19">
        <v>186</v>
      </c>
      <c r="F92" s="19">
        <v>35</v>
      </c>
      <c r="G92" s="24">
        <f t="shared" si="8"/>
        <v>384</v>
      </c>
      <c r="H92" s="19">
        <v>168</v>
      </c>
      <c r="I92" s="19">
        <v>185</v>
      </c>
      <c r="J92" s="19">
        <v>31</v>
      </c>
      <c r="K92" s="8">
        <v>98</v>
      </c>
      <c r="L92" s="8">
        <v>0</v>
      </c>
      <c r="M92" s="19">
        <v>0</v>
      </c>
    </row>
    <row r="93" spans="1:13" ht="14.25" customHeight="1" x14ac:dyDescent="0.2">
      <c r="A93" s="9" t="s">
        <v>98</v>
      </c>
      <c r="B93" s="10">
        <f t="shared" si="6"/>
        <v>770</v>
      </c>
      <c r="C93" s="23">
        <f t="shared" si="7"/>
        <v>357</v>
      </c>
      <c r="D93" s="19">
        <v>142</v>
      </c>
      <c r="E93" s="19">
        <v>181</v>
      </c>
      <c r="F93" s="19">
        <v>34</v>
      </c>
      <c r="G93" s="24">
        <f t="shared" si="8"/>
        <v>339</v>
      </c>
      <c r="H93" s="19">
        <v>133</v>
      </c>
      <c r="I93" s="19">
        <v>177</v>
      </c>
      <c r="J93" s="19">
        <v>29</v>
      </c>
      <c r="K93" s="8">
        <v>71</v>
      </c>
      <c r="L93" s="8">
        <v>0</v>
      </c>
      <c r="M93" s="19">
        <v>3</v>
      </c>
    </row>
    <row r="94" spans="1:13" ht="14.25" customHeight="1" x14ac:dyDescent="0.2">
      <c r="A94" s="9" t="s">
        <v>99</v>
      </c>
      <c r="B94" s="10">
        <f t="shared" si="6"/>
        <v>852</v>
      </c>
      <c r="C94" s="23">
        <f t="shared" si="7"/>
        <v>378</v>
      </c>
      <c r="D94" s="19">
        <v>119</v>
      </c>
      <c r="E94" s="19">
        <v>226</v>
      </c>
      <c r="F94" s="19">
        <v>33</v>
      </c>
      <c r="G94" s="24">
        <f t="shared" si="8"/>
        <v>370</v>
      </c>
      <c r="H94" s="19">
        <v>113</v>
      </c>
      <c r="I94" s="19">
        <v>226</v>
      </c>
      <c r="J94" s="19">
        <v>31</v>
      </c>
      <c r="K94" s="8">
        <v>104</v>
      </c>
      <c r="L94" s="8">
        <v>0</v>
      </c>
      <c r="M94" s="19">
        <v>0</v>
      </c>
    </row>
    <row r="95" spans="1:13" ht="14.25" customHeight="1" x14ac:dyDescent="0.2">
      <c r="A95" s="9" t="s">
        <v>100</v>
      </c>
      <c r="B95" s="10">
        <f t="shared" si="6"/>
        <v>826</v>
      </c>
      <c r="C95" s="23">
        <f t="shared" si="7"/>
        <v>382</v>
      </c>
      <c r="D95" s="19">
        <v>124</v>
      </c>
      <c r="E95" s="19">
        <v>199</v>
      </c>
      <c r="F95" s="19">
        <v>59</v>
      </c>
      <c r="G95" s="24">
        <f t="shared" si="8"/>
        <v>376</v>
      </c>
      <c r="H95" s="19">
        <v>124</v>
      </c>
      <c r="I95" s="19">
        <v>191</v>
      </c>
      <c r="J95" s="19">
        <v>61</v>
      </c>
      <c r="K95" s="8">
        <v>68</v>
      </c>
      <c r="L95" s="8">
        <v>0</v>
      </c>
      <c r="M95" s="19">
        <v>0</v>
      </c>
    </row>
    <row r="96" spans="1:13" ht="14.25" customHeight="1" x14ac:dyDescent="0.2">
      <c r="A96" s="9" t="s">
        <v>101</v>
      </c>
      <c r="B96" s="10">
        <f t="shared" si="6"/>
        <v>1412</v>
      </c>
      <c r="C96" s="23">
        <f t="shared" si="7"/>
        <v>635</v>
      </c>
      <c r="D96" s="19">
        <v>255</v>
      </c>
      <c r="E96" s="19">
        <v>311</v>
      </c>
      <c r="F96" s="19">
        <v>69</v>
      </c>
      <c r="G96" s="24">
        <f t="shared" si="8"/>
        <v>629</v>
      </c>
      <c r="H96" s="19">
        <v>238</v>
      </c>
      <c r="I96" s="19">
        <v>316</v>
      </c>
      <c r="J96" s="19">
        <v>75</v>
      </c>
      <c r="K96" s="8">
        <v>148</v>
      </c>
      <c r="L96" s="8">
        <v>0</v>
      </c>
      <c r="M96" s="19">
        <v>0</v>
      </c>
    </row>
    <row r="97" spans="1:13" ht="14.25" customHeight="1" x14ac:dyDescent="0.2">
      <c r="A97" s="9" t="s">
        <v>102</v>
      </c>
      <c r="B97" s="10">
        <f t="shared" si="6"/>
        <v>968</v>
      </c>
      <c r="C97" s="23">
        <f t="shared" si="7"/>
        <v>434</v>
      </c>
      <c r="D97" s="19">
        <v>114</v>
      </c>
      <c r="E97" s="19">
        <v>271</v>
      </c>
      <c r="F97" s="19">
        <v>49</v>
      </c>
      <c r="G97" s="24">
        <f t="shared" si="8"/>
        <v>424</v>
      </c>
      <c r="H97" s="19">
        <v>107</v>
      </c>
      <c r="I97" s="19">
        <v>268</v>
      </c>
      <c r="J97" s="19">
        <v>49</v>
      </c>
      <c r="K97" s="8">
        <v>110</v>
      </c>
      <c r="L97" s="8">
        <v>0</v>
      </c>
      <c r="M97" s="19">
        <v>0</v>
      </c>
    </row>
    <row r="98" spans="1:13" ht="14.25" customHeight="1" x14ac:dyDescent="0.2">
      <c r="A98" s="9" t="s">
        <v>103</v>
      </c>
      <c r="B98" s="10">
        <f t="shared" si="6"/>
        <v>938</v>
      </c>
      <c r="C98" s="23">
        <f t="shared" si="7"/>
        <v>430</v>
      </c>
      <c r="D98" s="19">
        <v>113</v>
      </c>
      <c r="E98" s="19">
        <v>262</v>
      </c>
      <c r="F98" s="19">
        <v>55</v>
      </c>
      <c r="G98" s="24">
        <f t="shared" si="8"/>
        <v>426</v>
      </c>
      <c r="H98" s="19">
        <v>103</v>
      </c>
      <c r="I98" s="19">
        <v>266</v>
      </c>
      <c r="J98" s="19">
        <v>57</v>
      </c>
      <c r="K98" s="8">
        <v>82</v>
      </c>
      <c r="L98" s="8">
        <v>0</v>
      </c>
      <c r="M98" s="19">
        <v>0</v>
      </c>
    </row>
    <row r="99" spans="1:13" ht="14.25" customHeight="1" x14ac:dyDescent="0.2">
      <c r="A99" s="9" t="s">
        <v>104</v>
      </c>
      <c r="B99" s="10">
        <f t="shared" si="6"/>
        <v>710</v>
      </c>
      <c r="C99" s="23">
        <f t="shared" si="7"/>
        <v>321</v>
      </c>
      <c r="D99" s="19">
        <v>127</v>
      </c>
      <c r="E99" s="19">
        <v>171</v>
      </c>
      <c r="F99" s="19">
        <v>23</v>
      </c>
      <c r="G99" s="24">
        <f t="shared" si="8"/>
        <v>320</v>
      </c>
      <c r="H99" s="19">
        <v>126</v>
      </c>
      <c r="I99" s="19">
        <v>173</v>
      </c>
      <c r="J99" s="19">
        <v>21</v>
      </c>
      <c r="K99" s="8">
        <v>69</v>
      </c>
      <c r="L99" s="8">
        <v>0</v>
      </c>
      <c r="M99" s="19">
        <v>0</v>
      </c>
    </row>
    <row r="100" spans="1:13" ht="14.25" customHeight="1" x14ac:dyDescent="0.2">
      <c r="A100" s="9" t="s">
        <v>105</v>
      </c>
      <c r="B100" s="10">
        <f t="shared" ref="B100:B104" si="9">SUM(C100+G100,K100,L100,M100)</f>
        <v>824</v>
      </c>
      <c r="C100" s="23">
        <f t="shared" ref="C100:C104" si="10">SUM(D100+E100+F100)</f>
        <v>374</v>
      </c>
      <c r="D100" s="19">
        <v>130</v>
      </c>
      <c r="E100" s="19">
        <v>208</v>
      </c>
      <c r="F100" s="19">
        <v>36</v>
      </c>
      <c r="G100" s="24">
        <f t="shared" ref="G100:G104" si="11">SUM(H100+I100+J100)</f>
        <v>361</v>
      </c>
      <c r="H100" s="19">
        <v>121</v>
      </c>
      <c r="I100" s="19">
        <v>199</v>
      </c>
      <c r="J100" s="19">
        <v>41</v>
      </c>
      <c r="K100" s="8">
        <v>89</v>
      </c>
      <c r="L100" s="8">
        <v>0</v>
      </c>
      <c r="M100" s="19">
        <v>0</v>
      </c>
    </row>
    <row r="101" spans="1:13" ht="14.25" customHeight="1" x14ac:dyDescent="0.2">
      <c r="A101" s="9" t="s">
        <v>106</v>
      </c>
      <c r="B101" s="10">
        <f t="shared" si="9"/>
        <v>1306</v>
      </c>
      <c r="C101" s="23">
        <f t="shared" si="10"/>
        <v>595</v>
      </c>
      <c r="D101" s="19">
        <v>253</v>
      </c>
      <c r="E101" s="19">
        <v>287</v>
      </c>
      <c r="F101" s="19">
        <v>55</v>
      </c>
      <c r="G101" s="24">
        <f t="shared" si="11"/>
        <v>578</v>
      </c>
      <c r="H101" s="19">
        <v>240</v>
      </c>
      <c r="I101" s="19">
        <v>282</v>
      </c>
      <c r="J101" s="19">
        <v>56</v>
      </c>
      <c r="K101" s="8">
        <v>133</v>
      </c>
      <c r="L101" s="8">
        <v>0</v>
      </c>
      <c r="M101" s="19">
        <v>0</v>
      </c>
    </row>
    <row r="102" spans="1:13" ht="14.25" customHeight="1" x14ac:dyDescent="0.2">
      <c r="A102" s="9" t="s">
        <v>107</v>
      </c>
      <c r="B102" s="10">
        <f t="shared" si="9"/>
        <v>1146</v>
      </c>
      <c r="C102" s="23">
        <f t="shared" si="10"/>
        <v>517</v>
      </c>
      <c r="D102" s="19">
        <v>181</v>
      </c>
      <c r="E102" s="19">
        <v>281</v>
      </c>
      <c r="F102" s="19">
        <v>55</v>
      </c>
      <c r="G102" s="24">
        <f t="shared" si="11"/>
        <v>500</v>
      </c>
      <c r="H102" s="19">
        <v>178</v>
      </c>
      <c r="I102" s="19">
        <v>264</v>
      </c>
      <c r="J102" s="19">
        <v>58</v>
      </c>
      <c r="K102" s="8">
        <v>127</v>
      </c>
      <c r="L102" s="8">
        <v>2</v>
      </c>
      <c r="M102" s="19">
        <v>0</v>
      </c>
    </row>
    <row r="103" spans="1:13" ht="14.25" customHeight="1" x14ac:dyDescent="0.2">
      <c r="A103" s="9" t="s">
        <v>108</v>
      </c>
      <c r="B103" s="10">
        <f t="shared" si="9"/>
        <v>1374</v>
      </c>
      <c r="C103" s="23">
        <f t="shared" si="10"/>
        <v>619</v>
      </c>
      <c r="D103" s="19">
        <v>229</v>
      </c>
      <c r="E103" s="19">
        <v>348</v>
      </c>
      <c r="F103" s="19">
        <v>42</v>
      </c>
      <c r="G103" s="24">
        <f t="shared" si="11"/>
        <v>605</v>
      </c>
      <c r="H103" s="19">
        <v>227</v>
      </c>
      <c r="I103" s="19">
        <v>339</v>
      </c>
      <c r="J103" s="19">
        <v>39</v>
      </c>
      <c r="K103" s="8">
        <v>150</v>
      </c>
      <c r="L103" s="8">
        <v>0</v>
      </c>
      <c r="M103" s="19">
        <v>0</v>
      </c>
    </row>
    <row r="104" spans="1:13" ht="14.25" customHeight="1" x14ac:dyDescent="0.2">
      <c r="A104" s="9" t="s">
        <v>109</v>
      </c>
      <c r="B104" s="10">
        <f t="shared" si="9"/>
        <v>89010</v>
      </c>
      <c r="C104" s="10">
        <f t="shared" si="10"/>
        <v>40093</v>
      </c>
      <c r="D104" s="10">
        <f t="shared" ref="D104:M104" si="12">SUM(D1:D103)</f>
        <v>16550</v>
      </c>
      <c r="E104" s="10">
        <f t="shared" si="12"/>
        <v>20054</v>
      </c>
      <c r="F104" s="10">
        <f t="shared" si="12"/>
        <v>3489</v>
      </c>
      <c r="G104" s="10">
        <f t="shared" si="11"/>
        <v>39200</v>
      </c>
      <c r="H104" s="10">
        <f t="shared" si="12"/>
        <v>15671</v>
      </c>
      <c r="I104" s="10">
        <f t="shared" si="12"/>
        <v>20001</v>
      </c>
      <c r="J104" s="10">
        <f t="shared" si="12"/>
        <v>3528</v>
      </c>
      <c r="K104" s="10">
        <f>SUM(K4:K103)</f>
        <v>9621</v>
      </c>
      <c r="L104" s="10">
        <f>SUM(L4:L103)</f>
        <v>14</v>
      </c>
      <c r="M104" s="10">
        <f t="shared" si="12"/>
        <v>82</v>
      </c>
    </row>
  </sheetData>
  <pageMargins left="0.2" right="0.2" top="1" bottom="0.5" header="0.3" footer="0.3"/>
  <pageSetup paperSize="5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C104 G10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view="pageLayout" zoomScaleNormal="100" workbookViewId="0">
      <selection activeCell="D97" sqref="D97"/>
    </sheetView>
  </sheetViews>
  <sheetFormatPr defaultColWidth="5.7109375" defaultRowHeight="12" x14ac:dyDescent="0.2"/>
  <cols>
    <col min="1" max="1" width="19.140625" style="25" customWidth="1"/>
    <col min="2" max="5" width="5.7109375" style="25" customWidth="1"/>
    <col min="6" max="7" width="5.7109375" style="6" customWidth="1"/>
    <col min="8" max="13" width="5.7109375" style="25" customWidth="1"/>
    <col min="14" max="14" width="5" style="25" bestFit="1" customWidth="1"/>
    <col min="15" max="15" width="3.7109375" style="25" bestFit="1" customWidth="1"/>
    <col min="16" max="16" width="5.7109375" style="6" customWidth="1"/>
    <col min="17" max="16384" width="5.7109375" style="6"/>
  </cols>
  <sheetData>
    <row r="1" spans="1:15" ht="102" customHeight="1" x14ac:dyDescent="0.2">
      <c r="A1" s="51" t="s">
        <v>214</v>
      </c>
      <c r="B1" s="53" t="s">
        <v>9</v>
      </c>
      <c r="C1" s="53" t="s">
        <v>146</v>
      </c>
      <c r="D1" s="53" t="s">
        <v>146</v>
      </c>
      <c r="E1" s="53" t="s">
        <v>146</v>
      </c>
      <c r="F1" s="53" t="s">
        <v>146</v>
      </c>
      <c r="G1" s="53" t="s">
        <v>182</v>
      </c>
      <c r="H1" s="53" t="s">
        <v>211</v>
      </c>
      <c r="I1" s="53" t="s">
        <v>182</v>
      </c>
      <c r="J1" s="53" t="s">
        <v>182</v>
      </c>
      <c r="K1" s="53" t="s">
        <v>212</v>
      </c>
      <c r="L1" s="53" t="s">
        <v>213</v>
      </c>
      <c r="M1" s="53" t="s">
        <v>115</v>
      </c>
      <c r="N1" s="7"/>
      <c r="O1" s="7"/>
    </row>
    <row r="2" spans="1:15" ht="12" customHeight="1" x14ac:dyDescent="0.2">
      <c r="A2" s="54" t="s">
        <v>113</v>
      </c>
      <c r="B2" s="55"/>
      <c r="C2" s="55"/>
      <c r="D2" s="55" t="s">
        <v>1</v>
      </c>
      <c r="E2" s="55" t="s">
        <v>4</v>
      </c>
      <c r="F2" s="55" t="s">
        <v>7</v>
      </c>
      <c r="G2" s="55"/>
      <c r="H2" s="55" t="s">
        <v>2</v>
      </c>
      <c r="I2" s="55" t="s">
        <v>3</v>
      </c>
      <c r="J2" s="55" t="s">
        <v>5</v>
      </c>
      <c r="K2" s="55"/>
      <c r="L2" s="55"/>
      <c r="M2" s="55" t="s">
        <v>116</v>
      </c>
      <c r="N2" s="6"/>
      <c r="O2" s="6"/>
    </row>
    <row r="3" spans="1:15" ht="12" customHeight="1" x14ac:dyDescent="0.2">
      <c r="A3" s="54"/>
      <c r="B3" s="55"/>
      <c r="C3" s="55" t="s">
        <v>114</v>
      </c>
      <c r="D3" s="55"/>
      <c r="E3" s="55"/>
      <c r="F3" s="55"/>
      <c r="G3" s="55" t="s">
        <v>114</v>
      </c>
      <c r="H3" s="55"/>
      <c r="I3" s="55"/>
      <c r="J3" s="55"/>
      <c r="K3" s="55"/>
      <c r="L3" s="55"/>
      <c r="M3" s="55"/>
      <c r="N3" s="6"/>
      <c r="O3" s="6"/>
    </row>
    <row r="4" spans="1:15" ht="15" customHeight="1" x14ac:dyDescent="0.25">
      <c r="A4" s="9" t="s">
        <v>10</v>
      </c>
      <c r="B4" s="10">
        <f t="shared" ref="B4:B35" si="0">SUM(C4,G4,K4,L4,M4)</f>
        <v>445</v>
      </c>
      <c r="C4" s="23">
        <f t="shared" ref="C4:C35" si="1">SUM(D4+E4+F4)</f>
        <v>155</v>
      </c>
      <c r="D4" s="19">
        <v>140</v>
      </c>
      <c r="E4" s="19">
        <v>13</v>
      </c>
      <c r="F4" s="19">
        <v>2</v>
      </c>
      <c r="G4" s="24">
        <f t="shared" ref="G4:G35" si="2">SUM(H4+I4+J4)</f>
        <v>274</v>
      </c>
      <c r="H4" s="19">
        <v>215</v>
      </c>
      <c r="I4" s="19">
        <v>49</v>
      </c>
      <c r="J4" s="19">
        <v>10</v>
      </c>
      <c r="K4" s="3">
        <v>15</v>
      </c>
      <c r="L4" s="3">
        <v>1</v>
      </c>
      <c r="M4" s="19">
        <v>0</v>
      </c>
      <c r="N4" s="6"/>
      <c r="O4" s="6"/>
    </row>
    <row r="5" spans="1:15" ht="15" customHeight="1" x14ac:dyDescent="0.25">
      <c r="A5" s="9" t="s">
        <v>11</v>
      </c>
      <c r="B5" s="10">
        <f t="shared" si="0"/>
        <v>991</v>
      </c>
      <c r="C5" s="23">
        <f t="shared" si="1"/>
        <v>354</v>
      </c>
      <c r="D5" s="19">
        <v>333</v>
      </c>
      <c r="E5" s="19">
        <v>11</v>
      </c>
      <c r="F5" s="19">
        <v>10</v>
      </c>
      <c r="G5" s="24">
        <f t="shared" si="2"/>
        <v>611</v>
      </c>
      <c r="H5" s="19">
        <v>543</v>
      </c>
      <c r="I5" s="19">
        <v>53</v>
      </c>
      <c r="J5" s="19">
        <v>15</v>
      </c>
      <c r="K5" s="3">
        <v>23</v>
      </c>
      <c r="L5" s="3">
        <v>2</v>
      </c>
      <c r="M5" s="19">
        <v>1</v>
      </c>
      <c r="N5" s="6"/>
      <c r="O5" s="6"/>
    </row>
    <row r="6" spans="1:15" ht="15" customHeight="1" x14ac:dyDescent="0.25">
      <c r="A6" s="9" t="s">
        <v>12</v>
      </c>
      <c r="B6" s="10">
        <f t="shared" si="0"/>
        <v>676</v>
      </c>
      <c r="C6" s="23">
        <f t="shared" si="1"/>
        <v>247</v>
      </c>
      <c r="D6" s="19">
        <v>232</v>
      </c>
      <c r="E6" s="19">
        <v>8</v>
      </c>
      <c r="F6" s="19">
        <v>7</v>
      </c>
      <c r="G6" s="24">
        <f t="shared" si="2"/>
        <v>403</v>
      </c>
      <c r="H6" s="19">
        <v>343</v>
      </c>
      <c r="I6" s="19">
        <v>50</v>
      </c>
      <c r="J6" s="19">
        <v>10</v>
      </c>
      <c r="K6" s="3">
        <v>21</v>
      </c>
      <c r="L6" s="3">
        <v>5</v>
      </c>
      <c r="M6" s="19">
        <v>0</v>
      </c>
      <c r="N6" s="6"/>
      <c r="O6" s="6"/>
    </row>
    <row r="7" spans="1:15" ht="15" customHeight="1" x14ac:dyDescent="0.25">
      <c r="A7" s="9" t="s">
        <v>13</v>
      </c>
      <c r="B7" s="10">
        <f t="shared" si="0"/>
        <v>641</v>
      </c>
      <c r="C7" s="23">
        <f t="shared" si="1"/>
        <v>261</v>
      </c>
      <c r="D7" s="19">
        <v>248</v>
      </c>
      <c r="E7" s="19">
        <v>8</v>
      </c>
      <c r="F7" s="19">
        <v>5</v>
      </c>
      <c r="G7" s="24">
        <f t="shared" si="2"/>
        <v>369</v>
      </c>
      <c r="H7" s="19">
        <v>328</v>
      </c>
      <c r="I7" s="19">
        <v>34</v>
      </c>
      <c r="J7" s="19">
        <v>7</v>
      </c>
      <c r="K7" s="3">
        <v>10</v>
      </c>
      <c r="L7" s="3">
        <v>1</v>
      </c>
      <c r="M7" s="19">
        <v>0</v>
      </c>
      <c r="N7" s="6"/>
      <c r="O7" s="6"/>
    </row>
    <row r="8" spans="1:15" ht="15" customHeight="1" x14ac:dyDescent="0.25">
      <c r="A8" s="9" t="s">
        <v>14</v>
      </c>
      <c r="B8" s="10">
        <f t="shared" si="0"/>
        <v>455</v>
      </c>
      <c r="C8" s="23">
        <f t="shared" si="1"/>
        <v>129</v>
      </c>
      <c r="D8" s="19">
        <v>123</v>
      </c>
      <c r="E8" s="19">
        <v>5</v>
      </c>
      <c r="F8" s="19">
        <v>1</v>
      </c>
      <c r="G8" s="24">
        <f t="shared" si="2"/>
        <v>318</v>
      </c>
      <c r="H8" s="19">
        <v>284</v>
      </c>
      <c r="I8" s="19">
        <v>30</v>
      </c>
      <c r="J8" s="19">
        <v>4</v>
      </c>
      <c r="K8" s="3">
        <v>6</v>
      </c>
      <c r="L8" s="3">
        <v>2</v>
      </c>
      <c r="M8" s="19">
        <v>0</v>
      </c>
      <c r="N8" s="6"/>
      <c r="O8" s="6"/>
    </row>
    <row r="9" spans="1:15" ht="15" customHeight="1" x14ac:dyDescent="0.25">
      <c r="A9" s="9" t="s">
        <v>15</v>
      </c>
      <c r="B9" s="10">
        <f t="shared" si="0"/>
        <v>562</v>
      </c>
      <c r="C9" s="23">
        <f t="shared" si="1"/>
        <v>136</v>
      </c>
      <c r="D9" s="19">
        <v>124</v>
      </c>
      <c r="E9" s="19">
        <v>9</v>
      </c>
      <c r="F9" s="19">
        <v>3</v>
      </c>
      <c r="G9" s="24">
        <f t="shared" si="2"/>
        <v>401</v>
      </c>
      <c r="H9" s="19">
        <v>356</v>
      </c>
      <c r="I9" s="19">
        <v>39</v>
      </c>
      <c r="J9" s="19">
        <v>6</v>
      </c>
      <c r="K9" s="3">
        <v>23</v>
      </c>
      <c r="L9" s="3">
        <v>2</v>
      </c>
      <c r="M9" s="19">
        <v>0</v>
      </c>
      <c r="N9" s="6"/>
      <c r="O9" s="6"/>
    </row>
    <row r="10" spans="1:15" ht="15" customHeight="1" x14ac:dyDescent="0.25">
      <c r="A10" s="9" t="s">
        <v>16</v>
      </c>
      <c r="B10" s="10">
        <f t="shared" si="0"/>
        <v>745</v>
      </c>
      <c r="C10" s="23">
        <f t="shared" si="1"/>
        <v>194</v>
      </c>
      <c r="D10" s="19">
        <v>168</v>
      </c>
      <c r="E10" s="19">
        <v>17</v>
      </c>
      <c r="F10" s="19">
        <v>9</v>
      </c>
      <c r="G10" s="24">
        <f t="shared" si="2"/>
        <v>524</v>
      </c>
      <c r="H10" s="19">
        <v>444</v>
      </c>
      <c r="I10" s="19">
        <v>64</v>
      </c>
      <c r="J10" s="19">
        <v>16</v>
      </c>
      <c r="K10" s="3">
        <v>27</v>
      </c>
      <c r="L10" s="3">
        <v>0</v>
      </c>
      <c r="M10" s="19">
        <v>0</v>
      </c>
      <c r="N10" s="6"/>
      <c r="O10" s="6"/>
    </row>
    <row r="11" spans="1:15" ht="15" customHeight="1" x14ac:dyDescent="0.25">
      <c r="A11" s="9" t="s">
        <v>17</v>
      </c>
      <c r="B11" s="10">
        <f t="shared" si="0"/>
        <v>700</v>
      </c>
      <c r="C11" s="23">
        <f t="shared" si="1"/>
        <v>157</v>
      </c>
      <c r="D11" s="19">
        <v>142</v>
      </c>
      <c r="E11" s="19">
        <v>7</v>
      </c>
      <c r="F11" s="19">
        <v>8</v>
      </c>
      <c r="G11" s="24">
        <f t="shared" si="2"/>
        <v>523</v>
      </c>
      <c r="H11" s="19">
        <v>437</v>
      </c>
      <c r="I11" s="19">
        <v>79</v>
      </c>
      <c r="J11" s="19">
        <v>7</v>
      </c>
      <c r="K11" s="3">
        <v>20</v>
      </c>
      <c r="L11" s="3">
        <v>0</v>
      </c>
      <c r="M11" s="19">
        <v>0</v>
      </c>
      <c r="N11" s="6"/>
      <c r="O11" s="6"/>
    </row>
    <row r="12" spans="1:15" ht="15" customHeight="1" x14ac:dyDescent="0.25">
      <c r="A12" s="9" t="s">
        <v>18</v>
      </c>
      <c r="B12" s="10">
        <f t="shared" si="0"/>
        <v>590</v>
      </c>
      <c r="C12" s="23">
        <f t="shared" si="1"/>
        <v>170</v>
      </c>
      <c r="D12" s="19">
        <v>154</v>
      </c>
      <c r="E12" s="19">
        <v>11</v>
      </c>
      <c r="F12" s="19">
        <v>5</v>
      </c>
      <c r="G12" s="24">
        <f t="shared" si="2"/>
        <v>407</v>
      </c>
      <c r="H12" s="19">
        <v>333</v>
      </c>
      <c r="I12" s="19">
        <v>59</v>
      </c>
      <c r="J12" s="19">
        <v>15</v>
      </c>
      <c r="K12" s="3">
        <v>12</v>
      </c>
      <c r="L12" s="3">
        <v>0</v>
      </c>
      <c r="M12" s="19">
        <v>1</v>
      </c>
      <c r="N12" s="6"/>
      <c r="O12" s="6"/>
    </row>
    <row r="13" spans="1:15" ht="15" customHeight="1" x14ac:dyDescent="0.25">
      <c r="A13" s="9" t="s">
        <v>19</v>
      </c>
      <c r="B13" s="10">
        <f t="shared" si="0"/>
        <v>632</v>
      </c>
      <c r="C13" s="23">
        <f t="shared" si="1"/>
        <v>270</v>
      </c>
      <c r="D13" s="19">
        <v>250</v>
      </c>
      <c r="E13" s="19">
        <v>14</v>
      </c>
      <c r="F13" s="19">
        <v>6</v>
      </c>
      <c r="G13" s="24">
        <f t="shared" si="2"/>
        <v>339</v>
      </c>
      <c r="H13" s="19">
        <v>299</v>
      </c>
      <c r="I13" s="19">
        <v>31</v>
      </c>
      <c r="J13" s="19">
        <v>9</v>
      </c>
      <c r="K13" s="3">
        <v>23</v>
      </c>
      <c r="L13" s="3">
        <v>0</v>
      </c>
      <c r="M13" s="19">
        <v>0</v>
      </c>
      <c r="N13" s="6"/>
      <c r="O13" s="6"/>
    </row>
    <row r="14" spans="1:15" ht="15" customHeight="1" x14ac:dyDescent="0.25">
      <c r="A14" s="9" t="s">
        <v>20</v>
      </c>
      <c r="B14" s="10">
        <f t="shared" si="0"/>
        <v>451</v>
      </c>
      <c r="C14" s="23">
        <f t="shared" si="1"/>
        <v>159</v>
      </c>
      <c r="D14" s="19">
        <v>143</v>
      </c>
      <c r="E14" s="19">
        <v>10</v>
      </c>
      <c r="F14" s="19">
        <v>6</v>
      </c>
      <c r="G14" s="24">
        <f t="shared" si="2"/>
        <v>278</v>
      </c>
      <c r="H14" s="19">
        <v>235</v>
      </c>
      <c r="I14" s="19">
        <v>37</v>
      </c>
      <c r="J14" s="19">
        <v>6</v>
      </c>
      <c r="K14" s="3">
        <v>13</v>
      </c>
      <c r="L14" s="3">
        <v>1</v>
      </c>
      <c r="M14" s="19">
        <v>0</v>
      </c>
      <c r="N14" s="6"/>
      <c r="O14" s="6"/>
    </row>
    <row r="15" spans="1:15" ht="15" customHeight="1" x14ac:dyDescent="0.25">
      <c r="A15" s="9" t="s">
        <v>21</v>
      </c>
      <c r="B15" s="10">
        <f t="shared" si="0"/>
        <v>532</v>
      </c>
      <c r="C15" s="23">
        <f t="shared" si="1"/>
        <v>254</v>
      </c>
      <c r="D15" s="19">
        <v>239</v>
      </c>
      <c r="E15" s="19">
        <v>10</v>
      </c>
      <c r="F15" s="19">
        <v>5</v>
      </c>
      <c r="G15" s="24">
        <f t="shared" si="2"/>
        <v>262</v>
      </c>
      <c r="H15" s="19">
        <v>221</v>
      </c>
      <c r="I15" s="19">
        <v>34</v>
      </c>
      <c r="J15" s="19">
        <v>7</v>
      </c>
      <c r="K15" s="3">
        <v>15</v>
      </c>
      <c r="L15" s="3">
        <v>0</v>
      </c>
      <c r="M15" s="19">
        <v>1</v>
      </c>
      <c r="N15" s="6"/>
      <c r="O15" s="6"/>
    </row>
    <row r="16" spans="1:15" ht="15" customHeight="1" x14ac:dyDescent="0.25">
      <c r="A16" s="9" t="s">
        <v>22</v>
      </c>
      <c r="B16" s="10">
        <f t="shared" si="0"/>
        <v>143</v>
      </c>
      <c r="C16" s="23">
        <f t="shared" si="1"/>
        <v>24</v>
      </c>
      <c r="D16" s="19">
        <v>23</v>
      </c>
      <c r="E16" s="19">
        <v>0</v>
      </c>
      <c r="F16" s="19">
        <v>1</v>
      </c>
      <c r="G16" s="24">
        <f t="shared" si="2"/>
        <v>118</v>
      </c>
      <c r="H16" s="19">
        <v>98</v>
      </c>
      <c r="I16" s="19">
        <v>16</v>
      </c>
      <c r="J16" s="19">
        <v>4</v>
      </c>
      <c r="K16" s="3">
        <v>1</v>
      </c>
      <c r="L16" s="3">
        <v>0</v>
      </c>
      <c r="M16" s="19">
        <v>0</v>
      </c>
      <c r="N16" s="6"/>
      <c r="O16" s="6"/>
    </row>
    <row r="17" spans="1:15" ht="15" customHeight="1" x14ac:dyDescent="0.25">
      <c r="A17" s="9" t="s">
        <v>23</v>
      </c>
      <c r="B17" s="10">
        <f t="shared" si="0"/>
        <v>341</v>
      </c>
      <c r="C17" s="23">
        <f t="shared" si="1"/>
        <v>85</v>
      </c>
      <c r="D17" s="19">
        <v>82</v>
      </c>
      <c r="E17" s="19">
        <v>3</v>
      </c>
      <c r="F17" s="19">
        <v>0</v>
      </c>
      <c r="G17" s="24">
        <f t="shared" si="2"/>
        <v>244</v>
      </c>
      <c r="H17" s="19">
        <v>205</v>
      </c>
      <c r="I17" s="19">
        <v>33</v>
      </c>
      <c r="J17" s="19">
        <v>6</v>
      </c>
      <c r="K17" s="3">
        <v>12</v>
      </c>
      <c r="L17" s="3">
        <v>0</v>
      </c>
      <c r="M17" s="19">
        <v>0</v>
      </c>
      <c r="N17" s="6"/>
      <c r="O17" s="6"/>
    </row>
    <row r="18" spans="1:15" ht="15" customHeight="1" x14ac:dyDescent="0.25">
      <c r="A18" s="9" t="s">
        <v>24</v>
      </c>
      <c r="B18" s="10">
        <f t="shared" si="0"/>
        <v>488</v>
      </c>
      <c r="C18" s="23">
        <f t="shared" si="1"/>
        <v>98</v>
      </c>
      <c r="D18" s="19">
        <v>93</v>
      </c>
      <c r="E18" s="19">
        <v>2</v>
      </c>
      <c r="F18" s="19">
        <v>3</v>
      </c>
      <c r="G18" s="24">
        <f t="shared" si="2"/>
        <v>381</v>
      </c>
      <c r="H18" s="19">
        <v>341</v>
      </c>
      <c r="I18" s="19">
        <v>33</v>
      </c>
      <c r="J18" s="19">
        <v>7</v>
      </c>
      <c r="K18" s="3">
        <v>8</v>
      </c>
      <c r="L18" s="3">
        <v>0</v>
      </c>
      <c r="M18" s="19">
        <v>1</v>
      </c>
      <c r="N18" s="6"/>
      <c r="O18" s="6"/>
    </row>
    <row r="19" spans="1:15" ht="15" customHeight="1" x14ac:dyDescent="0.25">
      <c r="A19" s="9" t="s">
        <v>25</v>
      </c>
      <c r="B19" s="10">
        <f t="shared" si="0"/>
        <v>222</v>
      </c>
      <c r="C19" s="23">
        <f t="shared" si="1"/>
        <v>99</v>
      </c>
      <c r="D19" s="19">
        <v>89</v>
      </c>
      <c r="E19" s="19">
        <v>7</v>
      </c>
      <c r="F19" s="19">
        <v>3</v>
      </c>
      <c r="G19" s="24">
        <f t="shared" si="2"/>
        <v>114</v>
      </c>
      <c r="H19" s="19">
        <v>92</v>
      </c>
      <c r="I19" s="19">
        <v>16</v>
      </c>
      <c r="J19" s="19">
        <v>6</v>
      </c>
      <c r="K19" s="3">
        <v>9</v>
      </c>
      <c r="L19" s="3">
        <v>0</v>
      </c>
      <c r="M19" s="19">
        <v>0</v>
      </c>
      <c r="N19" s="6"/>
      <c r="O19" s="6"/>
    </row>
    <row r="20" spans="1:15" ht="15" customHeight="1" x14ac:dyDescent="0.25">
      <c r="A20" s="9" t="s">
        <v>26</v>
      </c>
      <c r="B20" s="10">
        <f t="shared" si="0"/>
        <v>217</v>
      </c>
      <c r="C20" s="23">
        <f t="shared" si="1"/>
        <v>111</v>
      </c>
      <c r="D20" s="19">
        <v>103</v>
      </c>
      <c r="E20" s="19">
        <v>8</v>
      </c>
      <c r="F20" s="19">
        <v>0</v>
      </c>
      <c r="G20" s="24">
        <f t="shared" si="2"/>
        <v>89</v>
      </c>
      <c r="H20" s="19">
        <v>80</v>
      </c>
      <c r="I20" s="19">
        <v>7</v>
      </c>
      <c r="J20" s="19">
        <v>2</v>
      </c>
      <c r="K20" s="3">
        <v>16</v>
      </c>
      <c r="L20" s="3">
        <v>1</v>
      </c>
      <c r="M20" s="19">
        <v>0</v>
      </c>
      <c r="N20" s="6"/>
      <c r="O20" s="6"/>
    </row>
    <row r="21" spans="1:15" ht="15" customHeight="1" x14ac:dyDescent="0.25">
      <c r="A21" s="9" t="s">
        <v>27</v>
      </c>
      <c r="B21" s="10">
        <f t="shared" si="0"/>
        <v>144</v>
      </c>
      <c r="C21" s="23">
        <f t="shared" si="1"/>
        <v>103</v>
      </c>
      <c r="D21" s="19">
        <v>97</v>
      </c>
      <c r="E21" s="19">
        <v>4</v>
      </c>
      <c r="F21" s="19">
        <v>2</v>
      </c>
      <c r="G21" s="24">
        <f t="shared" si="2"/>
        <v>35</v>
      </c>
      <c r="H21" s="19">
        <v>30</v>
      </c>
      <c r="I21" s="19">
        <v>4</v>
      </c>
      <c r="J21" s="19">
        <v>1</v>
      </c>
      <c r="K21" s="3">
        <v>5</v>
      </c>
      <c r="L21" s="3">
        <v>0</v>
      </c>
      <c r="M21" s="19">
        <v>1</v>
      </c>
      <c r="N21" s="6"/>
      <c r="O21" s="6"/>
    </row>
    <row r="22" spans="1:15" ht="15" customHeight="1" x14ac:dyDescent="0.25">
      <c r="A22" s="9" t="s">
        <v>28</v>
      </c>
      <c r="B22" s="10">
        <f t="shared" si="0"/>
        <v>372</v>
      </c>
      <c r="C22" s="23">
        <f t="shared" si="1"/>
        <v>219</v>
      </c>
      <c r="D22" s="19">
        <v>206</v>
      </c>
      <c r="E22" s="19">
        <v>12</v>
      </c>
      <c r="F22" s="19">
        <v>1</v>
      </c>
      <c r="G22" s="24">
        <f t="shared" si="2"/>
        <v>147</v>
      </c>
      <c r="H22" s="19">
        <v>128</v>
      </c>
      <c r="I22" s="19">
        <v>14</v>
      </c>
      <c r="J22" s="19">
        <v>5</v>
      </c>
      <c r="K22" s="3">
        <v>6</v>
      </c>
      <c r="L22" s="3">
        <v>0</v>
      </c>
      <c r="M22" s="19">
        <v>0</v>
      </c>
      <c r="N22" s="6"/>
      <c r="O22" s="6"/>
    </row>
    <row r="23" spans="1:15" ht="15" customHeight="1" x14ac:dyDescent="0.25">
      <c r="A23" s="9" t="s">
        <v>29</v>
      </c>
      <c r="B23" s="10">
        <f t="shared" si="0"/>
        <v>340</v>
      </c>
      <c r="C23" s="23">
        <f t="shared" si="1"/>
        <v>203</v>
      </c>
      <c r="D23" s="19">
        <v>195</v>
      </c>
      <c r="E23" s="19">
        <v>6</v>
      </c>
      <c r="F23" s="19">
        <v>2</v>
      </c>
      <c r="G23" s="24">
        <f t="shared" si="2"/>
        <v>133</v>
      </c>
      <c r="H23" s="19">
        <v>111</v>
      </c>
      <c r="I23" s="19">
        <v>14</v>
      </c>
      <c r="J23" s="19">
        <v>8</v>
      </c>
      <c r="K23" s="3">
        <v>4</v>
      </c>
      <c r="L23" s="3">
        <v>0</v>
      </c>
      <c r="M23" s="19">
        <v>0</v>
      </c>
      <c r="N23" s="6"/>
      <c r="O23" s="6"/>
    </row>
    <row r="24" spans="1:15" ht="15" customHeight="1" x14ac:dyDescent="0.25">
      <c r="A24" s="9" t="s">
        <v>30</v>
      </c>
      <c r="B24" s="10">
        <f t="shared" si="0"/>
        <v>326</v>
      </c>
      <c r="C24" s="23">
        <f t="shared" si="1"/>
        <v>185</v>
      </c>
      <c r="D24" s="19">
        <v>169</v>
      </c>
      <c r="E24" s="19">
        <v>12</v>
      </c>
      <c r="F24" s="19">
        <v>4</v>
      </c>
      <c r="G24" s="24">
        <f t="shared" si="2"/>
        <v>137</v>
      </c>
      <c r="H24" s="19">
        <v>113</v>
      </c>
      <c r="I24" s="19">
        <v>20</v>
      </c>
      <c r="J24" s="19">
        <v>4</v>
      </c>
      <c r="K24" s="3">
        <v>4</v>
      </c>
      <c r="L24" s="3">
        <v>0</v>
      </c>
      <c r="M24" s="19">
        <v>0</v>
      </c>
      <c r="N24" s="6"/>
      <c r="O24" s="6"/>
    </row>
    <row r="25" spans="1:15" ht="15" customHeight="1" x14ac:dyDescent="0.25">
      <c r="A25" s="9" t="s">
        <v>31</v>
      </c>
      <c r="B25" s="10">
        <f t="shared" si="0"/>
        <v>643</v>
      </c>
      <c r="C25" s="23">
        <f t="shared" si="1"/>
        <v>372</v>
      </c>
      <c r="D25" s="19">
        <v>349</v>
      </c>
      <c r="E25" s="19">
        <v>11</v>
      </c>
      <c r="F25" s="19">
        <v>12</v>
      </c>
      <c r="G25" s="24">
        <f t="shared" si="2"/>
        <v>263</v>
      </c>
      <c r="H25" s="19">
        <v>221</v>
      </c>
      <c r="I25" s="19">
        <v>22</v>
      </c>
      <c r="J25" s="19">
        <v>20</v>
      </c>
      <c r="K25" s="3">
        <v>7</v>
      </c>
      <c r="L25" s="3">
        <v>0</v>
      </c>
      <c r="M25" s="19">
        <v>1</v>
      </c>
      <c r="N25" s="6"/>
      <c r="O25" s="6"/>
    </row>
    <row r="26" spans="1:15" ht="15" customHeight="1" x14ac:dyDescent="0.25">
      <c r="A26" s="9" t="s">
        <v>32</v>
      </c>
      <c r="B26" s="10">
        <f t="shared" si="0"/>
        <v>264</v>
      </c>
      <c r="C26" s="23">
        <f t="shared" si="1"/>
        <v>118</v>
      </c>
      <c r="D26" s="19">
        <v>113</v>
      </c>
      <c r="E26" s="19">
        <v>4</v>
      </c>
      <c r="F26" s="19">
        <v>1</v>
      </c>
      <c r="G26" s="24">
        <f t="shared" si="2"/>
        <v>139</v>
      </c>
      <c r="H26" s="19">
        <v>123</v>
      </c>
      <c r="I26" s="19">
        <v>14</v>
      </c>
      <c r="J26" s="19">
        <v>2</v>
      </c>
      <c r="K26" s="3">
        <v>7</v>
      </c>
      <c r="L26" s="3">
        <v>0</v>
      </c>
      <c r="M26" s="19">
        <v>0</v>
      </c>
      <c r="N26" s="6"/>
      <c r="O26" s="6"/>
    </row>
    <row r="27" spans="1:15" ht="15" customHeight="1" x14ac:dyDescent="0.25">
      <c r="A27" s="9" t="s">
        <v>33</v>
      </c>
      <c r="B27" s="10">
        <f t="shared" si="0"/>
        <v>154</v>
      </c>
      <c r="C27" s="23">
        <f t="shared" si="1"/>
        <v>106</v>
      </c>
      <c r="D27" s="19">
        <v>95</v>
      </c>
      <c r="E27" s="19">
        <v>8</v>
      </c>
      <c r="F27" s="19">
        <v>3</v>
      </c>
      <c r="G27" s="24">
        <f t="shared" si="2"/>
        <v>42</v>
      </c>
      <c r="H27" s="19">
        <v>36</v>
      </c>
      <c r="I27" s="19">
        <v>3</v>
      </c>
      <c r="J27" s="19">
        <v>3</v>
      </c>
      <c r="K27" s="3">
        <v>6</v>
      </c>
      <c r="L27" s="3">
        <v>0</v>
      </c>
      <c r="M27" s="19">
        <v>0</v>
      </c>
      <c r="N27" s="6"/>
      <c r="O27" s="6"/>
    </row>
    <row r="28" spans="1:15" ht="15" customHeight="1" x14ac:dyDescent="0.25">
      <c r="A28" s="9" t="s">
        <v>34</v>
      </c>
      <c r="B28" s="10">
        <f t="shared" si="0"/>
        <v>213</v>
      </c>
      <c r="C28" s="23">
        <f t="shared" si="1"/>
        <v>131</v>
      </c>
      <c r="D28" s="19">
        <v>124</v>
      </c>
      <c r="E28" s="19">
        <v>3</v>
      </c>
      <c r="F28" s="19">
        <v>4</v>
      </c>
      <c r="G28" s="24">
        <f t="shared" si="2"/>
        <v>79</v>
      </c>
      <c r="H28" s="19">
        <v>62</v>
      </c>
      <c r="I28" s="19">
        <v>12</v>
      </c>
      <c r="J28" s="19">
        <v>5</v>
      </c>
      <c r="K28" s="3">
        <v>2</v>
      </c>
      <c r="L28" s="3">
        <v>1</v>
      </c>
      <c r="M28" s="19">
        <v>0</v>
      </c>
      <c r="N28" s="6"/>
      <c r="O28" s="6"/>
    </row>
    <row r="29" spans="1:15" ht="15" customHeight="1" x14ac:dyDescent="0.25">
      <c r="A29" s="9" t="s">
        <v>35</v>
      </c>
      <c r="B29" s="10">
        <f t="shared" si="0"/>
        <v>388</v>
      </c>
      <c r="C29" s="23">
        <f t="shared" si="1"/>
        <v>193</v>
      </c>
      <c r="D29" s="19">
        <v>181</v>
      </c>
      <c r="E29" s="19">
        <v>6</v>
      </c>
      <c r="F29" s="19">
        <v>6</v>
      </c>
      <c r="G29" s="24">
        <f t="shared" si="2"/>
        <v>191</v>
      </c>
      <c r="H29" s="19">
        <v>163</v>
      </c>
      <c r="I29" s="19">
        <v>22</v>
      </c>
      <c r="J29" s="19">
        <v>6</v>
      </c>
      <c r="K29" s="3">
        <v>4</v>
      </c>
      <c r="L29" s="3">
        <v>0</v>
      </c>
      <c r="M29" s="19">
        <v>0</v>
      </c>
      <c r="N29" s="6"/>
      <c r="O29" s="6"/>
    </row>
    <row r="30" spans="1:15" ht="15" customHeight="1" x14ac:dyDescent="0.25">
      <c r="A30" s="9" t="s">
        <v>36</v>
      </c>
      <c r="B30" s="10">
        <f t="shared" si="0"/>
        <v>219</v>
      </c>
      <c r="C30" s="23">
        <f t="shared" si="1"/>
        <v>142</v>
      </c>
      <c r="D30" s="19">
        <v>130</v>
      </c>
      <c r="E30" s="19">
        <v>10</v>
      </c>
      <c r="F30" s="19">
        <v>2</v>
      </c>
      <c r="G30" s="24">
        <f t="shared" si="2"/>
        <v>72</v>
      </c>
      <c r="H30" s="19">
        <v>61</v>
      </c>
      <c r="I30" s="19">
        <v>8</v>
      </c>
      <c r="J30" s="19">
        <v>3</v>
      </c>
      <c r="K30" s="3">
        <v>4</v>
      </c>
      <c r="L30" s="3">
        <v>0</v>
      </c>
      <c r="M30" s="19">
        <v>1</v>
      </c>
      <c r="N30" s="6"/>
      <c r="O30" s="6"/>
    </row>
    <row r="31" spans="1:15" ht="15" customHeight="1" x14ac:dyDescent="0.25">
      <c r="A31" s="9" t="s">
        <v>37</v>
      </c>
      <c r="B31" s="10">
        <f t="shared" si="0"/>
        <v>250</v>
      </c>
      <c r="C31" s="23">
        <f t="shared" si="1"/>
        <v>135</v>
      </c>
      <c r="D31" s="19">
        <v>122</v>
      </c>
      <c r="E31" s="19">
        <v>11</v>
      </c>
      <c r="F31" s="19">
        <v>2</v>
      </c>
      <c r="G31" s="24">
        <f t="shared" si="2"/>
        <v>109</v>
      </c>
      <c r="H31" s="19">
        <v>88</v>
      </c>
      <c r="I31" s="19">
        <v>15</v>
      </c>
      <c r="J31" s="19">
        <v>6</v>
      </c>
      <c r="K31" s="3">
        <v>6</v>
      </c>
      <c r="L31" s="3">
        <v>0</v>
      </c>
      <c r="M31" s="19">
        <v>0</v>
      </c>
      <c r="N31" s="6"/>
      <c r="O31" s="6"/>
    </row>
    <row r="32" spans="1:15" ht="15" customHeight="1" x14ac:dyDescent="0.25">
      <c r="A32" s="9" t="s">
        <v>38</v>
      </c>
      <c r="B32" s="10">
        <f t="shared" si="0"/>
        <v>221</v>
      </c>
      <c r="C32" s="23">
        <f t="shared" si="1"/>
        <v>115</v>
      </c>
      <c r="D32" s="19">
        <v>103</v>
      </c>
      <c r="E32" s="19">
        <v>8</v>
      </c>
      <c r="F32" s="19">
        <v>4</v>
      </c>
      <c r="G32" s="24">
        <f t="shared" si="2"/>
        <v>101</v>
      </c>
      <c r="H32" s="19">
        <v>75</v>
      </c>
      <c r="I32" s="19">
        <v>17</v>
      </c>
      <c r="J32" s="19">
        <v>9</v>
      </c>
      <c r="K32" s="3">
        <v>5</v>
      </c>
      <c r="L32" s="3">
        <v>0</v>
      </c>
      <c r="M32" s="19">
        <v>0</v>
      </c>
      <c r="N32" s="6"/>
      <c r="O32" s="6"/>
    </row>
    <row r="33" spans="1:15" ht="15" customHeight="1" x14ac:dyDescent="0.25">
      <c r="A33" s="9" t="s">
        <v>39</v>
      </c>
      <c r="B33" s="10">
        <f t="shared" si="0"/>
        <v>600</v>
      </c>
      <c r="C33" s="23">
        <f t="shared" si="1"/>
        <v>148</v>
      </c>
      <c r="D33" s="19">
        <v>141</v>
      </c>
      <c r="E33" s="19">
        <v>5</v>
      </c>
      <c r="F33" s="19">
        <v>2</v>
      </c>
      <c r="G33" s="24">
        <f t="shared" si="2"/>
        <v>435</v>
      </c>
      <c r="H33" s="19">
        <v>389</v>
      </c>
      <c r="I33" s="19">
        <v>37</v>
      </c>
      <c r="J33" s="19">
        <v>9</v>
      </c>
      <c r="K33" s="3">
        <v>15</v>
      </c>
      <c r="L33" s="3">
        <v>2</v>
      </c>
      <c r="M33" s="19">
        <v>0</v>
      </c>
      <c r="N33" s="6"/>
      <c r="O33" s="6"/>
    </row>
    <row r="34" spans="1:15" ht="15" customHeight="1" x14ac:dyDescent="0.25">
      <c r="A34" s="9" t="s">
        <v>40</v>
      </c>
      <c r="B34" s="10">
        <f t="shared" si="0"/>
        <v>576</v>
      </c>
      <c r="C34" s="23">
        <f t="shared" si="1"/>
        <v>211</v>
      </c>
      <c r="D34" s="19">
        <v>202</v>
      </c>
      <c r="E34" s="19">
        <v>6</v>
      </c>
      <c r="F34" s="19">
        <v>3</v>
      </c>
      <c r="G34" s="24">
        <f t="shared" si="2"/>
        <v>358</v>
      </c>
      <c r="H34" s="19">
        <v>307</v>
      </c>
      <c r="I34" s="19">
        <v>39</v>
      </c>
      <c r="J34" s="19">
        <v>12</v>
      </c>
      <c r="K34" s="3">
        <v>7</v>
      </c>
      <c r="L34" s="3">
        <v>0</v>
      </c>
      <c r="M34" s="19">
        <v>0</v>
      </c>
      <c r="N34" s="6"/>
      <c r="O34" s="6"/>
    </row>
    <row r="35" spans="1:15" ht="15" customHeight="1" x14ac:dyDescent="0.25">
      <c r="A35" s="9" t="s">
        <v>129</v>
      </c>
      <c r="B35" s="10">
        <f t="shared" si="0"/>
        <v>180</v>
      </c>
      <c r="C35" s="23">
        <f t="shared" si="1"/>
        <v>60</v>
      </c>
      <c r="D35" s="19">
        <v>56</v>
      </c>
      <c r="E35" s="19">
        <v>1</v>
      </c>
      <c r="F35" s="19">
        <v>3</v>
      </c>
      <c r="G35" s="24">
        <f t="shared" si="2"/>
        <v>109</v>
      </c>
      <c r="H35" s="19">
        <v>95</v>
      </c>
      <c r="I35" s="19">
        <v>7</v>
      </c>
      <c r="J35" s="19">
        <v>7</v>
      </c>
      <c r="K35" s="3">
        <v>10</v>
      </c>
      <c r="L35" s="3">
        <v>1</v>
      </c>
      <c r="M35" s="19">
        <v>0</v>
      </c>
      <c r="N35" s="6"/>
      <c r="O35" s="6"/>
    </row>
    <row r="36" spans="1:15" ht="15" customHeight="1" x14ac:dyDescent="0.25">
      <c r="A36" s="9" t="s">
        <v>41</v>
      </c>
      <c r="B36" s="10">
        <f t="shared" ref="B36:B67" si="3">SUM(C36,G36,K36,L36,M36)</f>
        <v>651</v>
      </c>
      <c r="C36" s="23">
        <f t="shared" ref="C36:C67" si="4">SUM(D36+E36+F36)</f>
        <v>236</v>
      </c>
      <c r="D36" s="19">
        <v>226</v>
      </c>
      <c r="E36" s="19">
        <v>5</v>
      </c>
      <c r="F36" s="19">
        <v>5</v>
      </c>
      <c r="G36" s="24">
        <f t="shared" ref="G36:G67" si="5">SUM(H36+I36+J36)</f>
        <v>402</v>
      </c>
      <c r="H36" s="19">
        <v>362</v>
      </c>
      <c r="I36" s="19">
        <v>31</v>
      </c>
      <c r="J36" s="19">
        <v>9</v>
      </c>
      <c r="K36" s="3">
        <v>10</v>
      </c>
      <c r="L36" s="3">
        <v>3</v>
      </c>
      <c r="M36" s="19">
        <v>0</v>
      </c>
      <c r="N36" s="6"/>
      <c r="O36" s="6"/>
    </row>
    <row r="37" spans="1:15" ht="15" customHeight="1" x14ac:dyDescent="0.25">
      <c r="A37" s="9" t="s">
        <v>42</v>
      </c>
      <c r="B37" s="10">
        <f t="shared" si="3"/>
        <v>330</v>
      </c>
      <c r="C37" s="23">
        <f t="shared" si="4"/>
        <v>139</v>
      </c>
      <c r="D37" s="19">
        <v>128</v>
      </c>
      <c r="E37" s="19">
        <v>7</v>
      </c>
      <c r="F37" s="19">
        <v>4</v>
      </c>
      <c r="G37" s="24">
        <f t="shared" si="5"/>
        <v>176</v>
      </c>
      <c r="H37" s="19">
        <v>151</v>
      </c>
      <c r="I37" s="19">
        <v>13</v>
      </c>
      <c r="J37" s="19">
        <v>12</v>
      </c>
      <c r="K37" s="3">
        <v>15</v>
      </c>
      <c r="L37" s="3">
        <v>0</v>
      </c>
      <c r="M37" s="19">
        <v>0</v>
      </c>
      <c r="N37" s="6"/>
      <c r="O37" s="6"/>
    </row>
    <row r="38" spans="1:15" ht="15" customHeight="1" x14ac:dyDescent="0.25">
      <c r="A38" s="9" t="s">
        <v>43</v>
      </c>
      <c r="B38" s="10">
        <f t="shared" si="3"/>
        <v>384</v>
      </c>
      <c r="C38" s="23">
        <f t="shared" si="4"/>
        <v>167</v>
      </c>
      <c r="D38" s="19">
        <v>151</v>
      </c>
      <c r="E38" s="19">
        <v>12</v>
      </c>
      <c r="F38" s="19">
        <v>4</v>
      </c>
      <c r="G38" s="24">
        <f t="shared" si="5"/>
        <v>206</v>
      </c>
      <c r="H38" s="19">
        <v>167</v>
      </c>
      <c r="I38" s="19">
        <v>30</v>
      </c>
      <c r="J38" s="19">
        <v>9</v>
      </c>
      <c r="K38" s="3">
        <v>10</v>
      </c>
      <c r="L38" s="3">
        <v>1</v>
      </c>
      <c r="M38" s="19">
        <v>0</v>
      </c>
      <c r="N38" s="6"/>
      <c r="O38" s="6"/>
    </row>
    <row r="39" spans="1:15" ht="15" customHeight="1" x14ac:dyDescent="0.25">
      <c r="A39" s="9" t="s">
        <v>44</v>
      </c>
      <c r="B39" s="10">
        <f t="shared" si="3"/>
        <v>739</v>
      </c>
      <c r="C39" s="23">
        <f t="shared" si="4"/>
        <v>300</v>
      </c>
      <c r="D39" s="19">
        <v>284</v>
      </c>
      <c r="E39" s="19">
        <v>9</v>
      </c>
      <c r="F39" s="19">
        <v>7</v>
      </c>
      <c r="G39" s="24">
        <f t="shared" si="5"/>
        <v>419</v>
      </c>
      <c r="H39" s="19">
        <v>373</v>
      </c>
      <c r="I39" s="19">
        <v>33</v>
      </c>
      <c r="J39" s="19">
        <v>13</v>
      </c>
      <c r="K39" s="3">
        <v>19</v>
      </c>
      <c r="L39" s="3">
        <v>1</v>
      </c>
      <c r="M39" s="19">
        <v>0</v>
      </c>
      <c r="N39" s="6"/>
      <c r="O39" s="6"/>
    </row>
    <row r="40" spans="1:15" ht="15" customHeight="1" x14ac:dyDescent="0.25">
      <c r="A40" s="9" t="s">
        <v>45</v>
      </c>
      <c r="B40" s="10">
        <f t="shared" si="3"/>
        <v>235</v>
      </c>
      <c r="C40" s="23">
        <f t="shared" si="4"/>
        <v>75</v>
      </c>
      <c r="D40" s="19">
        <v>71</v>
      </c>
      <c r="E40" s="19">
        <v>2</v>
      </c>
      <c r="F40" s="19">
        <v>2</v>
      </c>
      <c r="G40" s="24">
        <f t="shared" si="5"/>
        <v>150</v>
      </c>
      <c r="H40" s="19">
        <v>125</v>
      </c>
      <c r="I40" s="19">
        <v>18</v>
      </c>
      <c r="J40" s="19">
        <v>7</v>
      </c>
      <c r="K40" s="3">
        <v>10</v>
      </c>
      <c r="L40" s="3">
        <v>0</v>
      </c>
      <c r="M40" s="19">
        <v>0</v>
      </c>
      <c r="N40" s="6"/>
      <c r="O40" s="6"/>
    </row>
    <row r="41" spans="1:15" ht="15" customHeight="1" x14ac:dyDescent="0.25">
      <c r="A41" s="9" t="s">
        <v>46</v>
      </c>
      <c r="B41" s="10">
        <f t="shared" si="3"/>
        <v>117</v>
      </c>
      <c r="C41" s="23">
        <f t="shared" si="4"/>
        <v>41</v>
      </c>
      <c r="D41" s="19">
        <v>38</v>
      </c>
      <c r="E41" s="19">
        <v>2</v>
      </c>
      <c r="F41" s="19">
        <v>1</v>
      </c>
      <c r="G41" s="24">
        <f t="shared" si="5"/>
        <v>73</v>
      </c>
      <c r="H41" s="19">
        <v>56</v>
      </c>
      <c r="I41" s="19">
        <v>16</v>
      </c>
      <c r="J41" s="19">
        <v>1</v>
      </c>
      <c r="K41" s="3">
        <v>3</v>
      </c>
      <c r="L41" s="3">
        <v>0</v>
      </c>
      <c r="M41" s="19">
        <v>0</v>
      </c>
      <c r="N41" s="6"/>
      <c r="O41" s="6"/>
    </row>
    <row r="42" spans="1:15" ht="15" customHeight="1" x14ac:dyDescent="0.25">
      <c r="A42" s="9" t="s">
        <v>47</v>
      </c>
      <c r="B42" s="10">
        <f t="shared" si="3"/>
        <v>424</v>
      </c>
      <c r="C42" s="23">
        <f t="shared" si="4"/>
        <v>173</v>
      </c>
      <c r="D42" s="19">
        <v>164</v>
      </c>
      <c r="E42" s="19">
        <v>6</v>
      </c>
      <c r="F42" s="19">
        <v>3</v>
      </c>
      <c r="G42" s="24">
        <f t="shared" si="5"/>
        <v>242</v>
      </c>
      <c r="H42" s="19">
        <v>210</v>
      </c>
      <c r="I42" s="19">
        <v>18</v>
      </c>
      <c r="J42" s="19">
        <v>14</v>
      </c>
      <c r="K42" s="3">
        <v>9</v>
      </c>
      <c r="L42" s="3">
        <v>0</v>
      </c>
      <c r="M42" s="19">
        <v>0</v>
      </c>
      <c r="N42" s="6"/>
      <c r="O42" s="6"/>
    </row>
    <row r="43" spans="1:15" ht="15" customHeight="1" x14ac:dyDescent="0.25">
      <c r="A43" s="9" t="s">
        <v>48</v>
      </c>
      <c r="B43" s="10">
        <f t="shared" si="3"/>
        <v>373</v>
      </c>
      <c r="C43" s="23">
        <f t="shared" si="4"/>
        <v>102</v>
      </c>
      <c r="D43" s="19">
        <v>92</v>
      </c>
      <c r="E43" s="19">
        <v>7</v>
      </c>
      <c r="F43" s="19">
        <v>3</v>
      </c>
      <c r="G43" s="24">
        <f t="shared" si="5"/>
        <v>260</v>
      </c>
      <c r="H43" s="19">
        <v>229</v>
      </c>
      <c r="I43" s="19">
        <v>27</v>
      </c>
      <c r="J43" s="19">
        <v>4</v>
      </c>
      <c r="K43" s="3">
        <v>11</v>
      </c>
      <c r="L43" s="3">
        <v>0</v>
      </c>
      <c r="M43" s="19">
        <v>0</v>
      </c>
      <c r="N43" s="6"/>
      <c r="O43" s="6"/>
    </row>
    <row r="44" spans="1:15" ht="15" customHeight="1" x14ac:dyDescent="0.25">
      <c r="A44" s="9" t="s">
        <v>49</v>
      </c>
      <c r="B44" s="10">
        <f t="shared" si="3"/>
        <v>285</v>
      </c>
      <c r="C44" s="23">
        <f t="shared" si="4"/>
        <v>110</v>
      </c>
      <c r="D44" s="19">
        <v>100</v>
      </c>
      <c r="E44" s="19">
        <v>8</v>
      </c>
      <c r="F44" s="19">
        <v>2</v>
      </c>
      <c r="G44" s="24">
        <f t="shared" si="5"/>
        <v>168</v>
      </c>
      <c r="H44" s="19">
        <v>150</v>
      </c>
      <c r="I44" s="19">
        <v>12</v>
      </c>
      <c r="J44" s="19">
        <v>6</v>
      </c>
      <c r="K44" s="3">
        <v>7</v>
      </c>
      <c r="L44" s="3">
        <v>0</v>
      </c>
      <c r="M44" s="19">
        <v>0</v>
      </c>
      <c r="N44" s="6"/>
      <c r="O44" s="6"/>
    </row>
    <row r="45" spans="1:15" ht="15" customHeight="1" x14ac:dyDescent="0.25">
      <c r="A45" s="9" t="s">
        <v>50</v>
      </c>
      <c r="B45" s="10">
        <f t="shared" si="3"/>
        <v>29</v>
      </c>
      <c r="C45" s="23">
        <f t="shared" si="4"/>
        <v>7</v>
      </c>
      <c r="D45" s="19">
        <v>7</v>
      </c>
      <c r="E45" s="19">
        <v>0</v>
      </c>
      <c r="F45" s="19">
        <v>0</v>
      </c>
      <c r="G45" s="24">
        <f t="shared" si="5"/>
        <v>20</v>
      </c>
      <c r="H45" s="19">
        <v>14</v>
      </c>
      <c r="I45" s="19">
        <v>6</v>
      </c>
      <c r="J45" s="19">
        <v>0</v>
      </c>
      <c r="K45" s="3">
        <v>2</v>
      </c>
      <c r="L45" s="3">
        <v>0</v>
      </c>
      <c r="M45" s="19">
        <v>0</v>
      </c>
      <c r="N45" s="6"/>
      <c r="O45" s="6"/>
    </row>
    <row r="46" spans="1:15" ht="15" customHeight="1" x14ac:dyDescent="0.25">
      <c r="A46" s="9" t="s">
        <v>51</v>
      </c>
      <c r="B46" s="10">
        <f t="shared" si="3"/>
        <v>542</v>
      </c>
      <c r="C46" s="23">
        <f t="shared" si="4"/>
        <v>169</v>
      </c>
      <c r="D46" s="19">
        <v>155</v>
      </c>
      <c r="E46" s="19">
        <v>12</v>
      </c>
      <c r="F46" s="19">
        <v>2</v>
      </c>
      <c r="G46" s="24">
        <f t="shared" si="5"/>
        <v>367</v>
      </c>
      <c r="H46" s="19">
        <v>333</v>
      </c>
      <c r="I46" s="19">
        <v>29</v>
      </c>
      <c r="J46" s="19">
        <v>5</v>
      </c>
      <c r="K46" s="3">
        <v>6</v>
      </c>
      <c r="L46" s="3">
        <v>0</v>
      </c>
      <c r="M46" s="19">
        <v>0</v>
      </c>
      <c r="N46" s="6"/>
      <c r="O46" s="6"/>
    </row>
    <row r="47" spans="1:15" ht="15" customHeight="1" x14ac:dyDescent="0.25">
      <c r="A47" s="9" t="s">
        <v>52</v>
      </c>
      <c r="B47" s="10">
        <f t="shared" si="3"/>
        <v>554</v>
      </c>
      <c r="C47" s="23">
        <f t="shared" si="4"/>
        <v>141</v>
      </c>
      <c r="D47" s="19">
        <v>128</v>
      </c>
      <c r="E47" s="19">
        <v>9</v>
      </c>
      <c r="F47" s="19">
        <v>4</v>
      </c>
      <c r="G47" s="24">
        <f t="shared" si="5"/>
        <v>396</v>
      </c>
      <c r="H47" s="19">
        <v>354</v>
      </c>
      <c r="I47" s="19">
        <v>33</v>
      </c>
      <c r="J47" s="19">
        <v>9</v>
      </c>
      <c r="K47" s="3">
        <v>16</v>
      </c>
      <c r="L47" s="3">
        <v>1</v>
      </c>
      <c r="M47" s="19">
        <v>0</v>
      </c>
      <c r="N47" s="6"/>
      <c r="O47" s="6"/>
    </row>
    <row r="48" spans="1:15" ht="15" customHeight="1" x14ac:dyDescent="0.25">
      <c r="A48" s="9" t="s">
        <v>53</v>
      </c>
      <c r="B48" s="10">
        <f t="shared" si="3"/>
        <v>314</v>
      </c>
      <c r="C48" s="23">
        <f t="shared" si="4"/>
        <v>75</v>
      </c>
      <c r="D48" s="19">
        <v>67</v>
      </c>
      <c r="E48" s="19">
        <v>8</v>
      </c>
      <c r="F48" s="19">
        <v>0</v>
      </c>
      <c r="G48" s="24">
        <f t="shared" si="5"/>
        <v>229</v>
      </c>
      <c r="H48" s="19">
        <v>213</v>
      </c>
      <c r="I48" s="19">
        <v>13</v>
      </c>
      <c r="J48" s="19">
        <v>3</v>
      </c>
      <c r="K48" s="3">
        <v>10</v>
      </c>
      <c r="L48" s="3">
        <v>0</v>
      </c>
      <c r="M48" s="19">
        <v>0</v>
      </c>
      <c r="N48" s="6"/>
      <c r="O48" s="6"/>
    </row>
    <row r="49" spans="1:15" ht="15" customHeight="1" x14ac:dyDescent="0.25">
      <c r="A49" s="9" t="s">
        <v>54</v>
      </c>
      <c r="B49" s="10">
        <f t="shared" si="3"/>
        <v>726</v>
      </c>
      <c r="C49" s="23">
        <f t="shared" si="4"/>
        <v>159</v>
      </c>
      <c r="D49" s="19">
        <v>135</v>
      </c>
      <c r="E49" s="19">
        <v>15</v>
      </c>
      <c r="F49" s="19">
        <v>9</v>
      </c>
      <c r="G49" s="24">
        <f t="shared" si="5"/>
        <v>547</v>
      </c>
      <c r="H49" s="19">
        <v>459</v>
      </c>
      <c r="I49" s="19">
        <v>71</v>
      </c>
      <c r="J49" s="19">
        <v>17</v>
      </c>
      <c r="K49" s="3">
        <v>20</v>
      </c>
      <c r="L49" s="3">
        <v>0</v>
      </c>
      <c r="M49" s="19">
        <v>0</v>
      </c>
      <c r="N49" s="6"/>
      <c r="O49" s="6"/>
    </row>
    <row r="50" spans="1:15" ht="15" customHeight="1" x14ac:dyDescent="0.25">
      <c r="A50" s="9" t="s">
        <v>55</v>
      </c>
      <c r="B50" s="10">
        <f t="shared" si="3"/>
        <v>482</v>
      </c>
      <c r="C50" s="23">
        <f t="shared" si="4"/>
        <v>227</v>
      </c>
      <c r="D50" s="19">
        <v>208</v>
      </c>
      <c r="E50" s="19">
        <v>15</v>
      </c>
      <c r="F50" s="19">
        <v>4</v>
      </c>
      <c r="G50" s="24">
        <f t="shared" si="5"/>
        <v>247</v>
      </c>
      <c r="H50" s="19">
        <v>201</v>
      </c>
      <c r="I50" s="19">
        <v>36</v>
      </c>
      <c r="J50" s="19">
        <v>10</v>
      </c>
      <c r="K50" s="3">
        <v>8</v>
      </c>
      <c r="L50" s="3">
        <v>0</v>
      </c>
      <c r="M50" s="19">
        <v>0</v>
      </c>
      <c r="N50" s="6"/>
      <c r="O50" s="6"/>
    </row>
    <row r="51" spans="1:15" ht="15" customHeight="1" x14ac:dyDescent="0.25">
      <c r="A51" s="9" t="s">
        <v>56</v>
      </c>
      <c r="B51" s="10">
        <f t="shared" si="3"/>
        <v>387</v>
      </c>
      <c r="C51" s="23">
        <f t="shared" si="4"/>
        <v>151</v>
      </c>
      <c r="D51" s="19">
        <v>137</v>
      </c>
      <c r="E51" s="19">
        <v>9</v>
      </c>
      <c r="F51" s="19">
        <v>5</v>
      </c>
      <c r="G51" s="24">
        <f t="shared" si="5"/>
        <v>227</v>
      </c>
      <c r="H51" s="19">
        <v>177</v>
      </c>
      <c r="I51" s="19">
        <v>40</v>
      </c>
      <c r="J51" s="19">
        <v>10</v>
      </c>
      <c r="K51" s="3">
        <v>9</v>
      </c>
      <c r="L51" s="3">
        <v>0</v>
      </c>
      <c r="M51" s="19">
        <v>0</v>
      </c>
      <c r="N51" s="6"/>
      <c r="O51" s="6"/>
    </row>
    <row r="52" spans="1:15" ht="15" customHeight="1" x14ac:dyDescent="0.25">
      <c r="A52" s="9" t="s">
        <v>57</v>
      </c>
      <c r="B52" s="10">
        <f t="shared" si="3"/>
        <v>513</v>
      </c>
      <c r="C52" s="23">
        <f t="shared" si="4"/>
        <v>214</v>
      </c>
      <c r="D52" s="19">
        <v>193</v>
      </c>
      <c r="E52" s="19">
        <v>16</v>
      </c>
      <c r="F52" s="19">
        <v>5</v>
      </c>
      <c r="G52" s="24">
        <f t="shared" si="5"/>
        <v>290</v>
      </c>
      <c r="H52" s="19">
        <v>233</v>
      </c>
      <c r="I52" s="19">
        <v>43</v>
      </c>
      <c r="J52" s="19">
        <v>14</v>
      </c>
      <c r="K52" s="3">
        <v>8</v>
      </c>
      <c r="L52" s="3">
        <v>1</v>
      </c>
      <c r="M52" s="19">
        <v>0</v>
      </c>
      <c r="N52" s="6"/>
      <c r="O52" s="6"/>
    </row>
    <row r="53" spans="1:15" ht="15" customHeight="1" x14ac:dyDescent="0.25">
      <c r="A53" s="9" t="s">
        <v>58</v>
      </c>
      <c r="B53" s="10">
        <f t="shared" si="3"/>
        <v>506</v>
      </c>
      <c r="C53" s="23">
        <f t="shared" si="4"/>
        <v>200</v>
      </c>
      <c r="D53" s="19">
        <v>179</v>
      </c>
      <c r="E53" s="19">
        <v>14</v>
      </c>
      <c r="F53" s="19">
        <v>7</v>
      </c>
      <c r="G53" s="24">
        <f t="shared" si="5"/>
        <v>292</v>
      </c>
      <c r="H53" s="19">
        <v>235</v>
      </c>
      <c r="I53" s="19">
        <v>52</v>
      </c>
      <c r="J53" s="19">
        <v>5</v>
      </c>
      <c r="K53" s="3">
        <v>12</v>
      </c>
      <c r="L53" s="3">
        <v>2</v>
      </c>
      <c r="M53" s="19">
        <v>0</v>
      </c>
      <c r="N53" s="6"/>
      <c r="O53" s="6"/>
    </row>
    <row r="54" spans="1:15" ht="15" customHeight="1" x14ac:dyDescent="0.25">
      <c r="A54" s="9" t="s">
        <v>59</v>
      </c>
      <c r="B54" s="10">
        <f t="shared" si="3"/>
        <v>689</v>
      </c>
      <c r="C54" s="23">
        <f t="shared" si="4"/>
        <v>223</v>
      </c>
      <c r="D54" s="19">
        <v>198</v>
      </c>
      <c r="E54" s="19">
        <v>18</v>
      </c>
      <c r="F54" s="19">
        <v>7</v>
      </c>
      <c r="G54" s="24">
        <f t="shared" si="5"/>
        <v>447</v>
      </c>
      <c r="H54" s="19">
        <v>365</v>
      </c>
      <c r="I54" s="19">
        <v>71</v>
      </c>
      <c r="J54" s="19">
        <v>11</v>
      </c>
      <c r="K54" s="3">
        <v>19</v>
      </c>
      <c r="L54" s="3">
        <v>0</v>
      </c>
      <c r="M54" s="19">
        <v>0</v>
      </c>
      <c r="N54" s="6"/>
      <c r="O54" s="6"/>
    </row>
    <row r="55" spans="1:15" ht="15" customHeight="1" x14ac:dyDescent="0.25">
      <c r="A55" s="9" t="s">
        <v>60</v>
      </c>
      <c r="B55" s="10">
        <f t="shared" si="3"/>
        <v>578</v>
      </c>
      <c r="C55" s="23">
        <f t="shared" si="4"/>
        <v>161</v>
      </c>
      <c r="D55" s="19">
        <v>141</v>
      </c>
      <c r="E55" s="19">
        <v>13</v>
      </c>
      <c r="F55" s="19">
        <v>7</v>
      </c>
      <c r="G55" s="24">
        <f t="shared" si="5"/>
        <v>404</v>
      </c>
      <c r="H55" s="19">
        <v>356</v>
      </c>
      <c r="I55" s="19">
        <v>43</v>
      </c>
      <c r="J55" s="19">
        <v>5</v>
      </c>
      <c r="K55" s="3">
        <v>13</v>
      </c>
      <c r="L55" s="3">
        <v>0</v>
      </c>
      <c r="M55" s="19">
        <v>0</v>
      </c>
      <c r="N55" s="6"/>
      <c r="O55" s="6"/>
    </row>
    <row r="56" spans="1:15" ht="15" customHeight="1" x14ac:dyDescent="0.25">
      <c r="A56" s="9" t="s">
        <v>61</v>
      </c>
      <c r="B56" s="10">
        <f t="shared" si="3"/>
        <v>184</v>
      </c>
      <c r="C56" s="23">
        <f t="shared" si="4"/>
        <v>53</v>
      </c>
      <c r="D56" s="19">
        <v>48</v>
      </c>
      <c r="E56" s="19">
        <v>3</v>
      </c>
      <c r="F56" s="19">
        <v>2</v>
      </c>
      <c r="G56" s="24">
        <f t="shared" si="5"/>
        <v>128</v>
      </c>
      <c r="H56" s="19">
        <v>119</v>
      </c>
      <c r="I56" s="19">
        <v>7</v>
      </c>
      <c r="J56" s="19">
        <v>2</v>
      </c>
      <c r="K56" s="3">
        <v>3</v>
      </c>
      <c r="L56" s="3">
        <v>0</v>
      </c>
      <c r="M56" s="19">
        <v>0</v>
      </c>
      <c r="N56" s="6"/>
      <c r="O56" s="6"/>
    </row>
    <row r="57" spans="1:15" ht="15" customHeight="1" x14ac:dyDescent="0.25">
      <c r="A57" s="9" t="s">
        <v>62</v>
      </c>
      <c r="B57" s="10">
        <f t="shared" si="3"/>
        <v>212</v>
      </c>
      <c r="C57" s="23">
        <f t="shared" si="4"/>
        <v>101</v>
      </c>
      <c r="D57" s="19">
        <v>96</v>
      </c>
      <c r="E57" s="19">
        <v>3</v>
      </c>
      <c r="F57" s="19">
        <v>2</v>
      </c>
      <c r="G57" s="24">
        <f t="shared" si="5"/>
        <v>108</v>
      </c>
      <c r="H57" s="19">
        <v>92</v>
      </c>
      <c r="I57" s="19">
        <v>11</v>
      </c>
      <c r="J57" s="19">
        <v>5</v>
      </c>
      <c r="K57" s="3">
        <v>3</v>
      </c>
      <c r="L57" s="3">
        <v>0</v>
      </c>
      <c r="M57" s="19">
        <v>0</v>
      </c>
      <c r="N57" s="6"/>
      <c r="O57" s="6"/>
    </row>
    <row r="58" spans="1:15" ht="15" customHeight="1" x14ac:dyDescent="0.25">
      <c r="A58" s="9" t="s">
        <v>63</v>
      </c>
      <c r="B58" s="10">
        <f t="shared" si="3"/>
        <v>389</v>
      </c>
      <c r="C58" s="23">
        <f t="shared" si="4"/>
        <v>189</v>
      </c>
      <c r="D58" s="19">
        <v>179</v>
      </c>
      <c r="E58" s="19">
        <v>7</v>
      </c>
      <c r="F58" s="19">
        <v>3</v>
      </c>
      <c r="G58" s="24">
        <f t="shared" si="5"/>
        <v>190</v>
      </c>
      <c r="H58" s="19">
        <v>164</v>
      </c>
      <c r="I58" s="19">
        <v>20</v>
      </c>
      <c r="J58" s="19">
        <v>6</v>
      </c>
      <c r="K58" s="3">
        <v>9</v>
      </c>
      <c r="L58" s="3">
        <v>1</v>
      </c>
      <c r="M58" s="19">
        <v>0</v>
      </c>
      <c r="N58" s="6"/>
      <c r="O58" s="6"/>
    </row>
    <row r="59" spans="1:15" ht="15" customHeight="1" x14ac:dyDescent="0.25">
      <c r="A59" s="9" t="s">
        <v>64</v>
      </c>
      <c r="B59" s="10">
        <f t="shared" si="3"/>
        <v>499</v>
      </c>
      <c r="C59" s="23">
        <f t="shared" si="4"/>
        <v>219</v>
      </c>
      <c r="D59" s="19">
        <v>215</v>
      </c>
      <c r="E59" s="19">
        <v>2</v>
      </c>
      <c r="F59" s="19">
        <v>2</v>
      </c>
      <c r="G59" s="24">
        <f t="shared" si="5"/>
        <v>257</v>
      </c>
      <c r="H59" s="19">
        <v>231</v>
      </c>
      <c r="I59" s="19">
        <v>19</v>
      </c>
      <c r="J59" s="19">
        <v>7</v>
      </c>
      <c r="K59" s="3">
        <v>19</v>
      </c>
      <c r="L59" s="3">
        <v>4</v>
      </c>
      <c r="M59" s="19">
        <v>0</v>
      </c>
      <c r="N59" s="6"/>
      <c r="O59" s="6"/>
    </row>
    <row r="60" spans="1:15" ht="15" customHeight="1" x14ac:dyDescent="0.25">
      <c r="A60" s="9" t="s">
        <v>65</v>
      </c>
      <c r="B60" s="10">
        <f t="shared" si="3"/>
        <v>191</v>
      </c>
      <c r="C60" s="23">
        <f t="shared" si="4"/>
        <v>110</v>
      </c>
      <c r="D60" s="19">
        <v>100</v>
      </c>
      <c r="E60" s="19">
        <v>6</v>
      </c>
      <c r="F60" s="19">
        <v>4</v>
      </c>
      <c r="G60" s="24">
        <f t="shared" si="5"/>
        <v>78</v>
      </c>
      <c r="H60" s="19">
        <v>65</v>
      </c>
      <c r="I60" s="19">
        <v>8</v>
      </c>
      <c r="J60" s="19">
        <v>5</v>
      </c>
      <c r="K60" s="3">
        <v>3</v>
      </c>
      <c r="L60" s="3">
        <v>0</v>
      </c>
      <c r="M60" s="19">
        <v>0</v>
      </c>
      <c r="N60" s="6"/>
      <c r="O60" s="6"/>
    </row>
    <row r="61" spans="1:15" ht="15" customHeight="1" x14ac:dyDescent="0.25">
      <c r="A61" s="9" t="s">
        <v>66</v>
      </c>
      <c r="B61" s="10">
        <f t="shared" si="3"/>
        <v>434</v>
      </c>
      <c r="C61" s="23">
        <f t="shared" si="4"/>
        <v>243</v>
      </c>
      <c r="D61" s="19">
        <v>223</v>
      </c>
      <c r="E61" s="19">
        <v>15</v>
      </c>
      <c r="F61" s="19">
        <v>5</v>
      </c>
      <c r="G61" s="24">
        <f t="shared" si="5"/>
        <v>181</v>
      </c>
      <c r="H61" s="19">
        <v>150</v>
      </c>
      <c r="I61" s="19">
        <v>22</v>
      </c>
      <c r="J61" s="19">
        <v>9</v>
      </c>
      <c r="K61" s="3">
        <v>9</v>
      </c>
      <c r="L61" s="3">
        <v>0</v>
      </c>
      <c r="M61" s="19">
        <v>1</v>
      </c>
      <c r="N61" s="6"/>
      <c r="O61" s="6"/>
    </row>
    <row r="62" spans="1:15" ht="15" customHeight="1" x14ac:dyDescent="0.25">
      <c r="A62" s="9" t="s">
        <v>67</v>
      </c>
      <c r="B62" s="10">
        <f t="shared" si="3"/>
        <v>651</v>
      </c>
      <c r="C62" s="23">
        <f t="shared" si="4"/>
        <v>334</v>
      </c>
      <c r="D62" s="19">
        <v>307</v>
      </c>
      <c r="E62" s="19">
        <v>16</v>
      </c>
      <c r="F62" s="19">
        <v>11</v>
      </c>
      <c r="G62" s="24">
        <f t="shared" si="5"/>
        <v>307</v>
      </c>
      <c r="H62" s="19">
        <v>270</v>
      </c>
      <c r="I62" s="19">
        <v>27</v>
      </c>
      <c r="J62" s="19">
        <v>10</v>
      </c>
      <c r="K62" s="3">
        <v>8</v>
      </c>
      <c r="L62" s="3">
        <v>1</v>
      </c>
      <c r="M62" s="19">
        <v>1</v>
      </c>
      <c r="N62" s="6"/>
      <c r="O62" s="6"/>
    </row>
    <row r="63" spans="1:15" ht="15" customHeight="1" x14ac:dyDescent="0.25">
      <c r="A63" s="9" t="s">
        <v>68</v>
      </c>
      <c r="B63" s="10">
        <f t="shared" si="3"/>
        <v>325</v>
      </c>
      <c r="C63" s="23">
        <f t="shared" si="4"/>
        <v>154</v>
      </c>
      <c r="D63" s="19">
        <v>145</v>
      </c>
      <c r="E63" s="19">
        <v>8</v>
      </c>
      <c r="F63" s="19">
        <v>1</v>
      </c>
      <c r="G63" s="24">
        <f t="shared" si="5"/>
        <v>163</v>
      </c>
      <c r="H63" s="19">
        <v>141</v>
      </c>
      <c r="I63" s="19">
        <v>19</v>
      </c>
      <c r="J63" s="19">
        <v>3</v>
      </c>
      <c r="K63" s="3">
        <v>7</v>
      </c>
      <c r="L63" s="3">
        <v>0</v>
      </c>
      <c r="M63" s="19">
        <v>1</v>
      </c>
      <c r="N63" s="6"/>
      <c r="O63" s="6"/>
    </row>
    <row r="64" spans="1:15" ht="15" customHeight="1" x14ac:dyDescent="0.25">
      <c r="A64" s="9" t="s">
        <v>69</v>
      </c>
      <c r="B64" s="10">
        <f t="shared" si="3"/>
        <v>241</v>
      </c>
      <c r="C64" s="23">
        <f t="shared" si="4"/>
        <v>137</v>
      </c>
      <c r="D64" s="19">
        <v>127</v>
      </c>
      <c r="E64" s="19">
        <v>7</v>
      </c>
      <c r="F64" s="19">
        <v>3</v>
      </c>
      <c r="G64" s="24">
        <f t="shared" si="5"/>
        <v>92</v>
      </c>
      <c r="H64" s="19">
        <v>74</v>
      </c>
      <c r="I64" s="19">
        <v>12</v>
      </c>
      <c r="J64" s="19">
        <v>6</v>
      </c>
      <c r="K64" s="3">
        <v>9</v>
      </c>
      <c r="L64" s="3">
        <v>2</v>
      </c>
      <c r="M64" s="19">
        <v>1</v>
      </c>
      <c r="N64" s="6"/>
      <c r="O64" s="6"/>
    </row>
    <row r="65" spans="1:15" ht="15" customHeight="1" x14ac:dyDescent="0.25">
      <c r="A65" s="9" t="s">
        <v>70</v>
      </c>
      <c r="B65" s="10">
        <f t="shared" si="3"/>
        <v>197</v>
      </c>
      <c r="C65" s="23">
        <f t="shared" si="4"/>
        <v>91</v>
      </c>
      <c r="D65" s="19">
        <v>89</v>
      </c>
      <c r="E65" s="19">
        <v>0</v>
      </c>
      <c r="F65" s="19">
        <v>2</v>
      </c>
      <c r="G65" s="24">
        <f t="shared" si="5"/>
        <v>99</v>
      </c>
      <c r="H65" s="19">
        <v>77</v>
      </c>
      <c r="I65" s="19">
        <v>19</v>
      </c>
      <c r="J65" s="19">
        <v>3</v>
      </c>
      <c r="K65" s="3">
        <v>5</v>
      </c>
      <c r="L65" s="3">
        <v>2</v>
      </c>
      <c r="M65" s="19">
        <v>0</v>
      </c>
      <c r="N65" s="6"/>
      <c r="O65" s="6"/>
    </row>
    <row r="66" spans="1:15" ht="15" customHeight="1" x14ac:dyDescent="0.25">
      <c r="A66" s="9" t="s">
        <v>71</v>
      </c>
      <c r="B66" s="10">
        <f t="shared" si="3"/>
        <v>24</v>
      </c>
      <c r="C66" s="23">
        <f t="shared" si="4"/>
        <v>15</v>
      </c>
      <c r="D66" s="19">
        <v>15</v>
      </c>
      <c r="E66" s="19">
        <v>0</v>
      </c>
      <c r="F66" s="19">
        <v>0</v>
      </c>
      <c r="G66" s="24">
        <f t="shared" si="5"/>
        <v>9</v>
      </c>
      <c r="H66" s="19">
        <v>8</v>
      </c>
      <c r="I66" s="19">
        <v>0</v>
      </c>
      <c r="J66" s="19">
        <v>1</v>
      </c>
      <c r="K66" s="3">
        <v>0</v>
      </c>
      <c r="L66" s="3">
        <v>0</v>
      </c>
      <c r="M66" s="19">
        <v>0</v>
      </c>
      <c r="N66" s="6"/>
      <c r="O66" s="6"/>
    </row>
    <row r="67" spans="1:15" ht="15" customHeight="1" x14ac:dyDescent="0.25">
      <c r="A67" s="9" t="s">
        <v>72</v>
      </c>
      <c r="B67" s="10">
        <f t="shared" si="3"/>
        <v>624</v>
      </c>
      <c r="C67" s="23">
        <f t="shared" si="4"/>
        <v>304</v>
      </c>
      <c r="D67" s="19">
        <v>291</v>
      </c>
      <c r="E67" s="19">
        <v>12</v>
      </c>
      <c r="F67" s="19">
        <v>1</v>
      </c>
      <c r="G67" s="24">
        <f t="shared" si="5"/>
        <v>308</v>
      </c>
      <c r="H67" s="19">
        <v>262</v>
      </c>
      <c r="I67" s="19">
        <v>36</v>
      </c>
      <c r="J67" s="19">
        <v>10</v>
      </c>
      <c r="K67" s="3">
        <v>11</v>
      </c>
      <c r="L67" s="3">
        <v>0</v>
      </c>
      <c r="M67" s="19">
        <v>1</v>
      </c>
      <c r="N67" s="6"/>
      <c r="O67" s="6"/>
    </row>
    <row r="68" spans="1:15" ht="15" customHeight="1" x14ac:dyDescent="0.25">
      <c r="A68" s="9" t="s">
        <v>73</v>
      </c>
      <c r="B68" s="10">
        <f t="shared" ref="B68:B99" si="6">SUM(C68,G68,K68,L68,M68)</f>
        <v>611</v>
      </c>
      <c r="C68" s="23">
        <f t="shared" ref="C68:C99" si="7">SUM(D68+E68+F68)</f>
        <v>259</v>
      </c>
      <c r="D68" s="19">
        <v>245</v>
      </c>
      <c r="E68" s="19">
        <v>9</v>
      </c>
      <c r="F68" s="19">
        <v>5</v>
      </c>
      <c r="G68" s="24">
        <f t="shared" ref="G68:G99" si="8">SUM(H68+I68+J68)</f>
        <v>336</v>
      </c>
      <c r="H68" s="19">
        <v>291</v>
      </c>
      <c r="I68" s="19">
        <v>34</v>
      </c>
      <c r="J68" s="19">
        <v>11</v>
      </c>
      <c r="K68" s="3">
        <v>14</v>
      </c>
      <c r="L68" s="3">
        <v>1</v>
      </c>
      <c r="M68" s="19">
        <v>1</v>
      </c>
      <c r="N68" s="6"/>
      <c r="O68" s="6"/>
    </row>
    <row r="69" spans="1:15" ht="15" customHeight="1" x14ac:dyDescent="0.25">
      <c r="A69" s="9" t="s">
        <v>74</v>
      </c>
      <c r="B69" s="10">
        <f t="shared" si="6"/>
        <v>569</v>
      </c>
      <c r="C69" s="23">
        <f t="shared" si="7"/>
        <v>275</v>
      </c>
      <c r="D69" s="19">
        <v>262</v>
      </c>
      <c r="E69" s="19">
        <v>13</v>
      </c>
      <c r="F69" s="19">
        <v>0</v>
      </c>
      <c r="G69" s="24">
        <f t="shared" si="8"/>
        <v>278</v>
      </c>
      <c r="H69" s="19">
        <v>244</v>
      </c>
      <c r="I69" s="19">
        <v>28</v>
      </c>
      <c r="J69" s="19">
        <v>6</v>
      </c>
      <c r="K69" s="3">
        <v>15</v>
      </c>
      <c r="L69" s="3">
        <v>1</v>
      </c>
      <c r="M69" s="19">
        <v>0</v>
      </c>
      <c r="N69" s="6"/>
      <c r="O69" s="6"/>
    </row>
    <row r="70" spans="1:15" ht="15" customHeight="1" x14ac:dyDescent="0.25">
      <c r="A70" s="9" t="s">
        <v>75</v>
      </c>
      <c r="B70" s="10">
        <f t="shared" si="6"/>
        <v>306</v>
      </c>
      <c r="C70" s="23">
        <f t="shared" si="7"/>
        <v>165</v>
      </c>
      <c r="D70" s="19">
        <v>159</v>
      </c>
      <c r="E70" s="19">
        <v>3</v>
      </c>
      <c r="F70" s="19">
        <v>3</v>
      </c>
      <c r="G70" s="24">
        <f t="shared" si="8"/>
        <v>129</v>
      </c>
      <c r="H70" s="19">
        <v>112</v>
      </c>
      <c r="I70" s="19">
        <v>11</v>
      </c>
      <c r="J70" s="19">
        <v>6</v>
      </c>
      <c r="K70" s="3">
        <v>11</v>
      </c>
      <c r="L70" s="3">
        <v>1</v>
      </c>
      <c r="M70" s="19">
        <v>0</v>
      </c>
      <c r="N70" s="6"/>
      <c r="O70" s="6"/>
    </row>
    <row r="71" spans="1:15" ht="15" customHeight="1" x14ac:dyDescent="0.25">
      <c r="A71" s="9" t="s">
        <v>76</v>
      </c>
      <c r="B71" s="10">
        <f t="shared" si="6"/>
        <v>463</v>
      </c>
      <c r="C71" s="23">
        <f t="shared" si="7"/>
        <v>211</v>
      </c>
      <c r="D71" s="19">
        <v>198</v>
      </c>
      <c r="E71" s="19">
        <v>10</v>
      </c>
      <c r="F71" s="19">
        <v>3</v>
      </c>
      <c r="G71" s="24">
        <f t="shared" si="8"/>
        <v>237</v>
      </c>
      <c r="H71" s="19">
        <v>202</v>
      </c>
      <c r="I71" s="19">
        <v>29</v>
      </c>
      <c r="J71" s="19">
        <v>6</v>
      </c>
      <c r="K71" s="3">
        <v>14</v>
      </c>
      <c r="L71" s="3">
        <v>0</v>
      </c>
      <c r="M71" s="19">
        <v>1</v>
      </c>
      <c r="N71" s="6"/>
      <c r="O71" s="6"/>
    </row>
    <row r="72" spans="1:15" ht="15" customHeight="1" x14ac:dyDescent="0.25">
      <c r="A72" s="9" t="s">
        <v>77</v>
      </c>
      <c r="B72" s="10">
        <f t="shared" si="6"/>
        <v>586</v>
      </c>
      <c r="C72" s="23">
        <f t="shared" si="7"/>
        <v>263</v>
      </c>
      <c r="D72" s="19">
        <v>251</v>
      </c>
      <c r="E72" s="19">
        <v>11</v>
      </c>
      <c r="F72" s="19">
        <v>1</v>
      </c>
      <c r="G72" s="24">
        <f t="shared" si="8"/>
        <v>306</v>
      </c>
      <c r="H72" s="19">
        <v>258</v>
      </c>
      <c r="I72" s="19">
        <v>42</v>
      </c>
      <c r="J72" s="19">
        <v>6</v>
      </c>
      <c r="K72" s="3">
        <v>13</v>
      </c>
      <c r="L72" s="3">
        <v>2</v>
      </c>
      <c r="M72" s="19">
        <v>2</v>
      </c>
      <c r="N72" s="6"/>
      <c r="O72" s="6"/>
    </row>
    <row r="73" spans="1:15" ht="15" customHeight="1" x14ac:dyDescent="0.25">
      <c r="A73" s="9" t="s">
        <v>78</v>
      </c>
      <c r="B73" s="10">
        <f t="shared" si="6"/>
        <v>461</v>
      </c>
      <c r="C73" s="23">
        <f t="shared" si="7"/>
        <v>235</v>
      </c>
      <c r="D73" s="19">
        <v>220</v>
      </c>
      <c r="E73" s="19">
        <v>12</v>
      </c>
      <c r="F73" s="19">
        <v>3</v>
      </c>
      <c r="G73" s="24">
        <f t="shared" si="8"/>
        <v>213</v>
      </c>
      <c r="H73" s="19">
        <v>179</v>
      </c>
      <c r="I73" s="19">
        <v>30</v>
      </c>
      <c r="J73" s="19">
        <v>4</v>
      </c>
      <c r="K73" s="3">
        <v>12</v>
      </c>
      <c r="L73" s="3">
        <v>1</v>
      </c>
      <c r="M73" s="19">
        <v>0</v>
      </c>
      <c r="N73" s="6"/>
      <c r="O73" s="6"/>
    </row>
    <row r="74" spans="1:15" ht="15" customHeight="1" x14ac:dyDescent="0.25">
      <c r="A74" s="9" t="s">
        <v>79</v>
      </c>
      <c r="B74" s="10">
        <f t="shared" si="6"/>
        <v>282</v>
      </c>
      <c r="C74" s="23">
        <f t="shared" si="7"/>
        <v>134</v>
      </c>
      <c r="D74" s="19">
        <v>121</v>
      </c>
      <c r="E74" s="19">
        <v>8</v>
      </c>
      <c r="F74" s="19">
        <v>5</v>
      </c>
      <c r="G74" s="24">
        <f t="shared" si="8"/>
        <v>144</v>
      </c>
      <c r="H74" s="19">
        <v>127</v>
      </c>
      <c r="I74" s="19">
        <v>13</v>
      </c>
      <c r="J74" s="19">
        <v>4</v>
      </c>
      <c r="K74" s="3">
        <v>4</v>
      </c>
      <c r="L74" s="3">
        <v>0</v>
      </c>
      <c r="M74" s="19">
        <v>0</v>
      </c>
      <c r="N74" s="6"/>
      <c r="O74" s="6"/>
    </row>
    <row r="75" spans="1:15" ht="15" customHeight="1" x14ac:dyDescent="0.25">
      <c r="A75" s="9" t="s">
        <v>80</v>
      </c>
      <c r="B75" s="10">
        <f t="shared" si="6"/>
        <v>458</v>
      </c>
      <c r="C75" s="23">
        <f t="shared" si="7"/>
        <v>194</v>
      </c>
      <c r="D75" s="19">
        <v>186</v>
      </c>
      <c r="E75" s="19">
        <v>5</v>
      </c>
      <c r="F75" s="19">
        <v>3</v>
      </c>
      <c r="G75" s="24">
        <f t="shared" si="8"/>
        <v>247</v>
      </c>
      <c r="H75" s="19">
        <v>207</v>
      </c>
      <c r="I75" s="19">
        <v>31</v>
      </c>
      <c r="J75" s="19">
        <v>9</v>
      </c>
      <c r="K75" s="3">
        <v>14</v>
      </c>
      <c r="L75" s="3">
        <v>0</v>
      </c>
      <c r="M75" s="19">
        <v>3</v>
      </c>
      <c r="N75" s="6"/>
      <c r="O75" s="6"/>
    </row>
    <row r="76" spans="1:15" ht="15" customHeight="1" x14ac:dyDescent="0.25">
      <c r="A76" s="9" t="s">
        <v>81</v>
      </c>
      <c r="B76" s="10">
        <f t="shared" si="6"/>
        <v>630</v>
      </c>
      <c r="C76" s="23">
        <f t="shared" si="7"/>
        <v>230</v>
      </c>
      <c r="D76" s="19">
        <v>217</v>
      </c>
      <c r="E76" s="19">
        <v>11</v>
      </c>
      <c r="F76" s="19">
        <v>2</v>
      </c>
      <c r="G76" s="24">
        <f t="shared" si="8"/>
        <v>386</v>
      </c>
      <c r="H76" s="19">
        <v>337</v>
      </c>
      <c r="I76" s="19">
        <v>42</v>
      </c>
      <c r="J76" s="19">
        <v>7</v>
      </c>
      <c r="K76" s="3">
        <v>13</v>
      </c>
      <c r="L76" s="3">
        <v>0</v>
      </c>
      <c r="M76" s="19">
        <v>1</v>
      </c>
      <c r="N76" s="6"/>
      <c r="O76" s="6"/>
    </row>
    <row r="77" spans="1:15" ht="15" customHeight="1" x14ac:dyDescent="0.25">
      <c r="A77" s="9" t="s">
        <v>82</v>
      </c>
      <c r="B77" s="10">
        <f t="shared" si="6"/>
        <v>405</v>
      </c>
      <c r="C77" s="23">
        <f t="shared" si="7"/>
        <v>111</v>
      </c>
      <c r="D77" s="19">
        <v>109</v>
      </c>
      <c r="E77" s="19">
        <v>1</v>
      </c>
      <c r="F77" s="19">
        <v>1</v>
      </c>
      <c r="G77" s="24">
        <f t="shared" si="8"/>
        <v>288</v>
      </c>
      <c r="H77" s="19">
        <v>263</v>
      </c>
      <c r="I77" s="19">
        <v>23</v>
      </c>
      <c r="J77" s="19">
        <v>2</v>
      </c>
      <c r="K77" s="3">
        <v>4</v>
      </c>
      <c r="L77" s="3">
        <v>2</v>
      </c>
      <c r="M77" s="19">
        <v>0</v>
      </c>
      <c r="N77" s="6"/>
      <c r="O77" s="6"/>
    </row>
    <row r="78" spans="1:15" ht="15" customHeight="1" x14ac:dyDescent="0.25">
      <c r="A78" s="9" t="s">
        <v>83</v>
      </c>
      <c r="B78" s="10">
        <f t="shared" si="6"/>
        <v>535</v>
      </c>
      <c r="C78" s="23">
        <f t="shared" si="7"/>
        <v>195</v>
      </c>
      <c r="D78" s="19">
        <v>187</v>
      </c>
      <c r="E78" s="19">
        <v>6</v>
      </c>
      <c r="F78" s="19">
        <v>2</v>
      </c>
      <c r="G78" s="24">
        <f t="shared" si="8"/>
        <v>329</v>
      </c>
      <c r="H78" s="19">
        <v>295</v>
      </c>
      <c r="I78" s="19">
        <v>28</v>
      </c>
      <c r="J78" s="19">
        <v>6</v>
      </c>
      <c r="K78" s="3">
        <v>10</v>
      </c>
      <c r="L78" s="3">
        <v>1</v>
      </c>
      <c r="M78" s="19">
        <v>0</v>
      </c>
      <c r="N78" s="6"/>
      <c r="O78" s="6"/>
    </row>
    <row r="79" spans="1:15" ht="15" customHeight="1" x14ac:dyDescent="0.25">
      <c r="A79" s="9" t="s">
        <v>84</v>
      </c>
      <c r="B79" s="10">
        <f t="shared" si="6"/>
        <v>497</v>
      </c>
      <c r="C79" s="23">
        <f t="shared" si="7"/>
        <v>155</v>
      </c>
      <c r="D79" s="19">
        <v>144</v>
      </c>
      <c r="E79" s="19">
        <v>7</v>
      </c>
      <c r="F79" s="19">
        <v>4</v>
      </c>
      <c r="G79" s="24">
        <f t="shared" si="8"/>
        <v>331</v>
      </c>
      <c r="H79" s="19">
        <v>289</v>
      </c>
      <c r="I79" s="19">
        <v>36</v>
      </c>
      <c r="J79" s="19">
        <v>6</v>
      </c>
      <c r="K79" s="3">
        <v>10</v>
      </c>
      <c r="L79" s="3">
        <v>1</v>
      </c>
      <c r="M79" s="19">
        <v>0</v>
      </c>
      <c r="N79" s="6"/>
      <c r="O79" s="6"/>
    </row>
    <row r="80" spans="1:15" ht="15" customHeight="1" x14ac:dyDescent="0.25">
      <c r="A80" s="9" t="s">
        <v>85</v>
      </c>
      <c r="B80" s="10">
        <f t="shared" si="6"/>
        <v>418</v>
      </c>
      <c r="C80" s="23">
        <f t="shared" si="7"/>
        <v>117</v>
      </c>
      <c r="D80" s="19">
        <v>105</v>
      </c>
      <c r="E80" s="19">
        <v>9</v>
      </c>
      <c r="F80" s="19">
        <v>3</v>
      </c>
      <c r="G80" s="24">
        <f t="shared" si="8"/>
        <v>292</v>
      </c>
      <c r="H80" s="19">
        <v>249</v>
      </c>
      <c r="I80" s="19">
        <v>34</v>
      </c>
      <c r="J80" s="19">
        <v>9</v>
      </c>
      <c r="K80" s="3">
        <v>8</v>
      </c>
      <c r="L80" s="3">
        <v>1</v>
      </c>
      <c r="M80" s="19">
        <v>0</v>
      </c>
      <c r="N80" s="6"/>
      <c r="O80" s="6"/>
    </row>
    <row r="81" spans="1:15" ht="15" customHeight="1" x14ac:dyDescent="0.25">
      <c r="A81" s="9" t="s">
        <v>86</v>
      </c>
      <c r="B81" s="10">
        <f t="shared" si="6"/>
        <v>459</v>
      </c>
      <c r="C81" s="23">
        <f t="shared" si="7"/>
        <v>103</v>
      </c>
      <c r="D81" s="19">
        <v>95</v>
      </c>
      <c r="E81" s="19">
        <v>5</v>
      </c>
      <c r="F81" s="19">
        <v>3</v>
      </c>
      <c r="G81" s="24">
        <f t="shared" si="8"/>
        <v>345</v>
      </c>
      <c r="H81" s="19">
        <v>311</v>
      </c>
      <c r="I81" s="19">
        <v>29</v>
      </c>
      <c r="J81" s="19">
        <v>5</v>
      </c>
      <c r="K81" s="3">
        <v>11</v>
      </c>
      <c r="L81" s="3">
        <v>0</v>
      </c>
      <c r="M81" s="19">
        <v>0</v>
      </c>
      <c r="N81" s="6"/>
      <c r="O81" s="6"/>
    </row>
    <row r="82" spans="1:15" ht="15" customHeight="1" x14ac:dyDescent="0.25">
      <c r="A82" s="9" t="s">
        <v>87</v>
      </c>
      <c r="B82" s="10">
        <f t="shared" si="6"/>
        <v>615</v>
      </c>
      <c r="C82" s="23">
        <f t="shared" si="7"/>
        <v>317</v>
      </c>
      <c r="D82" s="19">
        <v>292</v>
      </c>
      <c r="E82" s="19">
        <v>18</v>
      </c>
      <c r="F82" s="19">
        <v>7</v>
      </c>
      <c r="G82" s="24">
        <f t="shared" si="8"/>
        <v>288</v>
      </c>
      <c r="H82" s="19">
        <v>240</v>
      </c>
      <c r="I82" s="19">
        <v>34</v>
      </c>
      <c r="J82" s="19">
        <v>14</v>
      </c>
      <c r="K82" s="3">
        <v>10</v>
      </c>
      <c r="L82" s="3">
        <v>0</v>
      </c>
      <c r="M82" s="19">
        <v>0</v>
      </c>
      <c r="N82" s="6"/>
      <c r="O82" s="6"/>
    </row>
    <row r="83" spans="1:15" ht="15" customHeight="1" x14ac:dyDescent="0.25">
      <c r="A83" s="9" t="s">
        <v>88</v>
      </c>
      <c r="B83" s="10">
        <f t="shared" si="6"/>
        <v>453</v>
      </c>
      <c r="C83" s="23">
        <f t="shared" si="7"/>
        <v>298</v>
      </c>
      <c r="D83" s="19">
        <v>277</v>
      </c>
      <c r="E83" s="19">
        <v>15</v>
      </c>
      <c r="F83" s="19">
        <v>6</v>
      </c>
      <c r="G83" s="24">
        <f t="shared" si="8"/>
        <v>151</v>
      </c>
      <c r="H83" s="19">
        <v>133</v>
      </c>
      <c r="I83" s="19">
        <v>15</v>
      </c>
      <c r="J83" s="19">
        <v>3</v>
      </c>
      <c r="K83" s="3">
        <v>3</v>
      </c>
      <c r="L83" s="3">
        <v>0</v>
      </c>
      <c r="M83" s="19">
        <v>1</v>
      </c>
      <c r="N83" s="6"/>
      <c r="O83" s="6"/>
    </row>
    <row r="84" spans="1:15" ht="15" customHeight="1" x14ac:dyDescent="0.25">
      <c r="A84" s="9" t="s">
        <v>89</v>
      </c>
      <c r="B84" s="10">
        <f t="shared" si="6"/>
        <v>592</v>
      </c>
      <c r="C84" s="23">
        <f t="shared" si="7"/>
        <v>327</v>
      </c>
      <c r="D84" s="19">
        <v>304</v>
      </c>
      <c r="E84" s="19">
        <v>16</v>
      </c>
      <c r="F84" s="19">
        <v>7</v>
      </c>
      <c r="G84" s="24">
        <f t="shared" si="8"/>
        <v>256</v>
      </c>
      <c r="H84" s="19">
        <v>221</v>
      </c>
      <c r="I84" s="19">
        <v>27</v>
      </c>
      <c r="J84" s="19">
        <v>8</v>
      </c>
      <c r="K84" s="3">
        <v>8</v>
      </c>
      <c r="L84" s="3">
        <v>1</v>
      </c>
      <c r="M84" s="19">
        <v>0</v>
      </c>
      <c r="N84" s="6"/>
      <c r="O84" s="6"/>
    </row>
    <row r="85" spans="1:15" ht="15" customHeight="1" x14ac:dyDescent="0.25">
      <c r="A85" s="9" t="s">
        <v>90</v>
      </c>
      <c r="B85" s="10">
        <f t="shared" si="6"/>
        <v>794</v>
      </c>
      <c r="C85" s="23">
        <f t="shared" si="7"/>
        <v>510</v>
      </c>
      <c r="D85" s="19">
        <v>481</v>
      </c>
      <c r="E85" s="19">
        <v>17</v>
      </c>
      <c r="F85" s="19">
        <v>12</v>
      </c>
      <c r="G85" s="24">
        <f t="shared" si="8"/>
        <v>272</v>
      </c>
      <c r="H85" s="19">
        <v>226</v>
      </c>
      <c r="I85" s="19">
        <v>35</v>
      </c>
      <c r="J85" s="19">
        <v>11</v>
      </c>
      <c r="K85" s="3">
        <v>11</v>
      </c>
      <c r="L85" s="3">
        <v>1</v>
      </c>
      <c r="M85" s="19">
        <v>0</v>
      </c>
      <c r="N85" s="6"/>
      <c r="O85" s="6"/>
    </row>
    <row r="86" spans="1:15" ht="15" customHeight="1" x14ac:dyDescent="0.25">
      <c r="A86" s="9" t="s">
        <v>91</v>
      </c>
      <c r="B86" s="10">
        <f t="shared" si="6"/>
        <v>612</v>
      </c>
      <c r="C86" s="23">
        <f t="shared" si="7"/>
        <v>384</v>
      </c>
      <c r="D86" s="19">
        <v>361</v>
      </c>
      <c r="E86" s="19">
        <v>16</v>
      </c>
      <c r="F86" s="19">
        <v>7</v>
      </c>
      <c r="G86" s="24">
        <f t="shared" si="8"/>
        <v>221</v>
      </c>
      <c r="H86" s="19">
        <v>179</v>
      </c>
      <c r="I86" s="19">
        <v>32</v>
      </c>
      <c r="J86" s="19">
        <v>10</v>
      </c>
      <c r="K86" s="3">
        <v>7</v>
      </c>
      <c r="L86" s="3">
        <v>0</v>
      </c>
      <c r="M86" s="19">
        <v>0</v>
      </c>
      <c r="N86" s="6"/>
      <c r="O86" s="6"/>
    </row>
    <row r="87" spans="1:15" ht="15" customHeight="1" x14ac:dyDescent="0.25">
      <c r="A87" s="9" t="s">
        <v>92</v>
      </c>
      <c r="B87" s="10">
        <f t="shared" si="6"/>
        <v>239</v>
      </c>
      <c r="C87" s="23">
        <f t="shared" si="7"/>
        <v>119</v>
      </c>
      <c r="D87" s="19">
        <v>109</v>
      </c>
      <c r="E87" s="19">
        <v>8</v>
      </c>
      <c r="F87" s="19">
        <v>2</v>
      </c>
      <c r="G87" s="24">
        <f t="shared" si="8"/>
        <v>114</v>
      </c>
      <c r="H87" s="19">
        <v>97</v>
      </c>
      <c r="I87" s="19">
        <v>14</v>
      </c>
      <c r="J87" s="19">
        <v>3</v>
      </c>
      <c r="K87" s="3">
        <v>6</v>
      </c>
      <c r="L87" s="3">
        <v>0</v>
      </c>
      <c r="M87" s="19">
        <v>0</v>
      </c>
      <c r="N87" s="6"/>
      <c r="O87" s="6"/>
    </row>
    <row r="88" spans="1:15" ht="15" customHeight="1" x14ac:dyDescent="0.25">
      <c r="A88" s="9" t="s">
        <v>93</v>
      </c>
      <c r="B88" s="10">
        <f t="shared" si="6"/>
        <v>633</v>
      </c>
      <c r="C88" s="23">
        <f t="shared" si="7"/>
        <v>264</v>
      </c>
      <c r="D88" s="19">
        <v>229</v>
      </c>
      <c r="E88" s="19">
        <v>21</v>
      </c>
      <c r="F88" s="19">
        <v>14</v>
      </c>
      <c r="G88" s="24">
        <f t="shared" si="8"/>
        <v>355</v>
      </c>
      <c r="H88" s="19">
        <v>277</v>
      </c>
      <c r="I88" s="19">
        <v>57</v>
      </c>
      <c r="J88" s="19">
        <v>21</v>
      </c>
      <c r="K88" s="3">
        <v>14</v>
      </c>
      <c r="L88" s="3">
        <v>0</v>
      </c>
      <c r="M88" s="19">
        <v>0</v>
      </c>
      <c r="N88" s="6"/>
      <c r="O88" s="6"/>
    </row>
    <row r="89" spans="1:15" ht="15" customHeight="1" x14ac:dyDescent="0.25">
      <c r="A89" s="9" t="s">
        <v>94</v>
      </c>
      <c r="B89" s="10">
        <f t="shared" si="6"/>
        <v>511</v>
      </c>
      <c r="C89" s="23">
        <f t="shared" si="7"/>
        <v>223</v>
      </c>
      <c r="D89" s="19">
        <v>200</v>
      </c>
      <c r="E89" s="19">
        <v>16</v>
      </c>
      <c r="F89" s="19">
        <v>7</v>
      </c>
      <c r="G89" s="24">
        <f t="shared" si="8"/>
        <v>275</v>
      </c>
      <c r="H89" s="19">
        <v>223</v>
      </c>
      <c r="I89" s="19">
        <v>42</v>
      </c>
      <c r="J89" s="19">
        <v>10</v>
      </c>
      <c r="K89" s="3">
        <v>13</v>
      </c>
      <c r="L89" s="3">
        <v>0</v>
      </c>
      <c r="M89" s="19">
        <v>0</v>
      </c>
      <c r="N89" s="6"/>
      <c r="O89" s="6"/>
    </row>
    <row r="90" spans="1:15" ht="15" customHeight="1" x14ac:dyDescent="0.25">
      <c r="A90" s="9" t="s">
        <v>95</v>
      </c>
      <c r="B90" s="10">
        <f t="shared" si="6"/>
        <v>466</v>
      </c>
      <c r="C90" s="23">
        <f t="shared" si="7"/>
        <v>180</v>
      </c>
      <c r="D90" s="19">
        <v>166</v>
      </c>
      <c r="E90" s="19">
        <v>9</v>
      </c>
      <c r="F90" s="19">
        <v>5</v>
      </c>
      <c r="G90" s="24">
        <f t="shared" si="8"/>
        <v>272</v>
      </c>
      <c r="H90" s="19">
        <v>221</v>
      </c>
      <c r="I90" s="19">
        <v>41</v>
      </c>
      <c r="J90" s="19">
        <v>10</v>
      </c>
      <c r="K90" s="3">
        <v>13</v>
      </c>
      <c r="L90" s="3">
        <v>1</v>
      </c>
      <c r="M90" s="19">
        <v>0</v>
      </c>
      <c r="N90" s="6"/>
      <c r="O90" s="6"/>
    </row>
    <row r="91" spans="1:15" ht="15" customHeight="1" x14ac:dyDescent="0.25">
      <c r="A91" s="9" t="s">
        <v>96</v>
      </c>
      <c r="B91" s="10">
        <f t="shared" si="6"/>
        <v>422</v>
      </c>
      <c r="C91" s="23">
        <f t="shared" si="7"/>
        <v>134</v>
      </c>
      <c r="D91" s="19">
        <v>123</v>
      </c>
      <c r="E91" s="19">
        <v>6</v>
      </c>
      <c r="F91" s="19">
        <v>5</v>
      </c>
      <c r="G91" s="24">
        <f t="shared" si="8"/>
        <v>271</v>
      </c>
      <c r="H91" s="19">
        <v>212</v>
      </c>
      <c r="I91" s="19">
        <v>52</v>
      </c>
      <c r="J91" s="19">
        <v>7</v>
      </c>
      <c r="K91" s="3">
        <v>16</v>
      </c>
      <c r="L91" s="3">
        <v>1</v>
      </c>
      <c r="M91" s="19">
        <v>0</v>
      </c>
      <c r="N91" s="6"/>
      <c r="O91" s="6"/>
    </row>
    <row r="92" spans="1:15" ht="15" customHeight="1" x14ac:dyDescent="0.25">
      <c r="A92" s="9" t="s">
        <v>97</v>
      </c>
      <c r="B92" s="10">
        <f t="shared" si="6"/>
        <v>439</v>
      </c>
      <c r="C92" s="23">
        <f t="shared" si="7"/>
        <v>180</v>
      </c>
      <c r="D92" s="19">
        <v>162</v>
      </c>
      <c r="E92" s="19">
        <v>13</v>
      </c>
      <c r="F92" s="19">
        <v>5</v>
      </c>
      <c r="G92" s="24">
        <f t="shared" si="8"/>
        <v>241</v>
      </c>
      <c r="H92" s="19">
        <v>209</v>
      </c>
      <c r="I92" s="19">
        <v>25</v>
      </c>
      <c r="J92" s="19">
        <v>7</v>
      </c>
      <c r="K92" s="3">
        <v>18</v>
      </c>
      <c r="L92" s="3">
        <v>0</v>
      </c>
      <c r="M92" s="19">
        <v>0</v>
      </c>
      <c r="N92" s="6"/>
      <c r="O92" s="6"/>
    </row>
    <row r="93" spans="1:15" ht="15" customHeight="1" x14ac:dyDescent="0.25">
      <c r="A93" s="9" t="s">
        <v>98</v>
      </c>
      <c r="B93" s="10">
        <f t="shared" si="6"/>
        <v>385</v>
      </c>
      <c r="C93" s="23">
        <f t="shared" si="7"/>
        <v>137</v>
      </c>
      <c r="D93" s="19">
        <v>130</v>
      </c>
      <c r="E93" s="19">
        <v>5</v>
      </c>
      <c r="F93" s="19">
        <v>2</v>
      </c>
      <c r="G93" s="24">
        <f t="shared" si="8"/>
        <v>232</v>
      </c>
      <c r="H93" s="19">
        <v>194</v>
      </c>
      <c r="I93" s="19">
        <v>28</v>
      </c>
      <c r="J93" s="19">
        <v>10</v>
      </c>
      <c r="K93" s="3">
        <v>14</v>
      </c>
      <c r="L93" s="3">
        <v>1</v>
      </c>
      <c r="M93" s="19">
        <v>1</v>
      </c>
      <c r="N93" s="6"/>
      <c r="O93" s="6"/>
    </row>
    <row r="94" spans="1:15" ht="15" customHeight="1" x14ac:dyDescent="0.25">
      <c r="A94" s="9" t="s">
        <v>99</v>
      </c>
      <c r="B94" s="10">
        <f t="shared" si="6"/>
        <v>426</v>
      </c>
      <c r="C94" s="23">
        <f t="shared" si="7"/>
        <v>110</v>
      </c>
      <c r="D94" s="19">
        <v>95</v>
      </c>
      <c r="E94" s="19">
        <v>10</v>
      </c>
      <c r="F94" s="19">
        <v>5</v>
      </c>
      <c r="G94" s="24">
        <f t="shared" si="8"/>
        <v>295</v>
      </c>
      <c r="H94" s="19">
        <v>256</v>
      </c>
      <c r="I94" s="19">
        <v>33</v>
      </c>
      <c r="J94" s="19">
        <v>6</v>
      </c>
      <c r="K94" s="3">
        <v>21</v>
      </c>
      <c r="L94" s="3">
        <v>0</v>
      </c>
      <c r="M94" s="19">
        <v>0</v>
      </c>
      <c r="N94" s="6"/>
      <c r="O94" s="6"/>
    </row>
    <row r="95" spans="1:15" ht="15" customHeight="1" x14ac:dyDescent="0.25">
      <c r="A95" s="9" t="s">
        <v>100</v>
      </c>
      <c r="B95" s="10">
        <f t="shared" si="6"/>
        <v>413</v>
      </c>
      <c r="C95" s="23">
        <f t="shared" si="7"/>
        <v>127</v>
      </c>
      <c r="D95" s="19">
        <v>115</v>
      </c>
      <c r="E95" s="19">
        <v>9</v>
      </c>
      <c r="F95" s="19">
        <v>3</v>
      </c>
      <c r="G95" s="24">
        <f t="shared" si="8"/>
        <v>277</v>
      </c>
      <c r="H95" s="19">
        <v>218</v>
      </c>
      <c r="I95" s="19">
        <v>56</v>
      </c>
      <c r="J95" s="19">
        <v>3</v>
      </c>
      <c r="K95" s="3">
        <v>9</v>
      </c>
      <c r="L95" s="3">
        <v>0</v>
      </c>
      <c r="M95" s="19">
        <v>0</v>
      </c>
      <c r="N95" s="6"/>
      <c r="O95" s="6"/>
    </row>
    <row r="96" spans="1:15" ht="15" customHeight="1" x14ac:dyDescent="0.25">
      <c r="A96" s="9" t="s">
        <v>101</v>
      </c>
      <c r="B96" s="10">
        <f t="shared" si="6"/>
        <v>708</v>
      </c>
      <c r="C96" s="23">
        <f t="shared" si="7"/>
        <v>278</v>
      </c>
      <c r="D96" s="19">
        <v>258</v>
      </c>
      <c r="E96" s="19">
        <v>12</v>
      </c>
      <c r="F96" s="19">
        <v>8</v>
      </c>
      <c r="G96" s="24">
        <f t="shared" si="8"/>
        <v>407</v>
      </c>
      <c r="H96" s="19">
        <v>349</v>
      </c>
      <c r="I96" s="19">
        <v>49</v>
      </c>
      <c r="J96" s="19">
        <v>9</v>
      </c>
      <c r="K96" s="3">
        <v>23</v>
      </c>
      <c r="L96" s="3">
        <v>0</v>
      </c>
      <c r="M96" s="19">
        <v>0</v>
      </c>
      <c r="N96" s="6"/>
      <c r="O96" s="6"/>
    </row>
    <row r="97" spans="1:15" ht="15" customHeight="1" x14ac:dyDescent="0.25">
      <c r="A97" s="9" t="s">
        <v>102</v>
      </c>
      <c r="B97" s="10">
        <f t="shared" si="6"/>
        <v>484</v>
      </c>
      <c r="C97" s="23">
        <f t="shared" si="7"/>
        <v>138</v>
      </c>
      <c r="D97" s="19">
        <v>121</v>
      </c>
      <c r="E97" s="19">
        <v>12</v>
      </c>
      <c r="F97" s="19">
        <v>5</v>
      </c>
      <c r="G97" s="24">
        <f t="shared" si="8"/>
        <v>334</v>
      </c>
      <c r="H97" s="19">
        <v>285</v>
      </c>
      <c r="I97" s="19">
        <v>44</v>
      </c>
      <c r="J97" s="19">
        <v>5</v>
      </c>
      <c r="K97" s="3">
        <v>12</v>
      </c>
      <c r="L97" s="3">
        <v>0</v>
      </c>
      <c r="M97" s="19">
        <v>0</v>
      </c>
      <c r="N97" s="6"/>
      <c r="O97" s="6"/>
    </row>
    <row r="98" spans="1:15" ht="15" customHeight="1" x14ac:dyDescent="0.25">
      <c r="A98" s="9" t="s">
        <v>103</v>
      </c>
      <c r="B98" s="10">
        <f t="shared" si="6"/>
        <v>470</v>
      </c>
      <c r="C98" s="23">
        <f t="shared" si="7"/>
        <v>127</v>
      </c>
      <c r="D98" s="19">
        <v>112</v>
      </c>
      <c r="E98" s="19">
        <v>8</v>
      </c>
      <c r="F98" s="19">
        <v>7</v>
      </c>
      <c r="G98" s="24">
        <f t="shared" si="8"/>
        <v>328</v>
      </c>
      <c r="H98" s="19">
        <v>279</v>
      </c>
      <c r="I98" s="19">
        <v>43</v>
      </c>
      <c r="J98" s="19">
        <v>6</v>
      </c>
      <c r="K98" s="3">
        <v>15</v>
      </c>
      <c r="L98" s="3">
        <v>0</v>
      </c>
      <c r="M98" s="19">
        <v>0</v>
      </c>
      <c r="N98" s="6"/>
      <c r="O98" s="6"/>
    </row>
    <row r="99" spans="1:15" ht="15" customHeight="1" x14ac:dyDescent="0.25">
      <c r="A99" s="9" t="s">
        <v>104</v>
      </c>
      <c r="B99" s="10">
        <f t="shared" si="6"/>
        <v>355</v>
      </c>
      <c r="C99" s="23">
        <f t="shared" si="7"/>
        <v>137</v>
      </c>
      <c r="D99" s="19">
        <v>130</v>
      </c>
      <c r="E99" s="19">
        <v>4</v>
      </c>
      <c r="F99" s="19">
        <v>3</v>
      </c>
      <c r="G99" s="24">
        <f t="shared" si="8"/>
        <v>211</v>
      </c>
      <c r="H99" s="19">
        <v>183</v>
      </c>
      <c r="I99" s="19">
        <v>21</v>
      </c>
      <c r="J99" s="19">
        <v>7</v>
      </c>
      <c r="K99" s="3">
        <v>7</v>
      </c>
      <c r="L99" s="3">
        <v>0</v>
      </c>
      <c r="M99" s="19">
        <v>0</v>
      </c>
      <c r="N99" s="6"/>
    </row>
    <row r="100" spans="1:15" ht="15" customHeight="1" x14ac:dyDescent="0.25">
      <c r="A100" s="9" t="s">
        <v>105</v>
      </c>
      <c r="B100" s="10">
        <f t="shared" ref="B100:B104" si="9">SUM(C100,G100,K100,L100,M100)</f>
        <v>412</v>
      </c>
      <c r="C100" s="23">
        <f t="shared" ref="C100:C103" si="10">SUM(D100+E100+F100)</f>
        <v>136</v>
      </c>
      <c r="D100" s="19">
        <v>121</v>
      </c>
      <c r="E100" s="19">
        <v>14</v>
      </c>
      <c r="F100" s="19">
        <v>1</v>
      </c>
      <c r="G100" s="24">
        <f t="shared" ref="G100:G104" si="11">SUM(H100+I100+J100)</f>
        <v>260</v>
      </c>
      <c r="H100" s="19">
        <v>219</v>
      </c>
      <c r="I100" s="19">
        <v>33</v>
      </c>
      <c r="J100" s="19">
        <v>8</v>
      </c>
      <c r="K100" s="3">
        <v>16</v>
      </c>
      <c r="L100" s="3">
        <v>0</v>
      </c>
      <c r="M100" s="19">
        <v>0</v>
      </c>
      <c r="N100" s="6"/>
    </row>
    <row r="101" spans="1:15" ht="15" customHeight="1" x14ac:dyDescent="0.25">
      <c r="A101" s="9" t="s">
        <v>106</v>
      </c>
      <c r="B101" s="10">
        <f t="shared" si="9"/>
        <v>653</v>
      </c>
      <c r="C101" s="23">
        <f t="shared" si="10"/>
        <v>291</v>
      </c>
      <c r="D101" s="19">
        <v>258</v>
      </c>
      <c r="E101" s="19">
        <v>23</v>
      </c>
      <c r="F101" s="19">
        <v>10</v>
      </c>
      <c r="G101" s="24">
        <f t="shared" si="11"/>
        <v>344</v>
      </c>
      <c r="H101" s="19">
        <v>289</v>
      </c>
      <c r="I101" s="19">
        <v>46</v>
      </c>
      <c r="J101" s="19">
        <v>9</v>
      </c>
      <c r="K101" s="3">
        <v>18</v>
      </c>
      <c r="L101" s="3">
        <v>0</v>
      </c>
      <c r="M101" s="19">
        <v>0</v>
      </c>
    </row>
    <row r="102" spans="1:15" ht="15" customHeight="1" x14ac:dyDescent="0.25">
      <c r="A102" s="9" t="s">
        <v>107</v>
      </c>
      <c r="B102" s="10">
        <f t="shared" si="9"/>
        <v>573</v>
      </c>
      <c r="C102" s="23">
        <f t="shared" si="10"/>
        <v>196</v>
      </c>
      <c r="D102" s="19">
        <v>182</v>
      </c>
      <c r="E102" s="19">
        <v>8</v>
      </c>
      <c r="F102" s="19">
        <v>6</v>
      </c>
      <c r="G102" s="24">
        <f t="shared" si="11"/>
        <v>362</v>
      </c>
      <c r="H102" s="19">
        <v>304</v>
      </c>
      <c r="I102" s="19">
        <v>48</v>
      </c>
      <c r="J102" s="19">
        <v>10</v>
      </c>
      <c r="K102" s="3">
        <v>13</v>
      </c>
      <c r="L102" s="3">
        <v>1</v>
      </c>
      <c r="M102" s="19">
        <v>1</v>
      </c>
    </row>
    <row r="103" spans="1:15" ht="15" customHeight="1" x14ac:dyDescent="0.25">
      <c r="A103" s="9" t="s">
        <v>108</v>
      </c>
      <c r="B103" s="10">
        <f t="shared" si="9"/>
        <v>686</v>
      </c>
      <c r="C103" s="23">
        <f t="shared" si="10"/>
        <v>248</v>
      </c>
      <c r="D103" s="19">
        <v>230</v>
      </c>
      <c r="E103" s="19">
        <v>15</v>
      </c>
      <c r="F103" s="19">
        <v>3</v>
      </c>
      <c r="G103" s="24">
        <f t="shared" si="11"/>
        <v>422</v>
      </c>
      <c r="H103" s="19">
        <v>381</v>
      </c>
      <c r="I103" s="19">
        <v>33</v>
      </c>
      <c r="J103" s="19">
        <v>8</v>
      </c>
      <c r="K103" s="3">
        <v>16</v>
      </c>
      <c r="L103" s="3">
        <v>0</v>
      </c>
      <c r="M103" s="19">
        <v>0</v>
      </c>
    </row>
    <row r="104" spans="1:15" x14ac:dyDescent="0.2">
      <c r="A104" s="9" t="s">
        <v>109</v>
      </c>
      <c r="B104" s="10">
        <f t="shared" si="9"/>
        <v>44571</v>
      </c>
      <c r="C104" s="10">
        <f t="shared" ref="C104:M104" si="12">SUM(C1:C103)</f>
        <v>17872</v>
      </c>
      <c r="D104" s="10">
        <f t="shared" si="12"/>
        <v>16561</v>
      </c>
      <c r="E104" s="10">
        <f t="shared" si="12"/>
        <v>901</v>
      </c>
      <c r="F104" s="10">
        <f t="shared" si="12"/>
        <v>410</v>
      </c>
      <c r="G104" s="10">
        <f t="shared" si="11"/>
        <v>25536</v>
      </c>
      <c r="H104" s="10">
        <f t="shared" si="12"/>
        <v>21831</v>
      </c>
      <c r="I104" s="10">
        <f t="shared" si="12"/>
        <v>2965</v>
      </c>
      <c r="J104" s="10">
        <f t="shared" si="12"/>
        <v>740</v>
      </c>
      <c r="K104" s="10">
        <f>SUM(K4:K103)</f>
        <v>1085</v>
      </c>
      <c r="L104" s="10">
        <f>SUM(L4:L103)</f>
        <v>55</v>
      </c>
      <c r="M104" s="10">
        <f t="shared" si="12"/>
        <v>23</v>
      </c>
    </row>
  </sheetData>
  <pageMargins left="0.7" right="0.7" top="1" bottom="0.5" header="0.3" footer="0.3"/>
  <pageSetup paperSize="5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G10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view="pageLayout" zoomScaleNormal="100" workbookViewId="0">
      <selection activeCell="C7" sqref="C7"/>
    </sheetView>
  </sheetViews>
  <sheetFormatPr defaultRowHeight="12" x14ac:dyDescent="0.2"/>
  <cols>
    <col min="1" max="1" width="18.5703125" style="6" customWidth="1"/>
    <col min="2" max="9" width="6.28515625" style="6" customWidth="1"/>
    <col min="10" max="10" width="6.42578125" style="6" customWidth="1"/>
    <col min="11" max="16384" width="9.140625" style="6"/>
  </cols>
  <sheetData>
    <row r="1" spans="1:10" ht="102" customHeight="1" x14ac:dyDescent="0.2">
      <c r="A1" s="51" t="s">
        <v>121</v>
      </c>
      <c r="B1" s="56" t="s">
        <v>9</v>
      </c>
      <c r="C1" s="53" t="s">
        <v>111</v>
      </c>
      <c r="D1" s="53" t="s">
        <v>111</v>
      </c>
      <c r="E1" s="53" t="s">
        <v>111</v>
      </c>
      <c r="F1" s="53" t="s">
        <v>111</v>
      </c>
      <c r="G1" s="53" t="s">
        <v>111</v>
      </c>
      <c r="H1" s="53" t="s">
        <v>212</v>
      </c>
      <c r="I1" s="53" t="s">
        <v>213</v>
      </c>
      <c r="J1" s="53" t="s">
        <v>115</v>
      </c>
    </row>
    <row r="2" spans="1:10" x14ac:dyDescent="0.2">
      <c r="A2" s="54" t="s">
        <v>113</v>
      </c>
      <c r="B2" s="54"/>
      <c r="C2" s="55"/>
      <c r="D2" s="55" t="s">
        <v>2</v>
      </c>
      <c r="E2" s="55" t="s">
        <v>3</v>
      </c>
      <c r="F2" s="55" t="s">
        <v>5</v>
      </c>
      <c r="G2" s="55" t="s">
        <v>130</v>
      </c>
      <c r="H2" s="55"/>
      <c r="I2" s="55"/>
      <c r="J2" s="55"/>
    </row>
    <row r="3" spans="1:10" x14ac:dyDescent="0.2">
      <c r="A3" s="54"/>
      <c r="B3" s="54"/>
      <c r="C3" s="55" t="s">
        <v>114</v>
      </c>
      <c r="D3" s="55"/>
      <c r="E3" s="55"/>
      <c r="F3" s="55"/>
      <c r="G3" s="55"/>
      <c r="H3" s="55"/>
      <c r="I3" s="55"/>
      <c r="J3" s="55"/>
    </row>
    <row r="4" spans="1:10" ht="15" x14ac:dyDescent="0.25">
      <c r="A4" s="9" t="s">
        <v>10</v>
      </c>
      <c r="B4" s="10">
        <f t="shared" ref="B4:B35" si="0">SUM(C4,H4,I4,J4)</f>
        <v>444</v>
      </c>
      <c r="C4" s="23">
        <f t="shared" ref="C4:C35" si="1">SUM(D4+E4+F4+G4)</f>
        <v>365</v>
      </c>
      <c r="D4" s="19">
        <v>272</v>
      </c>
      <c r="E4" s="19">
        <v>55</v>
      </c>
      <c r="F4" s="19">
        <v>35</v>
      </c>
      <c r="G4" s="19">
        <v>3</v>
      </c>
      <c r="H4" s="3">
        <v>79</v>
      </c>
      <c r="I4" s="3">
        <v>0</v>
      </c>
      <c r="J4" s="19">
        <v>0</v>
      </c>
    </row>
    <row r="5" spans="1:10" ht="15" x14ac:dyDescent="0.25">
      <c r="A5" s="9" t="s">
        <v>11</v>
      </c>
      <c r="B5" s="10">
        <f t="shared" si="0"/>
        <v>991</v>
      </c>
      <c r="C5" s="23">
        <f t="shared" si="1"/>
        <v>835</v>
      </c>
      <c r="D5" s="19">
        <v>690</v>
      </c>
      <c r="E5" s="19">
        <v>69</v>
      </c>
      <c r="F5" s="19">
        <v>62</v>
      </c>
      <c r="G5" s="19">
        <v>14</v>
      </c>
      <c r="H5" s="3">
        <v>148</v>
      </c>
      <c r="I5" s="3">
        <v>1</v>
      </c>
      <c r="J5" s="19">
        <v>7</v>
      </c>
    </row>
    <row r="6" spans="1:10" ht="15" x14ac:dyDescent="0.25">
      <c r="A6" s="9" t="s">
        <v>12</v>
      </c>
      <c r="B6" s="10">
        <f t="shared" si="0"/>
        <v>673</v>
      </c>
      <c r="C6" s="23">
        <f t="shared" si="1"/>
        <v>562</v>
      </c>
      <c r="D6" s="19">
        <v>454</v>
      </c>
      <c r="E6" s="19">
        <v>60</v>
      </c>
      <c r="F6" s="19">
        <v>44</v>
      </c>
      <c r="G6" s="19">
        <v>4</v>
      </c>
      <c r="H6" s="3">
        <v>109</v>
      </c>
      <c r="I6" s="3">
        <v>0</v>
      </c>
      <c r="J6" s="19">
        <v>2</v>
      </c>
    </row>
    <row r="7" spans="1:10" ht="15" x14ac:dyDescent="0.25">
      <c r="A7" s="9" t="s">
        <v>13</v>
      </c>
      <c r="B7" s="10">
        <f t="shared" si="0"/>
        <v>638</v>
      </c>
      <c r="C7" s="23">
        <f t="shared" si="1"/>
        <v>521</v>
      </c>
      <c r="D7" s="19">
        <v>424</v>
      </c>
      <c r="E7" s="19">
        <v>43</v>
      </c>
      <c r="F7" s="19">
        <v>52</v>
      </c>
      <c r="G7" s="19">
        <v>2</v>
      </c>
      <c r="H7" s="3">
        <v>115</v>
      </c>
      <c r="I7" s="3">
        <v>0</v>
      </c>
      <c r="J7" s="19">
        <v>2</v>
      </c>
    </row>
    <row r="8" spans="1:10" ht="15" x14ac:dyDescent="0.25">
      <c r="A8" s="9" t="s">
        <v>14</v>
      </c>
      <c r="B8" s="10">
        <f t="shared" si="0"/>
        <v>455</v>
      </c>
      <c r="C8" s="23">
        <f t="shared" si="1"/>
        <v>408</v>
      </c>
      <c r="D8" s="19">
        <v>343</v>
      </c>
      <c r="E8" s="19">
        <v>39</v>
      </c>
      <c r="F8" s="19">
        <v>24</v>
      </c>
      <c r="G8" s="19">
        <v>2</v>
      </c>
      <c r="H8" s="3">
        <v>46</v>
      </c>
      <c r="I8" s="3">
        <v>0</v>
      </c>
      <c r="J8" s="19">
        <v>1</v>
      </c>
    </row>
    <row r="9" spans="1:10" ht="15" x14ac:dyDescent="0.25">
      <c r="A9" s="9" t="s">
        <v>15</v>
      </c>
      <c r="B9" s="10">
        <f t="shared" si="0"/>
        <v>562</v>
      </c>
      <c r="C9" s="23">
        <f t="shared" si="1"/>
        <v>499</v>
      </c>
      <c r="D9" s="19">
        <v>417</v>
      </c>
      <c r="E9" s="19">
        <v>52</v>
      </c>
      <c r="F9" s="19">
        <v>29</v>
      </c>
      <c r="G9" s="19">
        <v>1</v>
      </c>
      <c r="H9" s="3">
        <v>60</v>
      </c>
      <c r="I9" s="3">
        <v>1</v>
      </c>
      <c r="J9" s="19">
        <v>2</v>
      </c>
    </row>
    <row r="10" spans="1:10" ht="15" x14ac:dyDescent="0.25">
      <c r="A10" s="9" t="s">
        <v>16</v>
      </c>
      <c r="B10" s="10">
        <f t="shared" si="0"/>
        <v>745</v>
      </c>
      <c r="C10" s="23">
        <f t="shared" si="1"/>
        <v>691</v>
      </c>
      <c r="D10" s="19">
        <v>552</v>
      </c>
      <c r="E10" s="19">
        <v>83</v>
      </c>
      <c r="F10" s="19">
        <v>49</v>
      </c>
      <c r="G10" s="19">
        <v>7</v>
      </c>
      <c r="H10" s="3">
        <v>52</v>
      </c>
      <c r="I10" s="3">
        <v>0</v>
      </c>
      <c r="J10" s="19">
        <v>2</v>
      </c>
    </row>
    <row r="11" spans="1:10" ht="15" x14ac:dyDescent="0.25">
      <c r="A11" s="9" t="s">
        <v>17</v>
      </c>
      <c r="B11" s="10">
        <f t="shared" si="0"/>
        <v>700</v>
      </c>
      <c r="C11" s="23">
        <f t="shared" si="1"/>
        <v>633</v>
      </c>
      <c r="D11" s="19">
        <v>514</v>
      </c>
      <c r="E11" s="19">
        <v>80</v>
      </c>
      <c r="F11" s="19">
        <v>35</v>
      </c>
      <c r="G11" s="19">
        <v>4</v>
      </c>
      <c r="H11" s="3">
        <v>66</v>
      </c>
      <c r="I11" s="3">
        <v>0</v>
      </c>
      <c r="J11" s="19">
        <v>1</v>
      </c>
    </row>
    <row r="12" spans="1:10" ht="15" x14ac:dyDescent="0.25">
      <c r="A12" s="9" t="s">
        <v>18</v>
      </c>
      <c r="B12" s="10">
        <f t="shared" si="0"/>
        <v>590</v>
      </c>
      <c r="C12" s="23">
        <f t="shared" si="1"/>
        <v>510</v>
      </c>
      <c r="D12" s="19">
        <v>397</v>
      </c>
      <c r="E12" s="19">
        <v>68</v>
      </c>
      <c r="F12" s="19">
        <v>42</v>
      </c>
      <c r="G12" s="19">
        <v>3</v>
      </c>
      <c r="H12" s="3">
        <v>71</v>
      </c>
      <c r="I12" s="3">
        <v>0</v>
      </c>
      <c r="J12" s="19">
        <v>9</v>
      </c>
    </row>
    <row r="13" spans="1:10" ht="15" x14ac:dyDescent="0.25">
      <c r="A13" s="9" t="s">
        <v>19</v>
      </c>
      <c r="B13" s="10">
        <f t="shared" si="0"/>
        <v>627</v>
      </c>
      <c r="C13" s="23">
        <f t="shared" si="1"/>
        <v>521</v>
      </c>
      <c r="D13" s="19">
        <v>409</v>
      </c>
      <c r="E13" s="19">
        <v>51</v>
      </c>
      <c r="F13" s="19">
        <v>53</v>
      </c>
      <c r="G13" s="19">
        <v>8</v>
      </c>
      <c r="H13" s="3">
        <v>103</v>
      </c>
      <c r="I13" s="3">
        <v>0</v>
      </c>
      <c r="J13" s="19">
        <v>3</v>
      </c>
    </row>
    <row r="14" spans="1:10" ht="15" x14ac:dyDescent="0.25">
      <c r="A14" s="9" t="s">
        <v>20</v>
      </c>
      <c r="B14" s="10">
        <f t="shared" si="0"/>
        <v>451</v>
      </c>
      <c r="C14" s="23">
        <f t="shared" si="1"/>
        <v>391</v>
      </c>
      <c r="D14" s="19">
        <v>305</v>
      </c>
      <c r="E14" s="19">
        <v>48</v>
      </c>
      <c r="F14" s="19">
        <v>33</v>
      </c>
      <c r="G14" s="19">
        <v>5</v>
      </c>
      <c r="H14" s="3">
        <v>58</v>
      </c>
      <c r="I14" s="3">
        <v>0</v>
      </c>
      <c r="J14" s="19">
        <v>2</v>
      </c>
    </row>
    <row r="15" spans="1:10" ht="15" x14ac:dyDescent="0.25">
      <c r="A15" s="9" t="s">
        <v>21</v>
      </c>
      <c r="B15" s="10">
        <f t="shared" si="0"/>
        <v>530</v>
      </c>
      <c r="C15" s="23">
        <f t="shared" si="1"/>
        <v>422</v>
      </c>
      <c r="D15" s="19">
        <v>327</v>
      </c>
      <c r="E15" s="19">
        <v>49</v>
      </c>
      <c r="F15" s="19">
        <v>40</v>
      </c>
      <c r="G15" s="19">
        <v>6</v>
      </c>
      <c r="H15" s="3">
        <v>107</v>
      </c>
      <c r="I15" s="3">
        <v>0</v>
      </c>
      <c r="J15" s="19">
        <v>1</v>
      </c>
    </row>
    <row r="16" spans="1:10" ht="15" x14ac:dyDescent="0.25">
      <c r="A16" s="9" t="s">
        <v>22</v>
      </c>
      <c r="B16" s="10">
        <f t="shared" si="0"/>
        <v>143</v>
      </c>
      <c r="C16" s="23">
        <f t="shared" si="1"/>
        <v>139</v>
      </c>
      <c r="D16" s="19">
        <v>114</v>
      </c>
      <c r="E16" s="19">
        <v>17</v>
      </c>
      <c r="F16" s="19">
        <v>8</v>
      </c>
      <c r="G16" s="19">
        <v>0</v>
      </c>
      <c r="H16" s="3">
        <v>4</v>
      </c>
      <c r="I16" s="3">
        <v>0</v>
      </c>
      <c r="J16" s="19">
        <v>0</v>
      </c>
    </row>
    <row r="17" spans="1:10" ht="15" x14ac:dyDescent="0.25">
      <c r="A17" s="9" t="s">
        <v>23</v>
      </c>
      <c r="B17" s="10">
        <f t="shared" si="0"/>
        <v>341</v>
      </c>
      <c r="C17" s="23">
        <f t="shared" si="1"/>
        <v>314</v>
      </c>
      <c r="D17" s="19">
        <v>244</v>
      </c>
      <c r="E17" s="19">
        <v>45</v>
      </c>
      <c r="F17" s="19">
        <v>25</v>
      </c>
      <c r="G17" s="19">
        <v>0</v>
      </c>
      <c r="H17" s="3">
        <v>27</v>
      </c>
      <c r="I17" s="3">
        <v>0</v>
      </c>
      <c r="J17" s="19">
        <v>0</v>
      </c>
    </row>
    <row r="18" spans="1:10" ht="15" x14ac:dyDescent="0.25">
      <c r="A18" s="9" t="s">
        <v>24</v>
      </c>
      <c r="B18" s="10">
        <f t="shared" si="0"/>
        <v>488</v>
      </c>
      <c r="C18" s="23">
        <f t="shared" si="1"/>
        <v>448</v>
      </c>
      <c r="D18" s="19">
        <v>393</v>
      </c>
      <c r="E18" s="19">
        <v>36</v>
      </c>
      <c r="F18" s="19">
        <v>15</v>
      </c>
      <c r="G18" s="19">
        <v>4</v>
      </c>
      <c r="H18" s="3">
        <v>40</v>
      </c>
      <c r="I18" s="3">
        <v>0</v>
      </c>
      <c r="J18" s="19">
        <v>0</v>
      </c>
    </row>
    <row r="19" spans="1:10" ht="15" x14ac:dyDescent="0.25">
      <c r="A19" s="9" t="s">
        <v>25</v>
      </c>
      <c r="B19" s="10">
        <f t="shared" si="0"/>
        <v>222</v>
      </c>
      <c r="C19" s="23">
        <f t="shared" si="1"/>
        <v>185</v>
      </c>
      <c r="D19" s="19">
        <v>140</v>
      </c>
      <c r="E19" s="19">
        <v>25</v>
      </c>
      <c r="F19" s="19">
        <v>15</v>
      </c>
      <c r="G19" s="19">
        <v>5</v>
      </c>
      <c r="H19" s="3">
        <v>36</v>
      </c>
      <c r="I19" s="3">
        <v>0</v>
      </c>
      <c r="J19" s="19">
        <v>1</v>
      </c>
    </row>
    <row r="20" spans="1:10" ht="15" x14ac:dyDescent="0.25">
      <c r="A20" s="9" t="s">
        <v>26</v>
      </c>
      <c r="B20" s="10">
        <f t="shared" si="0"/>
        <v>217</v>
      </c>
      <c r="C20" s="23">
        <f t="shared" si="1"/>
        <v>163</v>
      </c>
      <c r="D20" s="19">
        <v>132</v>
      </c>
      <c r="E20" s="19">
        <v>13</v>
      </c>
      <c r="F20" s="19">
        <v>18</v>
      </c>
      <c r="G20" s="19">
        <v>0</v>
      </c>
      <c r="H20" s="3">
        <v>54</v>
      </c>
      <c r="I20" s="3">
        <v>0</v>
      </c>
      <c r="J20" s="19">
        <v>0</v>
      </c>
    </row>
    <row r="21" spans="1:10" ht="15" x14ac:dyDescent="0.25">
      <c r="A21" s="9" t="s">
        <v>27</v>
      </c>
      <c r="B21" s="10">
        <f t="shared" si="0"/>
        <v>144</v>
      </c>
      <c r="C21" s="23">
        <f t="shared" si="1"/>
        <v>88</v>
      </c>
      <c r="D21" s="19">
        <v>58</v>
      </c>
      <c r="E21" s="19">
        <v>11</v>
      </c>
      <c r="F21" s="19">
        <v>14</v>
      </c>
      <c r="G21" s="19">
        <v>5</v>
      </c>
      <c r="H21" s="3">
        <v>56</v>
      </c>
      <c r="I21" s="3">
        <v>0</v>
      </c>
      <c r="J21" s="19">
        <v>0</v>
      </c>
    </row>
    <row r="22" spans="1:10" ht="15" x14ac:dyDescent="0.25">
      <c r="A22" s="9" t="s">
        <v>28</v>
      </c>
      <c r="B22" s="10">
        <f t="shared" si="0"/>
        <v>372</v>
      </c>
      <c r="C22" s="23">
        <f t="shared" si="1"/>
        <v>271</v>
      </c>
      <c r="D22" s="19">
        <v>205</v>
      </c>
      <c r="E22" s="19">
        <v>35</v>
      </c>
      <c r="F22" s="19">
        <v>29</v>
      </c>
      <c r="G22" s="19">
        <v>2</v>
      </c>
      <c r="H22" s="3">
        <v>101</v>
      </c>
      <c r="I22" s="3">
        <v>0</v>
      </c>
      <c r="J22" s="19">
        <v>0</v>
      </c>
    </row>
    <row r="23" spans="1:10" ht="15" x14ac:dyDescent="0.25">
      <c r="A23" s="9" t="s">
        <v>29</v>
      </c>
      <c r="B23" s="10">
        <f t="shared" si="0"/>
        <v>339</v>
      </c>
      <c r="C23" s="23">
        <f t="shared" si="1"/>
        <v>262</v>
      </c>
      <c r="D23" s="19">
        <v>195</v>
      </c>
      <c r="E23" s="19">
        <v>30</v>
      </c>
      <c r="F23" s="19">
        <v>32</v>
      </c>
      <c r="G23" s="19">
        <v>5</v>
      </c>
      <c r="H23" s="3">
        <v>75</v>
      </c>
      <c r="I23" s="3">
        <v>0</v>
      </c>
      <c r="J23" s="19">
        <v>2</v>
      </c>
    </row>
    <row r="24" spans="1:10" ht="15" x14ac:dyDescent="0.25">
      <c r="A24" s="9" t="s">
        <v>30</v>
      </c>
      <c r="B24" s="10">
        <f t="shared" si="0"/>
        <v>324</v>
      </c>
      <c r="C24" s="23">
        <f t="shared" si="1"/>
        <v>222</v>
      </c>
      <c r="D24" s="19">
        <v>163</v>
      </c>
      <c r="E24" s="19">
        <v>23</v>
      </c>
      <c r="F24" s="19">
        <v>32</v>
      </c>
      <c r="G24" s="19">
        <v>4</v>
      </c>
      <c r="H24" s="3">
        <v>100</v>
      </c>
      <c r="I24" s="3">
        <v>0</v>
      </c>
      <c r="J24" s="19">
        <v>2</v>
      </c>
    </row>
    <row r="25" spans="1:10" ht="15" x14ac:dyDescent="0.25">
      <c r="A25" s="9" t="s">
        <v>31</v>
      </c>
      <c r="B25" s="10">
        <f t="shared" si="0"/>
        <v>642</v>
      </c>
      <c r="C25" s="23">
        <f t="shared" si="1"/>
        <v>503</v>
      </c>
      <c r="D25" s="19">
        <v>358</v>
      </c>
      <c r="E25" s="19">
        <v>50</v>
      </c>
      <c r="F25" s="19">
        <v>86</v>
      </c>
      <c r="G25" s="19">
        <v>9</v>
      </c>
      <c r="H25" s="3">
        <v>136</v>
      </c>
      <c r="I25" s="3">
        <v>0</v>
      </c>
      <c r="J25" s="19">
        <v>3</v>
      </c>
    </row>
    <row r="26" spans="1:10" ht="15" x14ac:dyDescent="0.25">
      <c r="A26" s="9" t="s">
        <v>32</v>
      </c>
      <c r="B26" s="10">
        <f t="shared" si="0"/>
        <v>264</v>
      </c>
      <c r="C26" s="23">
        <f t="shared" si="1"/>
        <v>220</v>
      </c>
      <c r="D26" s="19">
        <v>182</v>
      </c>
      <c r="E26" s="19">
        <v>17</v>
      </c>
      <c r="F26" s="19">
        <v>19</v>
      </c>
      <c r="G26" s="19">
        <v>2</v>
      </c>
      <c r="H26" s="3">
        <v>44</v>
      </c>
      <c r="I26" s="3">
        <v>0</v>
      </c>
      <c r="J26" s="19">
        <v>0</v>
      </c>
    </row>
    <row r="27" spans="1:10" ht="15" x14ac:dyDescent="0.25">
      <c r="A27" s="9" t="s">
        <v>33</v>
      </c>
      <c r="B27" s="10">
        <f t="shared" si="0"/>
        <v>154</v>
      </c>
      <c r="C27" s="23">
        <f t="shared" si="1"/>
        <v>101</v>
      </c>
      <c r="D27" s="19">
        <v>73</v>
      </c>
      <c r="E27" s="19">
        <v>10</v>
      </c>
      <c r="F27" s="19">
        <v>14</v>
      </c>
      <c r="G27" s="19">
        <v>4</v>
      </c>
      <c r="H27" s="3">
        <v>52</v>
      </c>
      <c r="I27" s="3">
        <v>0</v>
      </c>
      <c r="J27" s="19">
        <v>1</v>
      </c>
    </row>
    <row r="28" spans="1:10" ht="15" x14ac:dyDescent="0.25">
      <c r="A28" s="9" t="s">
        <v>34</v>
      </c>
      <c r="B28" s="10">
        <f t="shared" si="0"/>
        <v>213</v>
      </c>
      <c r="C28" s="23">
        <f t="shared" si="1"/>
        <v>166</v>
      </c>
      <c r="D28" s="19">
        <v>112</v>
      </c>
      <c r="E28" s="19">
        <v>24</v>
      </c>
      <c r="F28" s="19">
        <v>28</v>
      </c>
      <c r="G28" s="19">
        <v>2</v>
      </c>
      <c r="H28" s="3">
        <v>46</v>
      </c>
      <c r="I28" s="3">
        <v>0</v>
      </c>
      <c r="J28" s="19">
        <v>1</v>
      </c>
    </row>
    <row r="29" spans="1:10" ht="15" x14ac:dyDescent="0.25">
      <c r="A29" s="9" t="s">
        <v>35</v>
      </c>
      <c r="B29" s="10">
        <f t="shared" si="0"/>
        <v>386</v>
      </c>
      <c r="C29" s="23">
        <f t="shared" si="1"/>
        <v>325</v>
      </c>
      <c r="D29" s="19">
        <v>256</v>
      </c>
      <c r="E29" s="19">
        <v>33</v>
      </c>
      <c r="F29" s="19">
        <v>34</v>
      </c>
      <c r="G29" s="19">
        <v>2</v>
      </c>
      <c r="H29" s="3">
        <v>61</v>
      </c>
      <c r="I29" s="3">
        <v>0</v>
      </c>
      <c r="J29" s="19">
        <v>0</v>
      </c>
    </row>
    <row r="30" spans="1:10" ht="15" x14ac:dyDescent="0.25">
      <c r="A30" s="9" t="s">
        <v>36</v>
      </c>
      <c r="B30" s="10">
        <f t="shared" si="0"/>
        <v>219</v>
      </c>
      <c r="C30" s="23">
        <f t="shared" si="1"/>
        <v>144</v>
      </c>
      <c r="D30" s="19">
        <v>99</v>
      </c>
      <c r="E30" s="19">
        <v>20</v>
      </c>
      <c r="F30" s="19">
        <v>21</v>
      </c>
      <c r="G30" s="19">
        <v>4</v>
      </c>
      <c r="H30" s="3">
        <v>74</v>
      </c>
      <c r="I30" s="3">
        <v>0</v>
      </c>
      <c r="J30" s="19">
        <v>1</v>
      </c>
    </row>
    <row r="31" spans="1:10" ht="15" x14ac:dyDescent="0.25">
      <c r="A31" s="9" t="s">
        <v>37</v>
      </c>
      <c r="B31" s="10">
        <f t="shared" si="0"/>
        <v>248</v>
      </c>
      <c r="C31" s="23">
        <f t="shared" si="1"/>
        <v>192</v>
      </c>
      <c r="D31" s="19">
        <v>133</v>
      </c>
      <c r="E31" s="19">
        <v>31</v>
      </c>
      <c r="F31" s="19">
        <v>27</v>
      </c>
      <c r="G31" s="19">
        <v>1</v>
      </c>
      <c r="H31" s="3">
        <v>56</v>
      </c>
      <c r="I31" s="3">
        <v>0</v>
      </c>
      <c r="J31" s="19">
        <v>0</v>
      </c>
    </row>
    <row r="32" spans="1:10" ht="15" x14ac:dyDescent="0.25">
      <c r="A32" s="9" t="s">
        <v>38</v>
      </c>
      <c r="B32" s="10">
        <f t="shared" si="0"/>
        <v>221</v>
      </c>
      <c r="C32" s="23">
        <f t="shared" si="1"/>
        <v>175</v>
      </c>
      <c r="D32" s="19">
        <v>122</v>
      </c>
      <c r="E32" s="19">
        <v>21</v>
      </c>
      <c r="F32" s="19">
        <v>27</v>
      </c>
      <c r="G32" s="19">
        <v>5</v>
      </c>
      <c r="H32" s="3">
        <v>45</v>
      </c>
      <c r="I32" s="3">
        <v>0</v>
      </c>
      <c r="J32" s="19">
        <v>1</v>
      </c>
    </row>
    <row r="33" spans="1:10" ht="15" x14ac:dyDescent="0.25">
      <c r="A33" s="9" t="s">
        <v>39</v>
      </c>
      <c r="B33" s="10">
        <f t="shared" si="0"/>
        <v>600</v>
      </c>
      <c r="C33" s="23">
        <f t="shared" si="1"/>
        <v>542</v>
      </c>
      <c r="D33" s="19">
        <v>466</v>
      </c>
      <c r="E33" s="19">
        <v>48</v>
      </c>
      <c r="F33" s="19">
        <v>24</v>
      </c>
      <c r="G33" s="19">
        <v>4</v>
      </c>
      <c r="H33" s="3">
        <v>57</v>
      </c>
      <c r="I33" s="3">
        <v>1</v>
      </c>
      <c r="J33" s="19">
        <v>0</v>
      </c>
    </row>
    <row r="34" spans="1:10" ht="15" x14ac:dyDescent="0.25">
      <c r="A34" s="9" t="s">
        <v>40</v>
      </c>
      <c r="B34" s="10">
        <f t="shared" si="0"/>
        <v>575</v>
      </c>
      <c r="C34" s="23">
        <f t="shared" si="1"/>
        <v>491</v>
      </c>
      <c r="D34" s="19">
        <v>395</v>
      </c>
      <c r="E34" s="19">
        <v>51</v>
      </c>
      <c r="F34" s="19">
        <v>44</v>
      </c>
      <c r="G34" s="19">
        <v>1</v>
      </c>
      <c r="H34" s="3">
        <v>79</v>
      </c>
      <c r="I34" s="3">
        <v>0</v>
      </c>
      <c r="J34" s="19">
        <v>5</v>
      </c>
    </row>
    <row r="35" spans="1:10" ht="15" x14ac:dyDescent="0.25">
      <c r="A35" s="9" t="s">
        <v>129</v>
      </c>
      <c r="B35" s="10">
        <f t="shared" si="0"/>
        <v>180</v>
      </c>
      <c r="C35" s="23">
        <f t="shared" si="1"/>
        <v>150</v>
      </c>
      <c r="D35" s="19">
        <v>123</v>
      </c>
      <c r="E35" s="19">
        <v>12</v>
      </c>
      <c r="F35" s="19">
        <v>14</v>
      </c>
      <c r="G35" s="19">
        <v>1</v>
      </c>
      <c r="H35" s="3">
        <v>29</v>
      </c>
      <c r="I35" s="3">
        <v>0</v>
      </c>
      <c r="J35" s="19">
        <v>1</v>
      </c>
    </row>
    <row r="36" spans="1:10" ht="15" x14ac:dyDescent="0.25">
      <c r="A36" s="9" t="s">
        <v>41</v>
      </c>
      <c r="B36" s="10">
        <f t="shared" ref="B36:B67" si="2">SUM(C36,H36,I36,J36)</f>
        <v>651</v>
      </c>
      <c r="C36" s="23">
        <f t="shared" ref="C36:C67" si="3">SUM(D36+E36+F36+G36)</f>
        <v>555</v>
      </c>
      <c r="D36" s="19">
        <v>461</v>
      </c>
      <c r="E36" s="19">
        <v>50</v>
      </c>
      <c r="F36" s="19">
        <v>42</v>
      </c>
      <c r="G36" s="19">
        <v>2</v>
      </c>
      <c r="H36" s="3">
        <v>95</v>
      </c>
      <c r="I36" s="3">
        <v>0</v>
      </c>
      <c r="J36" s="19">
        <v>1</v>
      </c>
    </row>
    <row r="37" spans="1:10" ht="15" x14ac:dyDescent="0.25">
      <c r="A37" s="9" t="s">
        <v>42</v>
      </c>
      <c r="B37" s="10">
        <f t="shared" si="2"/>
        <v>330</v>
      </c>
      <c r="C37" s="23">
        <f t="shared" si="3"/>
        <v>279</v>
      </c>
      <c r="D37" s="19">
        <v>205</v>
      </c>
      <c r="E37" s="19">
        <v>30</v>
      </c>
      <c r="F37" s="19">
        <v>40</v>
      </c>
      <c r="G37" s="19">
        <v>4</v>
      </c>
      <c r="H37" s="3">
        <v>49</v>
      </c>
      <c r="I37" s="3">
        <v>0</v>
      </c>
      <c r="J37" s="19">
        <v>2</v>
      </c>
    </row>
    <row r="38" spans="1:10" ht="15" x14ac:dyDescent="0.25">
      <c r="A38" s="9" t="s">
        <v>43</v>
      </c>
      <c r="B38" s="10">
        <f t="shared" si="2"/>
        <v>384</v>
      </c>
      <c r="C38" s="23">
        <f t="shared" si="3"/>
        <v>327</v>
      </c>
      <c r="D38" s="19">
        <v>245</v>
      </c>
      <c r="E38" s="19">
        <v>38</v>
      </c>
      <c r="F38" s="19">
        <v>43</v>
      </c>
      <c r="G38" s="19">
        <v>1</v>
      </c>
      <c r="H38" s="3">
        <v>57</v>
      </c>
      <c r="I38" s="3">
        <v>0</v>
      </c>
      <c r="J38" s="19">
        <v>0</v>
      </c>
    </row>
    <row r="39" spans="1:10" ht="15" x14ac:dyDescent="0.25">
      <c r="A39" s="9" t="s">
        <v>44</v>
      </c>
      <c r="B39" s="10">
        <f t="shared" si="2"/>
        <v>737</v>
      </c>
      <c r="C39" s="23">
        <f t="shared" si="3"/>
        <v>611</v>
      </c>
      <c r="D39" s="19">
        <v>507</v>
      </c>
      <c r="E39" s="19">
        <v>48</v>
      </c>
      <c r="F39" s="19">
        <v>51</v>
      </c>
      <c r="G39" s="19">
        <v>5</v>
      </c>
      <c r="H39" s="3">
        <v>123</v>
      </c>
      <c r="I39" s="3">
        <v>0</v>
      </c>
      <c r="J39" s="19">
        <v>3</v>
      </c>
    </row>
    <row r="40" spans="1:10" ht="15" x14ac:dyDescent="0.25">
      <c r="A40" s="9" t="s">
        <v>45</v>
      </c>
      <c r="B40" s="10">
        <f t="shared" si="2"/>
        <v>235</v>
      </c>
      <c r="C40" s="23">
        <f t="shared" si="3"/>
        <v>203</v>
      </c>
      <c r="D40" s="19">
        <v>164</v>
      </c>
      <c r="E40" s="19">
        <v>19</v>
      </c>
      <c r="F40" s="19">
        <v>16</v>
      </c>
      <c r="G40" s="19">
        <v>4</v>
      </c>
      <c r="H40" s="3">
        <v>31</v>
      </c>
      <c r="I40" s="3">
        <v>0</v>
      </c>
      <c r="J40" s="19">
        <v>1</v>
      </c>
    </row>
    <row r="41" spans="1:10" ht="15" x14ac:dyDescent="0.25">
      <c r="A41" s="9" t="s">
        <v>46</v>
      </c>
      <c r="B41" s="10">
        <f t="shared" si="2"/>
        <v>117</v>
      </c>
      <c r="C41" s="23">
        <f t="shared" si="3"/>
        <v>97</v>
      </c>
      <c r="D41" s="19">
        <v>73</v>
      </c>
      <c r="E41" s="19">
        <v>19</v>
      </c>
      <c r="F41" s="19">
        <v>4</v>
      </c>
      <c r="G41" s="19">
        <v>1</v>
      </c>
      <c r="H41" s="3">
        <v>20</v>
      </c>
      <c r="I41" s="3">
        <v>0</v>
      </c>
      <c r="J41" s="19">
        <v>0</v>
      </c>
    </row>
    <row r="42" spans="1:10" ht="15" x14ac:dyDescent="0.25">
      <c r="A42" s="9" t="s">
        <v>47</v>
      </c>
      <c r="B42" s="10">
        <f t="shared" si="2"/>
        <v>424</v>
      </c>
      <c r="C42" s="23">
        <f t="shared" si="3"/>
        <v>352</v>
      </c>
      <c r="D42" s="19">
        <v>293</v>
      </c>
      <c r="E42" s="19">
        <v>28</v>
      </c>
      <c r="F42" s="19">
        <v>29</v>
      </c>
      <c r="G42" s="19">
        <v>2</v>
      </c>
      <c r="H42" s="3">
        <v>70</v>
      </c>
      <c r="I42" s="3">
        <v>0</v>
      </c>
      <c r="J42" s="19">
        <v>2</v>
      </c>
    </row>
    <row r="43" spans="1:10" ht="15" x14ac:dyDescent="0.25">
      <c r="A43" s="9" t="s">
        <v>48</v>
      </c>
      <c r="B43" s="10">
        <f t="shared" si="2"/>
        <v>373</v>
      </c>
      <c r="C43" s="23">
        <f t="shared" si="3"/>
        <v>328</v>
      </c>
      <c r="D43" s="19">
        <v>263</v>
      </c>
      <c r="E43" s="19">
        <v>39</v>
      </c>
      <c r="F43" s="19">
        <v>24</v>
      </c>
      <c r="G43" s="19">
        <v>2</v>
      </c>
      <c r="H43" s="3">
        <v>45</v>
      </c>
      <c r="I43" s="3">
        <v>0</v>
      </c>
      <c r="J43" s="19">
        <v>0</v>
      </c>
    </row>
    <row r="44" spans="1:10" ht="15" x14ac:dyDescent="0.25">
      <c r="A44" s="9" t="s">
        <v>49</v>
      </c>
      <c r="B44" s="10">
        <f t="shared" si="2"/>
        <v>285</v>
      </c>
      <c r="C44" s="23">
        <f t="shared" si="3"/>
        <v>245</v>
      </c>
      <c r="D44" s="19">
        <v>201</v>
      </c>
      <c r="E44" s="19">
        <v>25</v>
      </c>
      <c r="F44" s="19">
        <v>16</v>
      </c>
      <c r="G44" s="19">
        <v>3</v>
      </c>
      <c r="H44" s="3">
        <v>39</v>
      </c>
      <c r="I44" s="3">
        <v>0</v>
      </c>
      <c r="J44" s="19">
        <v>1</v>
      </c>
    </row>
    <row r="45" spans="1:10" ht="15" x14ac:dyDescent="0.25">
      <c r="A45" s="9" t="s">
        <v>50</v>
      </c>
      <c r="B45" s="10">
        <f t="shared" si="2"/>
        <v>28</v>
      </c>
      <c r="C45" s="23">
        <f t="shared" si="3"/>
        <v>27</v>
      </c>
      <c r="D45" s="19">
        <v>19</v>
      </c>
      <c r="E45" s="19">
        <v>6</v>
      </c>
      <c r="F45" s="19">
        <v>2</v>
      </c>
      <c r="G45" s="19">
        <v>0</v>
      </c>
      <c r="H45" s="3">
        <v>1</v>
      </c>
      <c r="I45" s="3">
        <v>0</v>
      </c>
      <c r="J45" s="19">
        <v>0</v>
      </c>
    </row>
    <row r="46" spans="1:10" ht="15" x14ac:dyDescent="0.25">
      <c r="A46" s="9" t="s">
        <v>51</v>
      </c>
      <c r="B46" s="10">
        <f t="shared" si="2"/>
        <v>542</v>
      </c>
      <c r="C46" s="23">
        <f t="shared" si="3"/>
        <v>468</v>
      </c>
      <c r="D46" s="19">
        <v>398</v>
      </c>
      <c r="E46" s="19">
        <v>41</v>
      </c>
      <c r="F46" s="19">
        <v>27</v>
      </c>
      <c r="G46" s="19">
        <v>2</v>
      </c>
      <c r="H46" s="3">
        <v>72</v>
      </c>
      <c r="I46" s="3">
        <v>0</v>
      </c>
      <c r="J46" s="19">
        <v>2</v>
      </c>
    </row>
    <row r="47" spans="1:10" ht="15" x14ac:dyDescent="0.25">
      <c r="A47" s="9" t="s">
        <v>52</v>
      </c>
      <c r="B47" s="10">
        <f t="shared" si="2"/>
        <v>554</v>
      </c>
      <c r="C47" s="23">
        <f t="shared" si="3"/>
        <v>493</v>
      </c>
      <c r="D47" s="19">
        <v>416</v>
      </c>
      <c r="E47" s="19">
        <v>42</v>
      </c>
      <c r="F47" s="19">
        <v>33</v>
      </c>
      <c r="G47" s="19">
        <v>2</v>
      </c>
      <c r="H47" s="3">
        <v>58</v>
      </c>
      <c r="I47" s="3">
        <v>0</v>
      </c>
      <c r="J47" s="19">
        <v>3</v>
      </c>
    </row>
    <row r="48" spans="1:10" ht="15" x14ac:dyDescent="0.25">
      <c r="A48" s="9" t="s">
        <v>53</v>
      </c>
      <c r="B48" s="10">
        <f t="shared" si="2"/>
        <v>314</v>
      </c>
      <c r="C48" s="23">
        <f t="shared" si="3"/>
        <v>277</v>
      </c>
      <c r="D48" s="19">
        <v>240</v>
      </c>
      <c r="E48" s="19">
        <v>21</v>
      </c>
      <c r="F48" s="19">
        <v>14</v>
      </c>
      <c r="G48" s="19">
        <v>2</v>
      </c>
      <c r="H48" s="3">
        <v>36</v>
      </c>
      <c r="I48" s="3">
        <v>0</v>
      </c>
      <c r="J48" s="19">
        <v>1</v>
      </c>
    </row>
    <row r="49" spans="1:10" ht="15" x14ac:dyDescent="0.25">
      <c r="A49" s="9" t="s">
        <v>54</v>
      </c>
      <c r="B49" s="10">
        <f t="shared" si="2"/>
        <v>725</v>
      </c>
      <c r="C49" s="23">
        <f t="shared" si="3"/>
        <v>667</v>
      </c>
      <c r="D49" s="19">
        <v>543</v>
      </c>
      <c r="E49" s="19">
        <v>81</v>
      </c>
      <c r="F49" s="19">
        <v>38</v>
      </c>
      <c r="G49" s="19">
        <v>5</v>
      </c>
      <c r="H49" s="3">
        <v>57</v>
      </c>
      <c r="I49" s="3">
        <v>0</v>
      </c>
      <c r="J49" s="19">
        <v>1</v>
      </c>
    </row>
    <row r="50" spans="1:10" ht="15" x14ac:dyDescent="0.25">
      <c r="A50" s="9" t="s">
        <v>55</v>
      </c>
      <c r="B50" s="10">
        <f t="shared" si="2"/>
        <v>480</v>
      </c>
      <c r="C50" s="23">
        <f t="shared" si="3"/>
        <v>380</v>
      </c>
      <c r="D50" s="19">
        <v>277</v>
      </c>
      <c r="E50" s="19">
        <v>55</v>
      </c>
      <c r="F50" s="19">
        <v>42</v>
      </c>
      <c r="G50" s="19">
        <v>6</v>
      </c>
      <c r="H50" s="3">
        <v>98</v>
      </c>
      <c r="I50" s="3">
        <v>1</v>
      </c>
      <c r="J50" s="19">
        <v>1</v>
      </c>
    </row>
    <row r="51" spans="1:10" ht="15" x14ac:dyDescent="0.25">
      <c r="A51" s="9" t="s">
        <v>56</v>
      </c>
      <c r="B51" s="10">
        <f t="shared" si="2"/>
        <v>387</v>
      </c>
      <c r="C51" s="23">
        <f t="shared" si="3"/>
        <v>329</v>
      </c>
      <c r="D51" s="19">
        <v>232</v>
      </c>
      <c r="E51" s="19">
        <v>47</v>
      </c>
      <c r="F51" s="19">
        <v>47</v>
      </c>
      <c r="G51" s="19">
        <v>3</v>
      </c>
      <c r="H51" s="3">
        <v>57</v>
      </c>
      <c r="I51" s="3">
        <v>0</v>
      </c>
      <c r="J51" s="19">
        <v>1</v>
      </c>
    </row>
    <row r="52" spans="1:10" ht="15" x14ac:dyDescent="0.25">
      <c r="A52" s="9" t="s">
        <v>57</v>
      </c>
      <c r="B52" s="10">
        <f t="shared" si="2"/>
        <v>509</v>
      </c>
      <c r="C52" s="23">
        <f t="shared" si="3"/>
        <v>399</v>
      </c>
      <c r="D52" s="19">
        <v>298</v>
      </c>
      <c r="E52" s="19">
        <v>62</v>
      </c>
      <c r="F52" s="19">
        <v>34</v>
      </c>
      <c r="G52" s="19">
        <v>5</v>
      </c>
      <c r="H52" s="3">
        <v>108</v>
      </c>
      <c r="I52" s="3">
        <v>0</v>
      </c>
      <c r="J52" s="19">
        <v>2</v>
      </c>
    </row>
    <row r="53" spans="1:10" ht="15" x14ac:dyDescent="0.25">
      <c r="A53" s="9" t="s">
        <v>58</v>
      </c>
      <c r="B53" s="10">
        <f t="shared" si="2"/>
        <v>506</v>
      </c>
      <c r="C53" s="23">
        <f t="shared" si="3"/>
        <v>440</v>
      </c>
      <c r="D53" s="19">
        <v>318</v>
      </c>
      <c r="E53" s="19">
        <v>74</v>
      </c>
      <c r="F53" s="19">
        <v>43</v>
      </c>
      <c r="G53" s="19">
        <v>5</v>
      </c>
      <c r="H53" s="3">
        <v>65</v>
      </c>
      <c r="I53" s="3">
        <v>1</v>
      </c>
      <c r="J53" s="19">
        <v>0</v>
      </c>
    </row>
    <row r="54" spans="1:10" ht="15" x14ac:dyDescent="0.25">
      <c r="A54" s="9" t="s">
        <v>59</v>
      </c>
      <c r="B54" s="10">
        <f t="shared" si="2"/>
        <v>688</v>
      </c>
      <c r="C54" s="23">
        <f t="shared" si="3"/>
        <v>598</v>
      </c>
      <c r="D54" s="19">
        <v>447</v>
      </c>
      <c r="E54" s="19">
        <v>86</v>
      </c>
      <c r="F54" s="19">
        <v>58</v>
      </c>
      <c r="G54" s="19">
        <v>7</v>
      </c>
      <c r="H54" s="3">
        <v>87</v>
      </c>
      <c r="I54" s="3">
        <v>0</v>
      </c>
      <c r="J54" s="19">
        <v>3</v>
      </c>
    </row>
    <row r="55" spans="1:10" ht="15" x14ac:dyDescent="0.25">
      <c r="A55" s="9" t="s">
        <v>60</v>
      </c>
      <c r="B55" s="10">
        <f t="shared" si="2"/>
        <v>578</v>
      </c>
      <c r="C55" s="23">
        <f t="shared" si="3"/>
        <v>517</v>
      </c>
      <c r="D55" s="19">
        <v>431</v>
      </c>
      <c r="E55" s="19">
        <v>57</v>
      </c>
      <c r="F55" s="19">
        <v>27</v>
      </c>
      <c r="G55" s="19">
        <v>2</v>
      </c>
      <c r="H55" s="3">
        <v>61</v>
      </c>
      <c r="I55" s="3">
        <v>0</v>
      </c>
      <c r="J55" s="19">
        <v>0</v>
      </c>
    </row>
    <row r="56" spans="1:10" ht="15" x14ac:dyDescent="0.25">
      <c r="A56" s="9" t="s">
        <v>61</v>
      </c>
      <c r="B56" s="10">
        <f t="shared" si="2"/>
        <v>184</v>
      </c>
      <c r="C56" s="23">
        <f t="shared" si="3"/>
        <v>174</v>
      </c>
      <c r="D56" s="19">
        <v>146</v>
      </c>
      <c r="E56" s="19">
        <v>12</v>
      </c>
      <c r="F56" s="19">
        <v>16</v>
      </c>
      <c r="G56" s="19">
        <v>0</v>
      </c>
      <c r="H56" s="3">
        <v>10</v>
      </c>
      <c r="I56" s="3">
        <v>0</v>
      </c>
      <c r="J56" s="19">
        <v>0</v>
      </c>
    </row>
    <row r="57" spans="1:10" ht="15" x14ac:dyDescent="0.25">
      <c r="A57" s="9" t="s">
        <v>62</v>
      </c>
      <c r="B57" s="10">
        <f t="shared" si="2"/>
        <v>212</v>
      </c>
      <c r="C57" s="23">
        <f t="shared" si="3"/>
        <v>170</v>
      </c>
      <c r="D57" s="19">
        <v>138</v>
      </c>
      <c r="E57" s="19">
        <v>15</v>
      </c>
      <c r="F57" s="19">
        <v>16</v>
      </c>
      <c r="G57" s="19">
        <v>1</v>
      </c>
      <c r="H57" s="3">
        <v>39</v>
      </c>
      <c r="I57" s="3">
        <v>0</v>
      </c>
      <c r="J57" s="19">
        <v>3</v>
      </c>
    </row>
    <row r="58" spans="1:10" ht="15" x14ac:dyDescent="0.25">
      <c r="A58" s="9" t="s">
        <v>63</v>
      </c>
      <c r="B58" s="10">
        <f t="shared" si="2"/>
        <v>389</v>
      </c>
      <c r="C58" s="23">
        <f t="shared" si="3"/>
        <v>295</v>
      </c>
      <c r="D58" s="19">
        <v>224</v>
      </c>
      <c r="E58" s="19">
        <v>39</v>
      </c>
      <c r="F58" s="19">
        <v>29</v>
      </c>
      <c r="G58" s="19">
        <v>3</v>
      </c>
      <c r="H58" s="3">
        <v>88</v>
      </c>
      <c r="I58" s="3">
        <v>0</v>
      </c>
      <c r="J58" s="19">
        <v>6</v>
      </c>
    </row>
    <row r="59" spans="1:10" ht="15" x14ac:dyDescent="0.25">
      <c r="A59" s="9" t="s">
        <v>64</v>
      </c>
      <c r="B59" s="10">
        <f t="shared" si="2"/>
        <v>496</v>
      </c>
      <c r="C59" s="23">
        <f t="shared" si="3"/>
        <v>399</v>
      </c>
      <c r="D59" s="19">
        <v>324</v>
      </c>
      <c r="E59" s="19">
        <v>32</v>
      </c>
      <c r="F59" s="19">
        <v>38</v>
      </c>
      <c r="G59" s="19">
        <v>5</v>
      </c>
      <c r="H59" s="3">
        <v>91</v>
      </c>
      <c r="I59" s="3">
        <v>0</v>
      </c>
      <c r="J59" s="19">
        <v>6</v>
      </c>
    </row>
    <row r="60" spans="1:10" ht="15" x14ac:dyDescent="0.25">
      <c r="A60" s="9" t="s">
        <v>65</v>
      </c>
      <c r="B60" s="10">
        <f t="shared" si="2"/>
        <v>191</v>
      </c>
      <c r="C60" s="23">
        <f t="shared" si="3"/>
        <v>130</v>
      </c>
      <c r="D60" s="19">
        <v>96</v>
      </c>
      <c r="E60" s="19">
        <v>13</v>
      </c>
      <c r="F60" s="19">
        <v>19</v>
      </c>
      <c r="G60" s="19">
        <v>2</v>
      </c>
      <c r="H60" s="3">
        <v>61</v>
      </c>
      <c r="I60" s="3">
        <v>0</v>
      </c>
      <c r="J60" s="19">
        <v>0</v>
      </c>
    </row>
    <row r="61" spans="1:10" ht="15" x14ac:dyDescent="0.25">
      <c r="A61" s="9" t="s">
        <v>66</v>
      </c>
      <c r="B61" s="10">
        <f t="shared" si="2"/>
        <v>431</v>
      </c>
      <c r="C61" s="23">
        <f t="shared" si="3"/>
        <v>314</v>
      </c>
      <c r="D61" s="19">
        <v>229</v>
      </c>
      <c r="E61" s="19">
        <v>32</v>
      </c>
      <c r="F61" s="19">
        <v>39</v>
      </c>
      <c r="G61" s="19">
        <v>14</v>
      </c>
      <c r="H61" s="3">
        <v>113</v>
      </c>
      <c r="I61" s="3">
        <v>0</v>
      </c>
      <c r="J61" s="19">
        <v>4</v>
      </c>
    </row>
    <row r="62" spans="1:10" ht="15" x14ac:dyDescent="0.25">
      <c r="A62" s="9" t="s">
        <v>67</v>
      </c>
      <c r="B62" s="10">
        <f t="shared" si="2"/>
        <v>651</v>
      </c>
      <c r="C62" s="23">
        <f t="shared" si="3"/>
        <v>478</v>
      </c>
      <c r="D62" s="19">
        <v>369</v>
      </c>
      <c r="E62" s="19">
        <v>40</v>
      </c>
      <c r="F62" s="19">
        <v>63</v>
      </c>
      <c r="G62" s="19">
        <v>6</v>
      </c>
      <c r="H62" s="3">
        <v>168</v>
      </c>
      <c r="I62" s="3">
        <v>1</v>
      </c>
      <c r="J62" s="19">
        <v>4</v>
      </c>
    </row>
    <row r="63" spans="1:10" ht="15" x14ac:dyDescent="0.25">
      <c r="A63" s="9" t="s">
        <v>68</v>
      </c>
      <c r="B63" s="10">
        <f t="shared" si="2"/>
        <v>324</v>
      </c>
      <c r="C63" s="23">
        <f t="shared" si="3"/>
        <v>257</v>
      </c>
      <c r="D63" s="19">
        <v>199</v>
      </c>
      <c r="E63" s="19">
        <v>29</v>
      </c>
      <c r="F63" s="19">
        <v>29</v>
      </c>
      <c r="G63" s="19">
        <v>0</v>
      </c>
      <c r="H63" s="3">
        <v>65</v>
      </c>
      <c r="I63" s="3">
        <v>0</v>
      </c>
      <c r="J63" s="19">
        <v>2</v>
      </c>
    </row>
    <row r="64" spans="1:10" ht="15" x14ac:dyDescent="0.25">
      <c r="A64" s="9" t="s">
        <v>69</v>
      </c>
      <c r="B64" s="10">
        <f t="shared" si="2"/>
        <v>241</v>
      </c>
      <c r="C64" s="23">
        <f t="shared" si="3"/>
        <v>173</v>
      </c>
      <c r="D64" s="19">
        <v>126</v>
      </c>
      <c r="E64" s="19">
        <v>18</v>
      </c>
      <c r="F64" s="19">
        <v>28</v>
      </c>
      <c r="G64" s="19">
        <v>1</v>
      </c>
      <c r="H64" s="3">
        <v>63</v>
      </c>
      <c r="I64" s="3">
        <v>0</v>
      </c>
      <c r="J64" s="19">
        <v>5</v>
      </c>
    </row>
    <row r="65" spans="1:10" ht="15" x14ac:dyDescent="0.25">
      <c r="A65" s="9" t="s">
        <v>70</v>
      </c>
      <c r="B65" s="10">
        <f t="shared" si="2"/>
        <v>197</v>
      </c>
      <c r="C65" s="23">
        <f t="shared" si="3"/>
        <v>147</v>
      </c>
      <c r="D65" s="19">
        <v>100</v>
      </c>
      <c r="E65" s="19">
        <v>27</v>
      </c>
      <c r="F65" s="19">
        <v>15</v>
      </c>
      <c r="G65" s="19">
        <v>5</v>
      </c>
      <c r="H65" s="3">
        <v>48</v>
      </c>
      <c r="I65" s="3">
        <v>0</v>
      </c>
      <c r="J65" s="19">
        <v>2</v>
      </c>
    </row>
    <row r="66" spans="1:10" ht="15" x14ac:dyDescent="0.25">
      <c r="A66" s="9" t="s">
        <v>71</v>
      </c>
      <c r="B66" s="10">
        <f t="shared" si="2"/>
        <v>24</v>
      </c>
      <c r="C66" s="23">
        <f t="shared" si="3"/>
        <v>17</v>
      </c>
      <c r="D66" s="19">
        <v>13</v>
      </c>
      <c r="E66" s="19">
        <v>2</v>
      </c>
      <c r="F66" s="19">
        <v>1</v>
      </c>
      <c r="G66" s="19">
        <v>1</v>
      </c>
      <c r="H66" s="3">
        <v>7</v>
      </c>
      <c r="I66" s="3">
        <v>0</v>
      </c>
      <c r="J66" s="19">
        <v>0</v>
      </c>
    </row>
    <row r="67" spans="1:10" ht="15" x14ac:dyDescent="0.25">
      <c r="A67" s="9" t="s">
        <v>72</v>
      </c>
      <c r="B67" s="10">
        <f t="shared" si="2"/>
        <v>624</v>
      </c>
      <c r="C67" s="23">
        <f t="shared" si="3"/>
        <v>482</v>
      </c>
      <c r="D67" s="19">
        <v>377</v>
      </c>
      <c r="E67" s="19">
        <v>51</v>
      </c>
      <c r="F67" s="19">
        <v>46</v>
      </c>
      <c r="G67" s="19">
        <v>8</v>
      </c>
      <c r="H67" s="3">
        <v>136</v>
      </c>
      <c r="I67" s="3">
        <v>0</v>
      </c>
      <c r="J67" s="19">
        <v>6</v>
      </c>
    </row>
    <row r="68" spans="1:10" ht="15" x14ac:dyDescent="0.25">
      <c r="A68" s="9" t="s">
        <v>73</v>
      </c>
      <c r="B68" s="10">
        <f t="shared" ref="B68:B99" si="4">SUM(C68,H68,I68,J68)</f>
        <v>611</v>
      </c>
      <c r="C68" s="23">
        <f t="shared" ref="C68:C99" si="5">SUM(D68+E68+F68+G68)</f>
        <v>495</v>
      </c>
      <c r="D68" s="19">
        <v>408</v>
      </c>
      <c r="E68" s="19">
        <v>43</v>
      </c>
      <c r="F68" s="19">
        <v>39</v>
      </c>
      <c r="G68" s="19">
        <v>5</v>
      </c>
      <c r="H68" s="3">
        <v>112</v>
      </c>
      <c r="I68" s="3">
        <v>0</v>
      </c>
      <c r="J68" s="19">
        <v>4</v>
      </c>
    </row>
    <row r="69" spans="1:10" ht="15" x14ac:dyDescent="0.25">
      <c r="A69" s="9" t="s">
        <v>74</v>
      </c>
      <c r="B69" s="10">
        <f t="shared" si="4"/>
        <v>562</v>
      </c>
      <c r="C69" s="23">
        <f t="shared" si="5"/>
        <v>450</v>
      </c>
      <c r="D69" s="19">
        <v>360</v>
      </c>
      <c r="E69" s="19">
        <v>46</v>
      </c>
      <c r="F69" s="19">
        <v>40</v>
      </c>
      <c r="G69" s="19">
        <v>4</v>
      </c>
      <c r="H69" s="3">
        <v>109</v>
      </c>
      <c r="I69" s="3">
        <v>0</v>
      </c>
      <c r="J69" s="19">
        <v>3</v>
      </c>
    </row>
    <row r="70" spans="1:10" ht="15" x14ac:dyDescent="0.25">
      <c r="A70" s="9" t="s">
        <v>75</v>
      </c>
      <c r="B70" s="10">
        <f t="shared" si="4"/>
        <v>303</v>
      </c>
      <c r="C70" s="23">
        <f t="shared" si="5"/>
        <v>230</v>
      </c>
      <c r="D70" s="19">
        <v>181</v>
      </c>
      <c r="E70" s="19">
        <v>22</v>
      </c>
      <c r="F70" s="19">
        <v>26</v>
      </c>
      <c r="G70" s="19">
        <v>1</v>
      </c>
      <c r="H70" s="3">
        <v>71</v>
      </c>
      <c r="I70" s="3">
        <v>0</v>
      </c>
      <c r="J70" s="19">
        <v>2</v>
      </c>
    </row>
    <row r="71" spans="1:10" ht="15" x14ac:dyDescent="0.25">
      <c r="A71" s="9" t="s">
        <v>76</v>
      </c>
      <c r="B71" s="10">
        <f t="shared" si="4"/>
        <v>462</v>
      </c>
      <c r="C71" s="23">
        <f t="shared" si="5"/>
        <v>351</v>
      </c>
      <c r="D71" s="19">
        <v>270</v>
      </c>
      <c r="E71" s="19">
        <v>44</v>
      </c>
      <c r="F71" s="19">
        <v>31</v>
      </c>
      <c r="G71" s="19">
        <v>6</v>
      </c>
      <c r="H71" s="3">
        <v>109</v>
      </c>
      <c r="I71" s="3">
        <v>0</v>
      </c>
      <c r="J71" s="19">
        <v>2</v>
      </c>
    </row>
    <row r="72" spans="1:10" ht="15" x14ac:dyDescent="0.25">
      <c r="A72" s="9" t="s">
        <v>77</v>
      </c>
      <c r="B72" s="10">
        <f t="shared" si="4"/>
        <v>586</v>
      </c>
      <c r="C72" s="23">
        <f t="shared" si="5"/>
        <v>463</v>
      </c>
      <c r="D72" s="19">
        <v>365</v>
      </c>
      <c r="E72" s="19">
        <v>50</v>
      </c>
      <c r="F72" s="19">
        <v>46</v>
      </c>
      <c r="G72" s="19">
        <v>2</v>
      </c>
      <c r="H72" s="3">
        <v>118</v>
      </c>
      <c r="I72" s="3">
        <v>1</v>
      </c>
      <c r="J72" s="19">
        <v>4</v>
      </c>
    </row>
    <row r="73" spans="1:10" ht="15" x14ac:dyDescent="0.25">
      <c r="A73" s="9" t="s">
        <v>78</v>
      </c>
      <c r="B73" s="10">
        <f t="shared" si="4"/>
        <v>461</v>
      </c>
      <c r="C73" s="23">
        <f t="shared" si="5"/>
        <v>360</v>
      </c>
      <c r="D73" s="19">
        <v>268</v>
      </c>
      <c r="E73" s="19">
        <v>49</v>
      </c>
      <c r="F73" s="19">
        <v>35</v>
      </c>
      <c r="G73" s="19">
        <v>8</v>
      </c>
      <c r="H73" s="3">
        <v>96</v>
      </c>
      <c r="I73" s="3">
        <v>0</v>
      </c>
      <c r="J73" s="19">
        <v>5</v>
      </c>
    </row>
    <row r="74" spans="1:10" ht="15" x14ac:dyDescent="0.25">
      <c r="A74" s="9" t="s">
        <v>79</v>
      </c>
      <c r="B74" s="10">
        <f t="shared" si="4"/>
        <v>282</v>
      </c>
      <c r="C74" s="23">
        <f t="shared" si="5"/>
        <v>232</v>
      </c>
      <c r="D74" s="19">
        <v>185</v>
      </c>
      <c r="E74" s="19">
        <v>18</v>
      </c>
      <c r="F74" s="19">
        <v>24</v>
      </c>
      <c r="G74" s="19">
        <v>5</v>
      </c>
      <c r="H74" s="3">
        <v>48</v>
      </c>
      <c r="I74" s="3">
        <v>0</v>
      </c>
      <c r="J74" s="19">
        <v>2</v>
      </c>
    </row>
    <row r="75" spans="1:10" ht="15" x14ac:dyDescent="0.25">
      <c r="A75" s="9" t="s">
        <v>80</v>
      </c>
      <c r="B75" s="10">
        <f t="shared" si="4"/>
        <v>458</v>
      </c>
      <c r="C75" s="23">
        <f t="shared" si="5"/>
        <v>378</v>
      </c>
      <c r="D75" s="19">
        <v>287</v>
      </c>
      <c r="E75" s="19">
        <v>48</v>
      </c>
      <c r="F75" s="19">
        <v>37</v>
      </c>
      <c r="G75" s="19">
        <v>6</v>
      </c>
      <c r="H75" s="3">
        <v>75</v>
      </c>
      <c r="I75" s="3">
        <v>0</v>
      </c>
      <c r="J75" s="19">
        <v>5</v>
      </c>
    </row>
    <row r="76" spans="1:10" ht="15" x14ac:dyDescent="0.25">
      <c r="A76" s="9" t="s">
        <v>81</v>
      </c>
      <c r="B76" s="10">
        <f t="shared" si="4"/>
        <v>629</v>
      </c>
      <c r="C76" s="23">
        <f t="shared" si="5"/>
        <v>551</v>
      </c>
      <c r="D76" s="19">
        <v>454</v>
      </c>
      <c r="E76" s="19">
        <v>51</v>
      </c>
      <c r="F76" s="19">
        <v>41</v>
      </c>
      <c r="G76" s="19">
        <v>5</v>
      </c>
      <c r="H76" s="3">
        <v>76</v>
      </c>
      <c r="I76" s="3">
        <v>0</v>
      </c>
      <c r="J76" s="19">
        <v>2</v>
      </c>
    </row>
    <row r="77" spans="1:10" ht="15" x14ac:dyDescent="0.25">
      <c r="A77" s="9" t="s">
        <v>82</v>
      </c>
      <c r="B77" s="10">
        <f t="shared" si="4"/>
        <v>405</v>
      </c>
      <c r="C77" s="23">
        <f t="shared" si="5"/>
        <v>355</v>
      </c>
      <c r="D77" s="19">
        <v>307</v>
      </c>
      <c r="E77" s="19">
        <v>27</v>
      </c>
      <c r="F77" s="19">
        <v>20</v>
      </c>
      <c r="G77" s="19">
        <v>1</v>
      </c>
      <c r="H77" s="3">
        <v>50</v>
      </c>
      <c r="I77" s="3">
        <v>0</v>
      </c>
      <c r="J77" s="19">
        <v>0</v>
      </c>
    </row>
    <row r="78" spans="1:10" ht="15" x14ac:dyDescent="0.25">
      <c r="A78" s="9" t="s">
        <v>83</v>
      </c>
      <c r="B78" s="10">
        <f t="shared" si="4"/>
        <v>533</v>
      </c>
      <c r="C78" s="23">
        <f t="shared" si="5"/>
        <v>460</v>
      </c>
      <c r="D78" s="19">
        <v>382</v>
      </c>
      <c r="E78" s="19">
        <v>40</v>
      </c>
      <c r="F78" s="19">
        <v>35</v>
      </c>
      <c r="G78" s="19">
        <v>3</v>
      </c>
      <c r="H78" s="3">
        <v>72</v>
      </c>
      <c r="I78" s="3">
        <v>0</v>
      </c>
      <c r="J78" s="19">
        <v>1</v>
      </c>
    </row>
    <row r="79" spans="1:10" ht="15" x14ac:dyDescent="0.25">
      <c r="A79" s="9" t="s">
        <v>84</v>
      </c>
      <c r="B79" s="10">
        <f t="shared" si="4"/>
        <v>497</v>
      </c>
      <c r="C79" s="23">
        <f t="shared" si="5"/>
        <v>443</v>
      </c>
      <c r="D79" s="19">
        <v>358</v>
      </c>
      <c r="E79" s="19">
        <v>55</v>
      </c>
      <c r="F79" s="19">
        <v>26</v>
      </c>
      <c r="G79" s="19">
        <v>4</v>
      </c>
      <c r="H79" s="3">
        <v>54</v>
      </c>
      <c r="I79" s="3">
        <v>0</v>
      </c>
      <c r="J79" s="19">
        <v>0</v>
      </c>
    </row>
    <row r="80" spans="1:10" ht="15" x14ac:dyDescent="0.25">
      <c r="A80" s="9" t="s">
        <v>85</v>
      </c>
      <c r="B80" s="10">
        <f t="shared" si="4"/>
        <v>417</v>
      </c>
      <c r="C80" s="23">
        <f t="shared" si="5"/>
        <v>378</v>
      </c>
      <c r="D80" s="19">
        <v>304</v>
      </c>
      <c r="E80" s="19">
        <v>40</v>
      </c>
      <c r="F80" s="19">
        <v>31</v>
      </c>
      <c r="G80" s="19">
        <v>3</v>
      </c>
      <c r="H80" s="3">
        <v>39</v>
      </c>
      <c r="I80" s="3">
        <v>0</v>
      </c>
      <c r="J80" s="19">
        <v>0</v>
      </c>
    </row>
    <row r="81" spans="1:10" ht="15" x14ac:dyDescent="0.25">
      <c r="A81" s="9" t="s">
        <v>86</v>
      </c>
      <c r="B81" s="10">
        <f t="shared" si="4"/>
        <v>459</v>
      </c>
      <c r="C81" s="23">
        <f t="shared" si="5"/>
        <v>419</v>
      </c>
      <c r="D81" s="19">
        <v>362</v>
      </c>
      <c r="E81" s="19">
        <v>37</v>
      </c>
      <c r="F81" s="19">
        <v>17</v>
      </c>
      <c r="G81" s="19">
        <v>3</v>
      </c>
      <c r="H81" s="3">
        <v>39</v>
      </c>
      <c r="I81" s="3">
        <v>0</v>
      </c>
      <c r="J81" s="19">
        <v>1</v>
      </c>
    </row>
    <row r="82" spans="1:10" ht="15" x14ac:dyDescent="0.25">
      <c r="A82" s="9" t="s">
        <v>87</v>
      </c>
      <c r="B82" s="10">
        <f t="shared" si="4"/>
        <v>614</v>
      </c>
      <c r="C82" s="23">
        <f t="shared" si="5"/>
        <v>504</v>
      </c>
      <c r="D82" s="19">
        <v>373</v>
      </c>
      <c r="E82" s="19">
        <v>57</v>
      </c>
      <c r="F82" s="19">
        <v>62</v>
      </c>
      <c r="G82" s="19">
        <v>12</v>
      </c>
      <c r="H82" s="3">
        <v>107</v>
      </c>
      <c r="I82" s="3">
        <v>0</v>
      </c>
      <c r="J82" s="19">
        <v>3</v>
      </c>
    </row>
    <row r="83" spans="1:10" ht="15" x14ac:dyDescent="0.25">
      <c r="A83" s="9" t="s">
        <v>88</v>
      </c>
      <c r="B83" s="10">
        <f t="shared" si="4"/>
        <v>451</v>
      </c>
      <c r="C83" s="23">
        <f t="shared" si="5"/>
        <v>323</v>
      </c>
      <c r="D83" s="19">
        <v>226</v>
      </c>
      <c r="E83" s="19">
        <v>35</v>
      </c>
      <c r="F83" s="19">
        <v>57</v>
      </c>
      <c r="G83" s="19">
        <v>5</v>
      </c>
      <c r="H83" s="3">
        <v>125</v>
      </c>
      <c r="I83" s="3">
        <v>0</v>
      </c>
      <c r="J83" s="19">
        <v>3</v>
      </c>
    </row>
    <row r="84" spans="1:10" ht="15" x14ac:dyDescent="0.25">
      <c r="A84" s="9" t="s">
        <v>89</v>
      </c>
      <c r="B84" s="10">
        <f t="shared" si="4"/>
        <v>592</v>
      </c>
      <c r="C84" s="23">
        <f t="shared" si="5"/>
        <v>462</v>
      </c>
      <c r="D84" s="19">
        <v>345</v>
      </c>
      <c r="E84" s="19">
        <v>51</v>
      </c>
      <c r="F84" s="19">
        <v>59</v>
      </c>
      <c r="G84" s="19">
        <v>7</v>
      </c>
      <c r="H84" s="3">
        <v>126</v>
      </c>
      <c r="I84" s="3">
        <v>0</v>
      </c>
      <c r="J84" s="19">
        <v>4</v>
      </c>
    </row>
    <row r="85" spans="1:10" ht="15" x14ac:dyDescent="0.25">
      <c r="A85" s="9" t="s">
        <v>90</v>
      </c>
      <c r="B85" s="10">
        <f t="shared" si="4"/>
        <v>793</v>
      </c>
      <c r="C85" s="23">
        <f t="shared" si="5"/>
        <v>578</v>
      </c>
      <c r="D85" s="19">
        <v>409</v>
      </c>
      <c r="E85" s="19">
        <v>63</v>
      </c>
      <c r="F85" s="19">
        <v>90</v>
      </c>
      <c r="G85" s="19">
        <v>16</v>
      </c>
      <c r="H85" s="3">
        <v>207</v>
      </c>
      <c r="I85" s="3">
        <v>0</v>
      </c>
      <c r="J85" s="19">
        <v>8</v>
      </c>
    </row>
    <row r="86" spans="1:10" ht="15" x14ac:dyDescent="0.25">
      <c r="A86" s="9" t="s">
        <v>91</v>
      </c>
      <c r="B86" s="10">
        <f t="shared" si="4"/>
        <v>609</v>
      </c>
      <c r="C86" s="23">
        <f t="shared" si="5"/>
        <v>421</v>
      </c>
      <c r="D86" s="19">
        <v>286</v>
      </c>
      <c r="E86" s="19">
        <v>53</v>
      </c>
      <c r="F86" s="19">
        <v>74</v>
      </c>
      <c r="G86" s="19">
        <v>8</v>
      </c>
      <c r="H86" s="3">
        <v>181</v>
      </c>
      <c r="I86" s="3">
        <v>0</v>
      </c>
      <c r="J86" s="19">
        <v>7</v>
      </c>
    </row>
    <row r="87" spans="1:10" ht="15" x14ac:dyDescent="0.25">
      <c r="A87" s="9" t="s">
        <v>92</v>
      </c>
      <c r="B87" s="10">
        <f t="shared" si="4"/>
        <v>239</v>
      </c>
      <c r="C87" s="23">
        <f t="shared" si="5"/>
        <v>199</v>
      </c>
      <c r="D87" s="19">
        <v>152</v>
      </c>
      <c r="E87" s="19">
        <v>17</v>
      </c>
      <c r="F87" s="19">
        <v>26</v>
      </c>
      <c r="G87" s="19">
        <v>4</v>
      </c>
      <c r="H87" s="3">
        <v>38</v>
      </c>
      <c r="I87" s="3">
        <v>0</v>
      </c>
      <c r="J87" s="19">
        <v>2</v>
      </c>
    </row>
    <row r="88" spans="1:10" ht="15" x14ac:dyDescent="0.25">
      <c r="A88" s="9" t="s">
        <v>93</v>
      </c>
      <c r="B88" s="10">
        <f t="shared" si="4"/>
        <v>633</v>
      </c>
      <c r="C88" s="23">
        <f t="shared" si="5"/>
        <v>517</v>
      </c>
      <c r="D88" s="19">
        <v>351</v>
      </c>
      <c r="E88" s="19">
        <v>71</v>
      </c>
      <c r="F88" s="19">
        <v>89</v>
      </c>
      <c r="G88" s="19">
        <v>6</v>
      </c>
      <c r="H88" s="3">
        <v>113</v>
      </c>
      <c r="I88" s="3">
        <v>0</v>
      </c>
      <c r="J88" s="19">
        <v>3</v>
      </c>
    </row>
    <row r="89" spans="1:10" ht="15" x14ac:dyDescent="0.25">
      <c r="A89" s="9" t="s">
        <v>94</v>
      </c>
      <c r="B89" s="10">
        <f t="shared" si="4"/>
        <v>509</v>
      </c>
      <c r="C89" s="23">
        <f t="shared" si="5"/>
        <v>409</v>
      </c>
      <c r="D89" s="19">
        <v>307</v>
      </c>
      <c r="E89" s="19">
        <v>51</v>
      </c>
      <c r="F89" s="19">
        <v>46</v>
      </c>
      <c r="G89" s="19">
        <v>5</v>
      </c>
      <c r="H89" s="3">
        <v>97</v>
      </c>
      <c r="I89" s="3">
        <v>0</v>
      </c>
      <c r="J89" s="19">
        <v>3</v>
      </c>
    </row>
    <row r="90" spans="1:10" ht="15" x14ac:dyDescent="0.25">
      <c r="A90" s="9" t="s">
        <v>95</v>
      </c>
      <c r="B90" s="10">
        <f t="shared" si="4"/>
        <v>467</v>
      </c>
      <c r="C90" s="23">
        <f t="shared" si="5"/>
        <v>391</v>
      </c>
      <c r="D90" s="19">
        <v>294</v>
      </c>
      <c r="E90" s="19">
        <v>48</v>
      </c>
      <c r="F90" s="19">
        <v>45</v>
      </c>
      <c r="G90" s="19">
        <v>4</v>
      </c>
      <c r="H90" s="3">
        <v>74</v>
      </c>
      <c r="I90" s="3">
        <v>0</v>
      </c>
      <c r="J90" s="19">
        <v>2</v>
      </c>
    </row>
    <row r="91" spans="1:10" ht="15" x14ac:dyDescent="0.25">
      <c r="A91" s="9" t="s">
        <v>96</v>
      </c>
      <c r="B91" s="10">
        <f t="shared" si="4"/>
        <v>422</v>
      </c>
      <c r="C91" s="23">
        <f t="shared" si="5"/>
        <v>367</v>
      </c>
      <c r="D91" s="19">
        <v>274</v>
      </c>
      <c r="E91" s="19">
        <v>57</v>
      </c>
      <c r="F91" s="19">
        <v>28</v>
      </c>
      <c r="G91" s="19">
        <v>8</v>
      </c>
      <c r="H91" s="3">
        <v>51</v>
      </c>
      <c r="I91" s="3">
        <v>0</v>
      </c>
      <c r="J91" s="19">
        <v>4</v>
      </c>
    </row>
    <row r="92" spans="1:10" ht="15" x14ac:dyDescent="0.25">
      <c r="A92" s="9" t="s">
        <v>97</v>
      </c>
      <c r="B92" s="10">
        <f t="shared" si="4"/>
        <v>439</v>
      </c>
      <c r="C92" s="23">
        <f t="shared" si="5"/>
        <v>364</v>
      </c>
      <c r="D92" s="19">
        <v>279</v>
      </c>
      <c r="E92" s="19">
        <v>41</v>
      </c>
      <c r="F92" s="19">
        <v>40</v>
      </c>
      <c r="G92" s="19">
        <v>4</v>
      </c>
      <c r="H92" s="3">
        <v>75</v>
      </c>
      <c r="I92" s="3">
        <v>0</v>
      </c>
      <c r="J92" s="19">
        <v>0</v>
      </c>
    </row>
    <row r="93" spans="1:10" ht="15" x14ac:dyDescent="0.25">
      <c r="A93" s="9" t="s">
        <v>98</v>
      </c>
      <c r="B93" s="10">
        <f t="shared" si="4"/>
        <v>385</v>
      </c>
      <c r="C93" s="23">
        <f t="shared" si="5"/>
        <v>317</v>
      </c>
      <c r="D93" s="19">
        <v>248</v>
      </c>
      <c r="E93" s="19">
        <v>35</v>
      </c>
      <c r="F93" s="19">
        <v>29</v>
      </c>
      <c r="G93" s="19">
        <v>5</v>
      </c>
      <c r="H93" s="3">
        <v>65</v>
      </c>
      <c r="I93" s="3">
        <v>0</v>
      </c>
      <c r="J93" s="19">
        <v>3</v>
      </c>
    </row>
    <row r="94" spans="1:10" ht="15" x14ac:dyDescent="0.25">
      <c r="A94" s="9" t="s">
        <v>99</v>
      </c>
      <c r="B94" s="10">
        <f t="shared" si="4"/>
        <v>426</v>
      </c>
      <c r="C94" s="23">
        <f t="shared" si="5"/>
        <v>373</v>
      </c>
      <c r="D94" s="19">
        <v>313</v>
      </c>
      <c r="E94" s="19">
        <v>35</v>
      </c>
      <c r="F94" s="19">
        <v>20</v>
      </c>
      <c r="G94" s="19">
        <v>5</v>
      </c>
      <c r="H94" s="3">
        <v>53</v>
      </c>
      <c r="I94" s="3">
        <v>0</v>
      </c>
      <c r="J94" s="19">
        <v>0</v>
      </c>
    </row>
    <row r="95" spans="1:10" ht="15" x14ac:dyDescent="0.25">
      <c r="A95" s="9" t="s">
        <v>100</v>
      </c>
      <c r="B95" s="10">
        <f t="shared" si="4"/>
        <v>413</v>
      </c>
      <c r="C95" s="23">
        <f t="shared" si="5"/>
        <v>360</v>
      </c>
      <c r="D95" s="19">
        <v>263</v>
      </c>
      <c r="E95" s="19">
        <v>64</v>
      </c>
      <c r="F95" s="19">
        <v>31</v>
      </c>
      <c r="G95" s="19">
        <v>2</v>
      </c>
      <c r="H95" s="3">
        <v>51</v>
      </c>
      <c r="I95" s="3">
        <v>0</v>
      </c>
      <c r="J95" s="19">
        <v>2</v>
      </c>
    </row>
    <row r="96" spans="1:10" ht="15" x14ac:dyDescent="0.25">
      <c r="A96" s="9" t="s">
        <v>101</v>
      </c>
      <c r="B96" s="10">
        <f t="shared" si="4"/>
        <v>706</v>
      </c>
      <c r="C96" s="23">
        <f t="shared" si="5"/>
        <v>597</v>
      </c>
      <c r="D96" s="19">
        <v>452</v>
      </c>
      <c r="E96" s="19">
        <v>79</v>
      </c>
      <c r="F96" s="19">
        <v>61</v>
      </c>
      <c r="G96" s="19">
        <v>5</v>
      </c>
      <c r="H96" s="3">
        <v>107</v>
      </c>
      <c r="I96" s="3">
        <v>0</v>
      </c>
      <c r="J96" s="19">
        <v>2</v>
      </c>
    </row>
    <row r="97" spans="1:10" ht="15" x14ac:dyDescent="0.25">
      <c r="A97" s="9" t="s">
        <v>102</v>
      </c>
      <c r="B97" s="10">
        <f t="shared" si="4"/>
        <v>484</v>
      </c>
      <c r="C97" s="23">
        <f t="shared" si="5"/>
        <v>430</v>
      </c>
      <c r="D97" s="19">
        <v>347</v>
      </c>
      <c r="E97" s="19">
        <v>57</v>
      </c>
      <c r="F97" s="19">
        <v>23</v>
      </c>
      <c r="G97" s="19">
        <v>3</v>
      </c>
      <c r="H97" s="3">
        <v>52</v>
      </c>
      <c r="I97" s="3">
        <v>0</v>
      </c>
      <c r="J97" s="19">
        <v>2</v>
      </c>
    </row>
    <row r="98" spans="1:10" ht="15" x14ac:dyDescent="0.25">
      <c r="A98" s="9" t="s">
        <v>103</v>
      </c>
      <c r="B98" s="10">
        <f t="shared" si="4"/>
        <v>469</v>
      </c>
      <c r="C98" s="23">
        <f t="shared" si="5"/>
        <v>425</v>
      </c>
      <c r="D98" s="19">
        <v>344</v>
      </c>
      <c r="E98" s="19">
        <v>56</v>
      </c>
      <c r="F98" s="19">
        <v>20</v>
      </c>
      <c r="G98" s="19">
        <v>5</v>
      </c>
      <c r="H98" s="3">
        <v>44</v>
      </c>
      <c r="I98" s="3">
        <v>0</v>
      </c>
      <c r="J98" s="19">
        <v>0</v>
      </c>
    </row>
    <row r="99" spans="1:10" ht="15" x14ac:dyDescent="0.25">
      <c r="A99" s="9" t="s">
        <v>104</v>
      </c>
      <c r="B99" s="10">
        <f t="shared" si="4"/>
        <v>355</v>
      </c>
      <c r="C99" s="23">
        <f t="shared" si="5"/>
        <v>304</v>
      </c>
      <c r="D99" s="19">
        <v>243</v>
      </c>
      <c r="E99" s="19">
        <v>26</v>
      </c>
      <c r="F99" s="19">
        <v>31</v>
      </c>
      <c r="G99" s="19">
        <v>4</v>
      </c>
      <c r="H99" s="3">
        <v>50</v>
      </c>
      <c r="I99" s="3">
        <v>0</v>
      </c>
      <c r="J99" s="19">
        <v>1</v>
      </c>
    </row>
    <row r="100" spans="1:10" ht="15" x14ac:dyDescent="0.25">
      <c r="A100" s="9" t="s">
        <v>105</v>
      </c>
      <c r="B100" s="10">
        <f t="shared" ref="B100:B104" si="6">SUM(C100,H100,I100,J100)</f>
        <v>412</v>
      </c>
      <c r="C100" s="23">
        <f t="shared" ref="C100:C104" si="7">SUM(D100+E100+F100+G100)</f>
        <v>358</v>
      </c>
      <c r="D100" s="19">
        <v>283</v>
      </c>
      <c r="E100" s="19">
        <v>47</v>
      </c>
      <c r="F100" s="19">
        <v>23</v>
      </c>
      <c r="G100" s="19">
        <v>5</v>
      </c>
      <c r="H100" s="3">
        <v>53</v>
      </c>
      <c r="I100" s="3">
        <v>0</v>
      </c>
      <c r="J100" s="19">
        <v>1</v>
      </c>
    </row>
    <row r="101" spans="1:10" ht="15" x14ac:dyDescent="0.25">
      <c r="A101" s="9" t="s">
        <v>106</v>
      </c>
      <c r="B101" s="10">
        <f t="shared" si="6"/>
        <v>653</v>
      </c>
      <c r="C101" s="23">
        <f t="shared" si="7"/>
        <v>533</v>
      </c>
      <c r="D101" s="19">
        <v>416</v>
      </c>
      <c r="E101" s="19">
        <v>57</v>
      </c>
      <c r="F101" s="19">
        <v>55</v>
      </c>
      <c r="G101" s="19">
        <v>5</v>
      </c>
      <c r="H101" s="3">
        <v>120</v>
      </c>
      <c r="I101" s="3">
        <v>0</v>
      </c>
      <c r="J101" s="19">
        <v>0</v>
      </c>
    </row>
    <row r="102" spans="1:10" ht="15" x14ac:dyDescent="0.25">
      <c r="A102" s="9" t="s">
        <v>107</v>
      </c>
      <c r="B102" s="10">
        <f t="shared" si="6"/>
        <v>573</v>
      </c>
      <c r="C102" s="23">
        <f t="shared" si="7"/>
        <v>507</v>
      </c>
      <c r="D102" s="19">
        <v>402</v>
      </c>
      <c r="E102" s="19">
        <v>58</v>
      </c>
      <c r="F102" s="19">
        <v>40</v>
      </c>
      <c r="G102" s="19">
        <v>7</v>
      </c>
      <c r="H102" s="3">
        <v>64</v>
      </c>
      <c r="I102" s="3">
        <v>0</v>
      </c>
      <c r="J102" s="19">
        <v>2</v>
      </c>
    </row>
    <row r="103" spans="1:10" ht="15" x14ac:dyDescent="0.25">
      <c r="A103" s="9" t="s">
        <v>108</v>
      </c>
      <c r="B103" s="10">
        <f t="shared" si="6"/>
        <v>687</v>
      </c>
      <c r="C103" s="23">
        <f t="shared" si="7"/>
        <v>578</v>
      </c>
      <c r="D103" s="26">
        <v>475</v>
      </c>
      <c r="E103" s="26">
        <v>55</v>
      </c>
      <c r="F103" s="26">
        <v>44</v>
      </c>
      <c r="G103" s="26">
        <v>4</v>
      </c>
      <c r="H103" s="3">
        <v>109</v>
      </c>
      <c r="I103" s="3">
        <v>0</v>
      </c>
      <c r="J103" s="26">
        <v>0</v>
      </c>
    </row>
    <row r="104" spans="1:10" x14ac:dyDescent="0.2">
      <c r="A104" s="27" t="s">
        <v>114</v>
      </c>
      <c r="B104" s="10">
        <f t="shared" si="6"/>
        <v>44505</v>
      </c>
      <c r="C104" s="10">
        <f t="shared" si="7"/>
        <v>36969</v>
      </c>
      <c r="D104" s="10">
        <f t="shared" ref="D104:J104" si="8">SUM(D1:D103)</f>
        <v>29012</v>
      </c>
      <c r="E104" s="10">
        <f t="shared" si="8"/>
        <v>4110</v>
      </c>
      <c r="F104" s="10">
        <f t="shared" si="8"/>
        <v>3434</v>
      </c>
      <c r="G104" s="10">
        <f t="shared" si="8"/>
        <v>413</v>
      </c>
      <c r="H104" s="10">
        <f>SUM(H4:H103)</f>
        <v>7334</v>
      </c>
      <c r="I104" s="10">
        <f>SUM(I4:I103)</f>
        <v>7</v>
      </c>
      <c r="J104" s="10">
        <f t="shared" si="8"/>
        <v>195</v>
      </c>
    </row>
    <row r="105" spans="1:10" x14ac:dyDescent="0.2">
      <c r="B105" s="28"/>
      <c r="C105" s="28"/>
      <c r="D105" s="28"/>
      <c r="E105" s="28"/>
      <c r="F105" s="28"/>
      <c r="G105" s="28"/>
      <c r="H105" s="28"/>
      <c r="I105" s="28"/>
      <c r="J105" s="28"/>
    </row>
    <row r="106" spans="1:10" x14ac:dyDescent="0.2">
      <c r="B106" s="14"/>
      <c r="C106" s="14"/>
      <c r="D106" s="14"/>
      <c r="E106" s="14"/>
      <c r="F106" s="14"/>
      <c r="G106" s="14"/>
      <c r="H106" s="14"/>
      <c r="I106" s="14"/>
      <c r="J106" s="14"/>
    </row>
  </sheetData>
  <pageMargins left="0.7" right="0.7" top="1" bottom="0.75" header="0.3" footer="0.3"/>
  <pageSetup paperSize="5" scale="95" fitToWidth="0" fitToHeight="0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C10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view="pageLayout" zoomScaleNormal="100" workbookViewId="0">
      <selection activeCell="L1" sqref="L1"/>
    </sheetView>
  </sheetViews>
  <sheetFormatPr defaultRowHeight="12" x14ac:dyDescent="0.2"/>
  <cols>
    <col min="1" max="1" width="16.140625" style="6" bestFit="1" customWidth="1"/>
    <col min="2" max="13" width="5.7109375" style="6" customWidth="1"/>
    <col min="14" max="16384" width="9.140625" style="6"/>
  </cols>
  <sheetData>
    <row r="1" spans="1:13" ht="102" customHeight="1" x14ac:dyDescent="0.2">
      <c r="A1" s="51" t="s">
        <v>122</v>
      </c>
      <c r="B1" s="53" t="s">
        <v>9</v>
      </c>
      <c r="C1" s="53" t="s">
        <v>147</v>
      </c>
      <c r="D1" s="53" t="s">
        <v>147</v>
      </c>
      <c r="E1" s="53" t="s">
        <v>147</v>
      </c>
      <c r="F1" s="53" t="s">
        <v>147</v>
      </c>
      <c r="G1" s="53" t="s">
        <v>220</v>
      </c>
      <c r="H1" s="53" t="s">
        <v>221</v>
      </c>
      <c r="I1" s="53" t="s">
        <v>220</v>
      </c>
      <c r="J1" s="53" t="s">
        <v>220</v>
      </c>
      <c r="K1" s="53" t="s">
        <v>212</v>
      </c>
      <c r="L1" s="53" t="s">
        <v>213</v>
      </c>
      <c r="M1" s="53" t="s">
        <v>115</v>
      </c>
    </row>
    <row r="2" spans="1:13" x14ac:dyDescent="0.2">
      <c r="A2" s="54" t="s">
        <v>113</v>
      </c>
      <c r="B2" s="55"/>
      <c r="C2" s="55"/>
      <c r="D2" s="55" t="s">
        <v>1</v>
      </c>
      <c r="E2" s="55" t="s">
        <v>4</v>
      </c>
      <c r="F2" s="55" t="s">
        <v>7</v>
      </c>
      <c r="G2" s="55"/>
      <c r="H2" s="55" t="s">
        <v>2</v>
      </c>
      <c r="I2" s="55" t="s">
        <v>3</v>
      </c>
      <c r="J2" s="55" t="s">
        <v>5</v>
      </c>
      <c r="K2" s="55"/>
      <c r="L2" s="55"/>
      <c r="M2" s="55" t="s">
        <v>116</v>
      </c>
    </row>
    <row r="3" spans="1:13" x14ac:dyDescent="0.2">
      <c r="A3" s="54"/>
      <c r="B3" s="55"/>
      <c r="C3" s="55" t="s">
        <v>114</v>
      </c>
      <c r="D3" s="55"/>
      <c r="E3" s="55"/>
      <c r="F3" s="55"/>
      <c r="G3" s="55" t="s">
        <v>114</v>
      </c>
      <c r="H3" s="55"/>
      <c r="I3" s="55"/>
      <c r="J3" s="55"/>
      <c r="K3" s="55"/>
      <c r="L3" s="55"/>
      <c r="M3" s="55"/>
    </row>
    <row r="4" spans="1:13" ht="15" x14ac:dyDescent="0.25">
      <c r="A4" s="9" t="s">
        <v>10</v>
      </c>
      <c r="B4" s="10">
        <f t="shared" ref="B4:B35" si="0">SUM(C4,G4,K4,L4,M4)</f>
        <v>444</v>
      </c>
      <c r="C4" s="23">
        <f t="shared" ref="C4:C35" si="1">SUM(D4+E4+F4)</f>
        <v>129</v>
      </c>
      <c r="D4" s="19">
        <v>116</v>
      </c>
      <c r="E4" s="19">
        <v>9</v>
      </c>
      <c r="F4" s="19">
        <v>4</v>
      </c>
      <c r="G4" s="24">
        <f t="shared" ref="G4:G35" si="2">SUM(H4+I4+J4)</f>
        <v>306</v>
      </c>
      <c r="H4" s="19">
        <v>247</v>
      </c>
      <c r="I4" s="19">
        <v>47</v>
      </c>
      <c r="J4" s="19">
        <v>12</v>
      </c>
      <c r="K4" s="3">
        <v>9</v>
      </c>
      <c r="L4" s="3">
        <v>0</v>
      </c>
      <c r="M4" s="19">
        <v>0</v>
      </c>
    </row>
    <row r="5" spans="1:13" ht="15" x14ac:dyDescent="0.25">
      <c r="A5" s="9" t="s">
        <v>11</v>
      </c>
      <c r="B5" s="10">
        <f t="shared" si="0"/>
        <v>991</v>
      </c>
      <c r="C5" s="23">
        <f t="shared" si="1"/>
        <v>237</v>
      </c>
      <c r="D5" s="19">
        <v>227</v>
      </c>
      <c r="E5" s="19">
        <v>3</v>
      </c>
      <c r="F5" s="19">
        <v>7</v>
      </c>
      <c r="G5" s="24">
        <f t="shared" si="2"/>
        <v>734</v>
      </c>
      <c r="H5" s="19">
        <v>638</v>
      </c>
      <c r="I5" s="19">
        <v>60</v>
      </c>
      <c r="J5" s="19">
        <v>36</v>
      </c>
      <c r="K5" s="3">
        <v>19</v>
      </c>
      <c r="L5" s="3">
        <v>1</v>
      </c>
      <c r="M5" s="19">
        <v>0</v>
      </c>
    </row>
    <row r="6" spans="1:13" ht="15" x14ac:dyDescent="0.25">
      <c r="A6" s="9" t="s">
        <v>12</v>
      </c>
      <c r="B6" s="10">
        <f t="shared" si="0"/>
        <v>673</v>
      </c>
      <c r="C6" s="23">
        <f t="shared" si="1"/>
        <v>170</v>
      </c>
      <c r="D6" s="19">
        <v>161</v>
      </c>
      <c r="E6" s="19">
        <v>4</v>
      </c>
      <c r="F6" s="19">
        <v>5</v>
      </c>
      <c r="G6" s="24">
        <f t="shared" si="2"/>
        <v>486</v>
      </c>
      <c r="H6" s="19">
        <v>398</v>
      </c>
      <c r="I6" s="19">
        <v>63</v>
      </c>
      <c r="J6" s="19">
        <v>25</v>
      </c>
      <c r="K6" s="3">
        <v>17</v>
      </c>
      <c r="L6" s="3">
        <v>0</v>
      </c>
      <c r="M6" s="19">
        <v>0</v>
      </c>
    </row>
    <row r="7" spans="1:13" ht="15" x14ac:dyDescent="0.25">
      <c r="A7" s="9" t="s">
        <v>13</v>
      </c>
      <c r="B7" s="10">
        <f t="shared" si="0"/>
        <v>638</v>
      </c>
      <c r="C7" s="23">
        <f t="shared" si="1"/>
        <v>184</v>
      </c>
      <c r="D7" s="19">
        <v>178</v>
      </c>
      <c r="E7" s="19">
        <v>5</v>
      </c>
      <c r="F7" s="19">
        <v>1</v>
      </c>
      <c r="G7" s="24">
        <f t="shared" si="2"/>
        <v>449</v>
      </c>
      <c r="H7" s="19">
        <v>391</v>
      </c>
      <c r="I7" s="19">
        <v>39</v>
      </c>
      <c r="J7" s="19">
        <v>19</v>
      </c>
      <c r="K7" s="3">
        <v>5</v>
      </c>
      <c r="L7" s="3">
        <v>0</v>
      </c>
      <c r="M7" s="19">
        <v>0</v>
      </c>
    </row>
    <row r="8" spans="1:13" ht="15" x14ac:dyDescent="0.25">
      <c r="A8" s="9" t="s">
        <v>14</v>
      </c>
      <c r="B8" s="10">
        <f t="shared" si="0"/>
        <v>455</v>
      </c>
      <c r="C8" s="23">
        <f t="shared" si="1"/>
        <v>97</v>
      </c>
      <c r="D8" s="19">
        <v>91</v>
      </c>
      <c r="E8" s="19">
        <v>3</v>
      </c>
      <c r="F8" s="19">
        <v>3</v>
      </c>
      <c r="G8" s="24">
        <f t="shared" si="2"/>
        <v>347</v>
      </c>
      <c r="H8" s="19">
        <v>306</v>
      </c>
      <c r="I8" s="19">
        <v>31</v>
      </c>
      <c r="J8" s="19">
        <v>10</v>
      </c>
      <c r="K8" s="3">
        <v>10</v>
      </c>
      <c r="L8" s="3">
        <v>0</v>
      </c>
      <c r="M8" s="19">
        <v>1</v>
      </c>
    </row>
    <row r="9" spans="1:13" ht="15" x14ac:dyDescent="0.25">
      <c r="A9" s="9" t="s">
        <v>15</v>
      </c>
      <c r="B9" s="10">
        <f t="shared" si="0"/>
        <v>562</v>
      </c>
      <c r="C9" s="23">
        <f t="shared" si="1"/>
        <v>102</v>
      </c>
      <c r="D9" s="19">
        <v>98</v>
      </c>
      <c r="E9" s="19">
        <v>3</v>
      </c>
      <c r="F9" s="19">
        <v>1</v>
      </c>
      <c r="G9" s="24">
        <f t="shared" si="2"/>
        <v>447</v>
      </c>
      <c r="H9" s="19">
        <v>391</v>
      </c>
      <c r="I9" s="19">
        <v>45</v>
      </c>
      <c r="J9" s="19">
        <v>11</v>
      </c>
      <c r="K9" s="3">
        <v>12</v>
      </c>
      <c r="L9" s="3">
        <v>1</v>
      </c>
      <c r="M9" s="19">
        <v>0</v>
      </c>
    </row>
    <row r="10" spans="1:13" ht="15" x14ac:dyDescent="0.25">
      <c r="A10" s="9" t="s">
        <v>16</v>
      </c>
      <c r="B10" s="10">
        <f t="shared" si="0"/>
        <v>745</v>
      </c>
      <c r="C10" s="23">
        <f t="shared" si="1"/>
        <v>120</v>
      </c>
      <c r="D10" s="19">
        <v>108</v>
      </c>
      <c r="E10" s="19">
        <v>9</v>
      </c>
      <c r="F10" s="19">
        <v>3</v>
      </c>
      <c r="G10" s="24">
        <f t="shared" si="2"/>
        <v>600</v>
      </c>
      <c r="H10" s="19">
        <v>500</v>
      </c>
      <c r="I10" s="19">
        <v>71</v>
      </c>
      <c r="J10" s="19">
        <v>29</v>
      </c>
      <c r="K10" s="3">
        <v>25</v>
      </c>
      <c r="L10" s="3">
        <v>0</v>
      </c>
      <c r="M10" s="19">
        <v>0</v>
      </c>
    </row>
    <row r="11" spans="1:13" ht="15" x14ac:dyDescent="0.25">
      <c r="A11" s="9" t="s">
        <v>17</v>
      </c>
      <c r="B11" s="10">
        <f t="shared" si="0"/>
        <v>700</v>
      </c>
      <c r="C11" s="23">
        <f t="shared" si="1"/>
        <v>120</v>
      </c>
      <c r="D11" s="19">
        <v>109</v>
      </c>
      <c r="E11" s="19">
        <v>5</v>
      </c>
      <c r="F11" s="19">
        <v>6</v>
      </c>
      <c r="G11" s="24">
        <f t="shared" si="2"/>
        <v>567</v>
      </c>
      <c r="H11" s="19">
        <v>470</v>
      </c>
      <c r="I11" s="19">
        <v>77</v>
      </c>
      <c r="J11" s="19">
        <v>20</v>
      </c>
      <c r="K11" s="3">
        <v>13</v>
      </c>
      <c r="L11" s="3">
        <v>0</v>
      </c>
      <c r="M11" s="19">
        <v>0</v>
      </c>
    </row>
    <row r="12" spans="1:13" ht="15" x14ac:dyDescent="0.25">
      <c r="A12" s="9" t="s">
        <v>18</v>
      </c>
      <c r="B12" s="10">
        <f t="shared" si="0"/>
        <v>590</v>
      </c>
      <c r="C12" s="23">
        <f t="shared" si="1"/>
        <v>141</v>
      </c>
      <c r="D12" s="19">
        <v>123</v>
      </c>
      <c r="E12" s="19">
        <v>14</v>
      </c>
      <c r="F12" s="19">
        <v>4</v>
      </c>
      <c r="G12" s="24">
        <f t="shared" si="2"/>
        <v>431</v>
      </c>
      <c r="H12" s="19">
        <v>346</v>
      </c>
      <c r="I12" s="19">
        <v>64</v>
      </c>
      <c r="J12" s="19">
        <v>21</v>
      </c>
      <c r="K12" s="3">
        <v>17</v>
      </c>
      <c r="L12" s="3">
        <v>0</v>
      </c>
      <c r="M12" s="19">
        <v>1</v>
      </c>
    </row>
    <row r="13" spans="1:13" ht="15" x14ac:dyDescent="0.25">
      <c r="A13" s="9" t="s">
        <v>19</v>
      </c>
      <c r="B13" s="10">
        <f t="shared" si="0"/>
        <v>627</v>
      </c>
      <c r="C13" s="23">
        <f t="shared" si="1"/>
        <v>205</v>
      </c>
      <c r="D13" s="19">
        <v>192</v>
      </c>
      <c r="E13" s="19">
        <v>10</v>
      </c>
      <c r="F13" s="19">
        <v>3</v>
      </c>
      <c r="G13" s="24">
        <f t="shared" si="2"/>
        <v>394</v>
      </c>
      <c r="H13" s="19">
        <v>334</v>
      </c>
      <c r="I13" s="19">
        <v>39</v>
      </c>
      <c r="J13" s="19">
        <v>21</v>
      </c>
      <c r="K13" s="3">
        <v>28</v>
      </c>
      <c r="L13" s="3">
        <v>0</v>
      </c>
      <c r="M13" s="19">
        <v>0</v>
      </c>
    </row>
    <row r="14" spans="1:13" ht="15" x14ac:dyDescent="0.25">
      <c r="A14" s="9" t="s">
        <v>20</v>
      </c>
      <c r="B14" s="10">
        <f t="shared" si="0"/>
        <v>451</v>
      </c>
      <c r="C14" s="23">
        <f t="shared" si="1"/>
        <v>118</v>
      </c>
      <c r="D14" s="19">
        <v>106</v>
      </c>
      <c r="E14" s="19">
        <v>7</v>
      </c>
      <c r="F14" s="19">
        <v>5</v>
      </c>
      <c r="G14" s="24">
        <f t="shared" si="2"/>
        <v>323</v>
      </c>
      <c r="H14" s="19">
        <v>264</v>
      </c>
      <c r="I14" s="19">
        <v>40</v>
      </c>
      <c r="J14" s="19">
        <v>19</v>
      </c>
      <c r="K14" s="3">
        <v>9</v>
      </c>
      <c r="L14" s="3">
        <v>0</v>
      </c>
      <c r="M14" s="19">
        <v>1</v>
      </c>
    </row>
    <row r="15" spans="1:13" ht="15" x14ac:dyDescent="0.25">
      <c r="A15" s="9" t="s">
        <v>21</v>
      </c>
      <c r="B15" s="10">
        <f t="shared" si="0"/>
        <v>530</v>
      </c>
      <c r="C15" s="23">
        <f t="shared" si="1"/>
        <v>202</v>
      </c>
      <c r="D15" s="19">
        <v>188</v>
      </c>
      <c r="E15" s="19">
        <v>9</v>
      </c>
      <c r="F15" s="19">
        <v>5</v>
      </c>
      <c r="G15" s="24">
        <f t="shared" si="2"/>
        <v>314</v>
      </c>
      <c r="H15" s="19">
        <v>268</v>
      </c>
      <c r="I15" s="19">
        <v>36</v>
      </c>
      <c r="J15" s="19">
        <v>10</v>
      </c>
      <c r="K15" s="3">
        <v>13</v>
      </c>
      <c r="L15" s="3">
        <v>0</v>
      </c>
      <c r="M15" s="19">
        <v>1</v>
      </c>
    </row>
    <row r="16" spans="1:13" ht="15" x14ac:dyDescent="0.25">
      <c r="A16" s="9" t="s">
        <v>22</v>
      </c>
      <c r="B16" s="10">
        <f t="shared" si="0"/>
        <v>143</v>
      </c>
      <c r="C16" s="23">
        <f t="shared" si="1"/>
        <v>21</v>
      </c>
      <c r="D16" s="19">
        <v>21</v>
      </c>
      <c r="E16" s="19">
        <v>0</v>
      </c>
      <c r="F16" s="19">
        <v>0</v>
      </c>
      <c r="G16" s="24">
        <f t="shared" si="2"/>
        <v>121</v>
      </c>
      <c r="H16" s="19">
        <v>101</v>
      </c>
      <c r="I16" s="19">
        <v>15</v>
      </c>
      <c r="J16" s="19">
        <v>5</v>
      </c>
      <c r="K16" s="3">
        <v>1</v>
      </c>
      <c r="L16" s="3">
        <v>0</v>
      </c>
      <c r="M16" s="19">
        <v>0</v>
      </c>
    </row>
    <row r="17" spans="1:13" ht="15" x14ac:dyDescent="0.25">
      <c r="A17" s="9" t="s">
        <v>23</v>
      </c>
      <c r="B17" s="10">
        <f t="shared" si="0"/>
        <v>341</v>
      </c>
      <c r="C17" s="23">
        <f t="shared" si="1"/>
        <v>62</v>
      </c>
      <c r="D17" s="19">
        <v>58</v>
      </c>
      <c r="E17" s="19">
        <v>4</v>
      </c>
      <c r="F17" s="19">
        <v>0</v>
      </c>
      <c r="G17" s="24">
        <f t="shared" si="2"/>
        <v>269</v>
      </c>
      <c r="H17" s="19">
        <v>224</v>
      </c>
      <c r="I17" s="19">
        <v>37</v>
      </c>
      <c r="J17" s="19">
        <v>8</v>
      </c>
      <c r="K17" s="3">
        <v>10</v>
      </c>
      <c r="L17" s="3">
        <v>0</v>
      </c>
      <c r="M17" s="19">
        <v>0</v>
      </c>
    </row>
    <row r="18" spans="1:13" ht="15" x14ac:dyDescent="0.25">
      <c r="A18" s="9" t="s">
        <v>24</v>
      </c>
      <c r="B18" s="10">
        <f t="shared" si="0"/>
        <v>488</v>
      </c>
      <c r="C18" s="23">
        <f t="shared" si="1"/>
        <v>61</v>
      </c>
      <c r="D18" s="19">
        <v>58</v>
      </c>
      <c r="E18" s="19">
        <v>2</v>
      </c>
      <c r="F18" s="19">
        <v>1</v>
      </c>
      <c r="G18" s="24">
        <f t="shared" si="2"/>
        <v>421</v>
      </c>
      <c r="H18" s="19">
        <v>377</v>
      </c>
      <c r="I18" s="19">
        <v>34</v>
      </c>
      <c r="J18" s="19">
        <v>10</v>
      </c>
      <c r="K18" s="3">
        <v>6</v>
      </c>
      <c r="L18" s="3">
        <v>0</v>
      </c>
      <c r="M18" s="19">
        <v>0</v>
      </c>
    </row>
    <row r="19" spans="1:13" ht="15" x14ac:dyDescent="0.25">
      <c r="A19" s="9" t="s">
        <v>25</v>
      </c>
      <c r="B19" s="10">
        <f t="shared" si="0"/>
        <v>222</v>
      </c>
      <c r="C19" s="23">
        <f t="shared" si="1"/>
        <v>71</v>
      </c>
      <c r="D19" s="19">
        <v>62</v>
      </c>
      <c r="E19" s="19">
        <v>7</v>
      </c>
      <c r="F19" s="19">
        <v>2</v>
      </c>
      <c r="G19" s="24">
        <f t="shared" si="2"/>
        <v>143</v>
      </c>
      <c r="H19" s="19">
        <v>119</v>
      </c>
      <c r="I19" s="19">
        <v>19</v>
      </c>
      <c r="J19" s="19">
        <v>5</v>
      </c>
      <c r="K19" s="3">
        <v>8</v>
      </c>
      <c r="L19" s="3">
        <v>0</v>
      </c>
      <c r="M19" s="19">
        <v>0</v>
      </c>
    </row>
    <row r="20" spans="1:13" ht="15" x14ac:dyDescent="0.25">
      <c r="A20" s="9" t="s">
        <v>26</v>
      </c>
      <c r="B20" s="10">
        <f t="shared" si="0"/>
        <v>217</v>
      </c>
      <c r="C20" s="23">
        <f t="shared" si="1"/>
        <v>73</v>
      </c>
      <c r="D20" s="19">
        <v>69</v>
      </c>
      <c r="E20" s="19">
        <v>4</v>
      </c>
      <c r="F20" s="19">
        <v>0</v>
      </c>
      <c r="G20" s="24">
        <f t="shared" si="2"/>
        <v>127</v>
      </c>
      <c r="H20" s="19">
        <v>109</v>
      </c>
      <c r="I20" s="19">
        <v>10</v>
      </c>
      <c r="J20" s="19">
        <v>8</v>
      </c>
      <c r="K20" s="3">
        <v>17</v>
      </c>
      <c r="L20" s="3">
        <v>0</v>
      </c>
      <c r="M20" s="19">
        <v>0</v>
      </c>
    </row>
    <row r="21" spans="1:13" ht="15" x14ac:dyDescent="0.25">
      <c r="A21" s="9" t="s">
        <v>27</v>
      </c>
      <c r="B21" s="10">
        <f t="shared" si="0"/>
        <v>144</v>
      </c>
      <c r="C21" s="23">
        <f t="shared" si="1"/>
        <v>92</v>
      </c>
      <c r="D21" s="19">
        <v>86</v>
      </c>
      <c r="E21" s="19">
        <v>3</v>
      </c>
      <c r="F21" s="19">
        <v>3</v>
      </c>
      <c r="G21" s="24">
        <f t="shared" si="2"/>
        <v>46</v>
      </c>
      <c r="H21" s="19">
        <v>37</v>
      </c>
      <c r="I21" s="19">
        <v>4</v>
      </c>
      <c r="J21" s="19">
        <v>5</v>
      </c>
      <c r="K21" s="3">
        <v>6</v>
      </c>
      <c r="L21" s="3">
        <v>0</v>
      </c>
      <c r="M21" s="19">
        <v>0</v>
      </c>
    </row>
    <row r="22" spans="1:13" ht="15" x14ac:dyDescent="0.25">
      <c r="A22" s="9" t="s">
        <v>28</v>
      </c>
      <c r="B22" s="10">
        <f t="shared" si="0"/>
        <v>372</v>
      </c>
      <c r="C22" s="23">
        <f t="shared" si="1"/>
        <v>181</v>
      </c>
      <c r="D22" s="19">
        <v>170</v>
      </c>
      <c r="E22" s="19">
        <v>10</v>
      </c>
      <c r="F22" s="19">
        <v>1</v>
      </c>
      <c r="G22" s="24">
        <f t="shared" si="2"/>
        <v>189</v>
      </c>
      <c r="H22" s="19">
        <v>155</v>
      </c>
      <c r="I22" s="19">
        <v>21</v>
      </c>
      <c r="J22" s="19">
        <v>13</v>
      </c>
      <c r="K22" s="3">
        <v>2</v>
      </c>
      <c r="L22" s="3">
        <v>0</v>
      </c>
      <c r="M22" s="19">
        <v>0</v>
      </c>
    </row>
    <row r="23" spans="1:13" ht="15" x14ac:dyDescent="0.25">
      <c r="A23" s="9" t="s">
        <v>29</v>
      </c>
      <c r="B23" s="10">
        <f t="shared" si="0"/>
        <v>339</v>
      </c>
      <c r="C23" s="23">
        <f t="shared" si="1"/>
        <v>146</v>
      </c>
      <c r="D23" s="19">
        <v>138</v>
      </c>
      <c r="E23" s="19">
        <v>4</v>
      </c>
      <c r="F23" s="19">
        <v>4</v>
      </c>
      <c r="G23" s="24">
        <f t="shared" si="2"/>
        <v>188</v>
      </c>
      <c r="H23" s="19">
        <v>152</v>
      </c>
      <c r="I23" s="19">
        <v>23</v>
      </c>
      <c r="J23" s="19">
        <v>13</v>
      </c>
      <c r="K23" s="3">
        <v>5</v>
      </c>
      <c r="L23" s="3">
        <v>0</v>
      </c>
      <c r="M23" s="19">
        <v>0</v>
      </c>
    </row>
    <row r="24" spans="1:13" ht="15" x14ac:dyDescent="0.25">
      <c r="A24" s="9" t="s">
        <v>30</v>
      </c>
      <c r="B24" s="10">
        <f t="shared" si="0"/>
        <v>324</v>
      </c>
      <c r="C24" s="23">
        <f t="shared" si="1"/>
        <v>155</v>
      </c>
      <c r="D24" s="19">
        <v>142</v>
      </c>
      <c r="E24" s="19">
        <v>11</v>
      </c>
      <c r="F24" s="19">
        <v>2</v>
      </c>
      <c r="G24" s="24">
        <f t="shared" si="2"/>
        <v>157</v>
      </c>
      <c r="H24" s="19">
        <v>126</v>
      </c>
      <c r="I24" s="19">
        <v>21</v>
      </c>
      <c r="J24" s="19">
        <v>10</v>
      </c>
      <c r="K24" s="3">
        <v>12</v>
      </c>
      <c r="L24" s="3">
        <v>0</v>
      </c>
      <c r="M24" s="19">
        <v>0</v>
      </c>
    </row>
    <row r="25" spans="1:13" ht="15" x14ac:dyDescent="0.25">
      <c r="A25" s="9" t="s">
        <v>31</v>
      </c>
      <c r="B25" s="10">
        <f t="shared" si="0"/>
        <v>642</v>
      </c>
      <c r="C25" s="23">
        <f t="shared" si="1"/>
        <v>299</v>
      </c>
      <c r="D25" s="19">
        <v>279</v>
      </c>
      <c r="E25" s="19">
        <v>11</v>
      </c>
      <c r="F25" s="19">
        <v>9</v>
      </c>
      <c r="G25" s="24">
        <f t="shared" si="2"/>
        <v>330</v>
      </c>
      <c r="H25" s="19">
        <v>265</v>
      </c>
      <c r="I25" s="19">
        <v>33</v>
      </c>
      <c r="J25" s="19">
        <v>32</v>
      </c>
      <c r="K25" s="3">
        <v>13</v>
      </c>
      <c r="L25" s="3">
        <v>0</v>
      </c>
      <c r="M25" s="19">
        <v>0</v>
      </c>
    </row>
    <row r="26" spans="1:13" ht="15" x14ac:dyDescent="0.25">
      <c r="A26" s="9" t="s">
        <v>32</v>
      </c>
      <c r="B26" s="10">
        <f t="shared" si="0"/>
        <v>264</v>
      </c>
      <c r="C26" s="23">
        <f t="shared" si="1"/>
        <v>82</v>
      </c>
      <c r="D26" s="19">
        <v>77</v>
      </c>
      <c r="E26" s="19">
        <v>4</v>
      </c>
      <c r="F26" s="19">
        <v>1</v>
      </c>
      <c r="G26" s="24">
        <f t="shared" si="2"/>
        <v>175</v>
      </c>
      <c r="H26" s="19">
        <v>152</v>
      </c>
      <c r="I26" s="19">
        <v>14</v>
      </c>
      <c r="J26" s="19">
        <v>9</v>
      </c>
      <c r="K26" s="3">
        <v>7</v>
      </c>
      <c r="L26" s="3">
        <v>0</v>
      </c>
      <c r="M26" s="19">
        <v>0</v>
      </c>
    </row>
    <row r="27" spans="1:13" ht="15" x14ac:dyDescent="0.25">
      <c r="A27" s="9" t="s">
        <v>33</v>
      </c>
      <c r="B27" s="10">
        <f t="shared" si="0"/>
        <v>154</v>
      </c>
      <c r="C27" s="23">
        <f t="shared" si="1"/>
        <v>95</v>
      </c>
      <c r="D27" s="19">
        <v>83</v>
      </c>
      <c r="E27" s="19">
        <v>10</v>
      </c>
      <c r="F27" s="19">
        <v>2</v>
      </c>
      <c r="G27" s="24">
        <f t="shared" si="2"/>
        <v>53</v>
      </c>
      <c r="H27" s="19">
        <v>47</v>
      </c>
      <c r="I27" s="19">
        <v>4</v>
      </c>
      <c r="J27" s="19">
        <v>2</v>
      </c>
      <c r="K27" s="3">
        <v>5</v>
      </c>
      <c r="L27" s="3">
        <v>1</v>
      </c>
      <c r="M27" s="19">
        <v>0</v>
      </c>
    </row>
    <row r="28" spans="1:13" ht="15" x14ac:dyDescent="0.25">
      <c r="A28" s="9" t="s">
        <v>34</v>
      </c>
      <c r="B28" s="10">
        <f t="shared" si="0"/>
        <v>213</v>
      </c>
      <c r="C28" s="23">
        <f t="shared" si="1"/>
        <v>95</v>
      </c>
      <c r="D28" s="19">
        <v>89</v>
      </c>
      <c r="E28" s="19">
        <v>2</v>
      </c>
      <c r="F28" s="19">
        <v>4</v>
      </c>
      <c r="G28" s="24">
        <f t="shared" si="2"/>
        <v>116</v>
      </c>
      <c r="H28" s="19">
        <v>89</v>
      </c>
      <c r="I28" s="19">
        <v>20</v>
      </c>
      <c r="J28" s="19">
        <v>7</v>
      </c>
      <c r="K28" s="3">
        <v>2</v>
      </c>
      <c r="L28" s="3">
        <v>0</v>
      </c>
      <c r="M28" s="19">
        <v>0</v>
      </c>
    </row>
    <row r="29" spans="1:13" ht="15" x14ac:dyDescent="0.25">
      <c r="A29" s="9" t="s">
        <v>35</v>
      </c>
      <c r="B29" s="10">
        <f t="shared" si="0"/>
        <v>386</v>
      </c>
      <c r="C29" s="23">
        <f t="shared" si="1"/>
        <v>137</v>
      </c>
      <c r="D29" s="19">
        <v>129</v>
      </c>
      <c r="E29" s="19">
        <v>3</v>
      </c>
      <c r="F29" s="19">
        <v>5</v>
      </c>
      <c r="G29" s="24">
        <f t="shared" si="2"/>
        <v>239</v>
      </c>
      <c r="H29" s="19">
        <v>204</v>
      </c>
      <c r="I29" s="19">
        <v>23</v>
      </c>
      <c r="J29" s="19">
        <v>12</v>
      </c>
      <c r="K29" s="3">
        <v>10</v>
      </c>
      <c r="L29" s="3">
        <v>0</v>
      </c>
      <c r="M29" s="19">
        <v>0</v>
      </c>
    </row>
    <row r="30" spans="1:13" ht="15" x14ac:dyDescent="0.25">
      <c r="A30" s="9" t="s">
        <v>36</v>
      </c>
      <c r="B30" s="10">
        <f t="shared" si="0"/>
        <v>219</v>
      </c>
      <c r="C30" s="23">
        <f t="shared" si="1"/>
        <v>123</v>
      </c>
      <c r="D30" s="19">
        <v>114</v>
      </c>
      <c r="E30" s="19">
        <v>7</v>
      </c>
      <c r="F30" s="19">
        <v>2</v>
      </c>
      <c r="G30" s="24">
        <f t="shared" si="2"/>
        <v>86</v>
      </c>
      <c r="H30" s="19">
        <v>63</v>
      </c>
      <c r="I30" s="19">
        <v>17</v>
      </c>
      <c r="J30" s="19">
        <v>6</v>
      </c>
      <c r="K30" s="3">
        <v>10</v>
      </c>
      <c r="L30" s="3">
        <v>0</v>
      </c>
      <c r="M30" s="19">
        <v>0</v>
      </c>
    </row>
    <row r="31" spans="1:13" ht="15" x14ac:dyDescent="0.25">
      <c r="A31" s="9" t="s">
        <v>37</v>
      </c>
      <c r="B31" s="10">
        <f t="shared" si="0"/>
        <v>248</v>
      </c>
      <c r="C31" s="23">
        <f t="shared" si="1"/>
        <v>102</v>
      </c>
      <c r="D31" s="19">
        <v>95</v>
      </c>
      <c r="E31" s="19">
        <v>6</v>
      </c>
      <c r="F31" s="19">
        <v>1</v>
      </c>
      <c r="G31" s="24">
        <f t="shared" si="2"/>
        <v>140</v>
      </c>
      <c r="H31" s="19">
        <v>111</v>
      </c>
      <c r="I31" s="19">
        <v>16</v>
      </c>
      <c r="J31" s="19">
        <v>13</v>
      </c>
      <c r="K31" s="3">
        <v>6</v>
      </c>
      <c r="L31" s="3">
        <v>0</v>
      </c>
      <c r="M31" s="19">
        <v>0</v>
      </c>
    </row>
    <row r="32" spans="1:13" ht="15" x14ac:dyDescent="0.25">
      <c r="A32" s="9" t="s">
        <v>38</v>
      </c>
      <c r="B32" s="10">
        <f t="shared" si="0"/>
        <v>221</v>
      </c>
      <c r="C32" s="23">
        <f t="shared" si="1"/>
        <v>91</v>
      </c>
      <c r="D32" s="19">
        <v>82</v>
      </c>
      <c r="E32" s="19">
        <v>6</v>
      </c>
      <c r="F32" s="19">
        <v>3</v>
      </c>
      <c r="G32" s="24">
        <f t="shared" si="2"/>
        <v>123</v>
      </c>
      <c r="H32" s="19">
        <v>93</v>
      </c>
      <c r="I32" s="19">
        <v>14</v>
      </c>
      <c r="J32" s="19">
        <v>16</v>
      </c>
      <c r="K32" s="3">
        <v>7</v>
      </c>
      <c r="L32" s="3">
        <v>0</v>
      </c>
      <c r="M32" s="19">
        <v>0</v>
      </c>
    </row>
    <row r="33" spans="1:13" ht="15" x14ac:dyDescent="0.25">
      <c r="A33" s="9" t="s">
        <v>39</v>
      </c>
      <c r="B33" s="10">
        <f t="shared" si="0"/>
        <v>600</v>
      </c>
      <c r="C33" s="23">
        <f t="shared" si="1"/>
        <v>106</v>
      </c>
      <c r="D33" s="19">
        <v>101</v>
      </c>
      <c r="E33" s="19">
        <v>3</v>
      </c>
      <c r="F33" s="19">
        <v>2</v>
      </c>
      <c r="G33" s="24">
        <f t="shared" si="2"/>
        <v>485</v>
      </c>
      <c r="H33" s="19">
        <v>428</v>
      </c>
      <c r="I33" s="19">
        <v>44</v>
      </c>
      <c r="J33" s="19">
        <v>13</v>
      </c>
      <c r="K33" s="3">
        <v>7</v>
      </c>
      <c r="L33" s="3">
        <v>2</v>
      </c>
      <c r="M33" s="19">
        <v>0</v>
      </c>
    </row>
    <row r="34" spans="1:13" ht="15" x14ac:dyDescent="0.25">
      <c r="A34" s="9" t="s">
        <v>40</v>
      </c>
      <c r="B34" s="10">
        <f t="shared" si="0"/>
        <v>575</v>
      </c>
      <c r="C34" s="23">
        <f t="shared" si="1"/>
        <v>146</v>
      </c>
      <c r="D34" s="19">
        <v>137</v>
      </c>
      <c r="E34" s="19">
        <v>6</v>
      </c>
      <c r="F34" s="19">
        <v>3</v>
      </c>
      <c r="G34" s="24">
        <f t="shared" si="2"/>
        <v>423</v>
      </c>
      <c r="H34" s="19">
        <v>360</v>
      </c>
      <c r="I34" s="19">
        <v>43</v>
      </c>
      <c r="J34" s="19">
        <v>20</v>
      </c>
      <c r="K34" s="3">
        <v>5</v>
      </c>
      <c r="L34" s="3">
        <v>0</v>
      </c>
      <c r="M34" s="19">
        <v>1</v>
      </c>
    </row>
    <row r="35" spans="1:13" ht="15" x14ac:dyDescent="0.25">
      <c r="A35" s="9" t="s">
        <v>129</v>
      </c>
      <c r="B35" s="10">
        <f t="shared" si="0"/>
        <v>180</v>
      </c>
      <c r="C35" s="23">
        <f t="shared" si="1"/>
        <v>45</v>
      </c>
      <c r="D35" s="19">
        <v>43</v>
      </c>
      <c r="E35" s="19">
        <v>1</v>
      </c>
      <c r="F35" s="19">
        <v>1</v>
      </c>
      <c r="G35" s="24">
        <f t="shared" si="2"/>
        <v>134</v>
      </c>
      <c r="H35" s="19">
        <v>116</v>
      </c>
      <c r="I35" s="19">
        <v>9</v>
      </c>
      <c r="J35" s="19">
        <v>9</v>
      </c>
      <c r="K35" s="3">
        <v>1</v>
      </c>
      <c r="L35" s="3">
        <v>0</v>
      </c>
      <c r="M35" s="19">
        <v>0</v>
      </c>
    </row>
    <row r="36" spans="1:13" ht="15" x14ac:dyDescent="0.25">
      <c r="A36" s="9" t="s">
        <v>41</v>
      </c>
      <c r="B36" s="10">
        <f t="shared" ref="B36:B67" si="3">SUM(C36,G36,K36,L36,M36)</f>
        <v>651</v>
      </c>
      <c r="C36" s="23">
        <f t="shared" ref="C36:C67" si="4">SUM(D36+E36+F36)</f>
        <v>168</v>
      </c>
      <c r="D36" s="19">
        <v>158</v>
      </c>
      <c r="E36" s="19">
        <v>7</v>
      </c>
      <c r="F36" s="19">
        <v>3</v>
      </c>
      <c r="G36" s="24">
        <f t="shared" ref="G36:G67" si="5">SUM(H36+I36+J36)</f>
        <v>470</v>
      </c>
      <c r="H36" s="19">
        <v>409</v>
      </c>
      <c r="I36" s="19">
        <v>46</v>
      </c>
      <c r="J36" s="19">
        <v>15</v>
      </c>
      <c r="K36" s="3">
        <v>12</v>
      </c>
      <c r="L36" s="3">
        <v>0</v>
      </c>
      <c r="M36" s="19">
        <v>1</v>
      </c>
    </row>
    <row r="37" spans="1:13" ht="15" x14ac:dyDescent="0.25">
      <c r="A37" s="9" t="s">
        <v>42</v>
      </c>
      <c r="B37" s="10">
        <f t="shared" si="3"/>
        <v>330</v>
      </c>
      <c r="C37" s="23">
        <f t="shared" si="4"/>
        <v>102</v>
      </c>
      <c r="D37" s="19">
        <v>93</v>
      </c>
      <c r="E37" s="19">
        <v>6</v>
      </c>
      <c r="F37" s="19">
        <v>3</v>
      </c>
      <c r="G37" s="24">
        <f t="shared" si="5"/>
        <v>225</v>
      </c>
      <c r="H37" s="19">
        <v>186</v>
      </c>
      <c r="I37" s="19">
        <v>21</v>
      </c>
      <c r="J37" s="19">
        <v>18</v>
      </c>
      <c r="K37" s="3">
        <v>3</v>
      </c>
      <c r="L37" s="3">
        <v>0</v>
      </c>
      <c r="M37" s="19">
        <v>0</v>
      </c>
    </row>
    <row r="38" spans="1:13" ht="15" x14ac:dyDescent="0.25">
      <c r="A38" s="9" t="s">
        <v>43</v>
      </c>
      <c r="B38" s="10">
        <f t="shared" si="3"/>
        <v>384</v>
      </c>
      <c r="C38" s="23">
        <f t="shared" si="4"/>
        <v>128</v>
      </c>
      <c r="D38" s="19">
        <v>119</v>
      </c>
      <c r="E38" s="19">
        <v>6</v>
      </c>
      <c r="F38" s="19">
        <v>3</v>
      </c>
      <c r="G38" s="24">
        <f t="shared" si="5"/>
        <v>251</v>
      </c>
      <c r="H38" s="19">
        <v>198</v>
      </c>
      <c r="I38" s="19">
        <v>30</v>
      </c>
      <c r="J38" s="19">
        <v>23</v>
      </c>
      <c r="K38" s="3">
        <v>5</v>
      </c>
      <c r="L38" s="3">
        <v>0</v>
      </c>
      <c r="M38" s="19">
        <v>0</v>
      </c>
    </row>
    <row r="39" spans="1:13" ht="15" x14ac:dyDescent="0.25">
      <c r="A39" s="9" t="s">
        <v>44</v>
      </c>
      <c r="B39" s="10">
        <f t="shared" si="3"/>
        <v>737</v>
      </c>
      <c r="C39" s="23">
        <f t="shared" si="4"/>
        <v>221</v>
      </c>
      <c r="D39" s="19">
        <v>211</v>
      </c>
      <c r="E39" s="19">
        <v>8</v>
      </c>
      <c r="F39" s="19">
        <v>2</v>
      </c>
      <c r="G39" s="24">
        <f t="shared" si="5"/>
        <v>497</v>
      </c>
      <c r="H39" s="19">
        <v>432</v>
      </c>
      <c r="I39" s="19">
        <v>38</v>
      </c>
      <c r="J39" s="19">
        <v>27</v>
      </c>
      <c r="K39" s="3">
        <v>19</v>
      </c>
      <c r="L39" s="3">
        <v>0</v>
      </c>
      <c r="M39" s="19">
        <v>0</v>
      </c>
    </row>
    <row r="40" spans="1:13" ht="15" x14ac:dyDescent="0.25">
      <c r="A40" s="9" t="s">
        <v>45</v>
      </c>
      <c r="B40" s="10">
        <f t="shared" si="3"/>
        <v>235</v>
      </c>
      <c r="C40" s="23">
        <f t="shared" si="4"/>
        <v>57</v>
      </c>
      <c r="D40" s="19">
        <v>52</v>
      </c>
      <c r="E40" s="19">
        <v>2</v>
      </c>
      <c r="F40" s="19">
        <v>3</v>
      </c>
      <c r="G40" s="24">
        <f t="shared" si="5"/>
        <v>177</v>
      </c>
      <c r="H40" s="19">
        <v>152</v>
      </c>
      <c r="I40" s="19">
        <v>15</v>
      </c>
      <c r="J40" s="19">
        <v>10</v>
      </c>
      <c r="K40" s="3">
        <v>1</v>
      </c>
      <c r="L40" s="3">
        <v>0</v>
      </c>
      <c r="M40" s="19">
        <v>0</v>
      </c>
    </row>
    <row r="41" spans="1:13" ht="15" x14ac:dyDescent="0.25">
      <c r="A41" s="9" t="s">
        <v>46</v>
      </c>
      <c r="B41" s="10">
        <f t="shared" si="3"/>
        <v>117</v>
      </c>
      <c r="C41" s="23">
        <f t="shared" si="4"/>
        <v>30</v>
      </c>
      <c r="D41" s="19">
        <v>29</v>
      </c>
      <c r="E41" s="19">
        <v>0</v>
      </c>
      <c r="F41" s="19">
        <v>1</v>
      </c>
      <c r="G41" s="24">
        <f t="shared" si="5"/>
        <v>85</v>
      </c>
      <c r="H41" s="19">
        <v>63</v>
      </c>
      <c r="I41" s="19">
        <v>21</v>
      </c>
      <c r="J41" s="19">
        <v>1</v>
      </c>
      <c r="K41" s="3">
        <v>2</v>
      </c>
      <c r="L41" s="3">
        <v>0</v>
      </c>
      <c r="M41" s="19">
        <v>0</v>
      </c>
    </row>
    <row r="42" spans="1:13" ht="15" x14ac:dyDescent="0.25">
      <c r="A42" s="9" t="s">
        <v>47</v>
      </c>
      <c r="B42" s="10">
        <f t="shared" si="3"/>
        <v>424</v>
      </c>
      <c r="C42" s="23">
        <f t="shared" si="4"/>
        <v>117</v>
      </c>
      <c r="D42" s="19">
        <v>103</v>
      </c>
      <c r="E42" s="19">
        <v>10</v>
      </c>
      <c r="F42" s="19">
        <v>4</v>
      </c>
      <c r="G42" s="24">
        <f t="shared" si="5"/>
        <v>298</v>
      </c>
      <c r="H42" s="19">
        <v>265</v>
      </c>
      <c r="I42" s="19">
        <v>17</v>
      </c>
      <c r="J42" s="19">
        <v>16</v>
      </c>
      <c r="K42" s="3">
        <v>9</v>
      </c>
      <c r="L42" s="3">
        <v>0</v>
      </c>
      <c r="M42" s="19">
        <v>0</v>
      </c>
    </row>
    <row r="43" spans="1:13" ht="15" x14ac:dyDescent="0.25">
      <c r="A43" s="9" t="s">
        <v>48</v>
      </c>
      <c r="B43" s="10">
        <f t="shared" si="3"/>
        <v>373</v>
      </c>
      <c r="C43" s="23">
        <f t="shared" si="4"/>
        <v>65</v>
      </c>
      <c r="D43" s="19">
        <v>60</v>
      </c>
      <c r="E43" s="19">
        <v>4</v>
      </c>
      <c r="F43" s="19">
        <v>1</v>
      </c>
      <c r="G43" s="24">
        <f t="shared" si="5"/>
        <v>299</v>
      </c>
      <c r="H43" s="19">
        <v>249</v>
      </c>
      <c r="I43" s="19">
        <v>38</v>
      </c>
      <c r="J43" s="19">
        <v>12</v>
      </c>
      <c r="K43" s="3">
        <v>9</v>
      </c>
      <c r="L43" s="3">
        <v>0</v>
      </c>
      <c r="M43" s="19">
        <v>0</v>
      </c>
    </row>
    <row r="44" spans="1:13" ht="15" x14ac:dyDescent="0.25">
      <c r="A44" s="9" t="s">
        <v>49</v>
      </c>
      <c r="B44" s="10">
        <f t="shared" si="3"/>
        <v>285</v>
      </c>
      <c r="C44" s="23">
        <f t="shared" si="4"/>
        <v>70</v>
      </c>
      <c r="D44" s="19">
        <v>63</v>
      </c>
      <c r="E44" s="19">
        <v>5</v>
      </c>
      <c r="F44" s="19">
        <v>2</v>
      </c>
      <c r="G44" s="24">
        <f t="shared" si="5"/>
        <v>210</v>
      </c>
      <c r="H44" s="19">
        <v>187</v>
      </c>
      <c r="I44" s="19">
        <v>16</v>
      </c>
      <c r="J44" s="19">
        <v>7</v>
      </c>
      <c r="K44" s="3">
        <v>5</v>
      </c>
      <c r="L44" s="3">
        <v>0</v>
      </c>
      <c r="M44" s="19">
        <v>0</v>
      </c>
    </row>
    <row r="45" spans="1:13" ht="15" x14ac:dyDescent="0.25">
      <c r="A45" s="9" t="s">
        <v>50</v>
      </c>
      <c r="B45" s="10">
        <f t="shared" si="3"/>
        <v>28</v>
      </c>
      <c r="C45" s="23">
        <f t="shared" si="4"/>
        <v>4</v>
      </c>
      <c r="D45" s="19">
        <v>3</v>
      </c>
      <c r="E45" s="19">
        <v>1</v>
      </c>
      <c r="F45" s="19">
        <v>0</v>
      </c>
      <c r="G45" s="24">
        <f t="shared" si="5"/>
        <v>24</v>
      </c>
      <c r="H45" s="19">
        <v>15</v>
      </c>
      <c r="I45" s="19">
        <v>8</v>
      </c>
      <c r="J45" s="19">
        <v>1</v>
      </c>
      <c r="K45" s="3">
        <v>0</v>
      </c>
      <c r="L45" s="3">
        <v>0</v>
      </c>
      <c r="M45" s="19">
        <v>0</v>
      </c>
    </row>
    <row r="46" spans="1:13" ht="15" x14ac:dyDescent="0.25">
      <c r="A46" s="9" t="s">
        <v>51</v>
      </c>
      <c r="B46" s="10">
        <f t="shared" si="3"/>
        <v>542</v>
      </c>
      <c r="C46" s="23">
        <f t="shared" si="4"/>
        <v>122</v>
      </c>
      <c r="D46" s="19">
        <v>112</v>
      </c>
      <c r="E46" s="19">
        <v>8</v>
      </c>
      <c r="F46" s="19">
        <v>2</v>
      </c>
      <c r="G46" s="24">
        <f t="shared" si="5"/>
        <v>415</v>
      </c>
      <c r="H46" s="19">
        <v>363</v>
      </c>
      <c r="I46" s="19">
        <v>37</v>
      </c>
      <c r="J46" s="19">
        <v>15</v>
      </c>
      <c r="K46" s="3">
        <v>5</v>
      </c>
      <c r="L46" s="3">
        <v>0</v>
      </c>
      <c r="M46" s="19">
        <v>0</v>
      </c>
    </row>
    <row r="47" spans="1:13" ht="15" x14ac:dyDescent="0.25">
      <c r="A47" s="9" t="s">
        <v>52</v>
      </c>
      <c r="B47" s="10">
        <f t="shared" si="3"/>
        <v>554</v>
      </c>
      <c r="C47" s="23">
        <f t="shared" si="4"/>
        <v>94</v>
      </c>
      <c r="D47" s="19">
        <v>82</v>
      </c>
      <c r="E47" s="19">
        <v>5</v>
      </c>
      <c r="F47" s="19">
        <v>7</v>
      </c>
      <c r="G47" s="24">
        <f t="shared" si="5"/>
        <v>437</v>
      </c>
      <c r="H47" s="19">
        <v>383</v>
      </c>
      <c r="I47" s="19">
        <v>38</v>
      </c>
      <c r="J47" s="19">
        <v>16</v>
      </c>
      <c r="K47" s="3">
        <v>23</v>
      </c>
      <c r="L47" s="3">
        <v>0</v>
      </c>
      <c r="M47" s="19">
        <v>0</v>
      </c>
    </row>
    <row r="48" spans="1:13" ht="15" x14ac:dyDescent="0.25">
      <c r="A48" s="9" t="s">
        <v>53</v>
      </c>
      <c r="B48" s="10">
        <f t="shared" si="3"/>
        <v>314</v>
      </c>
      <c r="C48" s="23">
        <f t="shared" si="4"/>
        <v>66</v>
      </c>
      <c r="D48" s="19">
        <v>58</v>
      </c>
      <c r="E48" s="19">
        <v>6</v>
      </c>
      <c r="F48" s="19">
        <v>2</v>
      </c>
      <c r="G48" s="24">
        <f t="shared" si="5"/>
        <v>244</v>
      </c>
      <c r="H48" s="19">
        <v>221</v>
      </c>
      <c r="I48" s="19">
        <v>18</v>
      </c>
      <c r="J48" s="19">
        <v>5</v>
      </c>
      <c r="K48" s="3">
        <v>4</v>
      </c>
      <c r="L48" s="3">
        <v>0</v>
      </c>
      <c r="M48" s="19">
        <v>0</v>
      </c>
    </row>
    <row r="49" spans="1:13" ht="15" x14ac:dyDescent="0.25">
      <c r="A49" s="9" t="s">
        <v>54</v>
      </c>
      <c r="B49" s="10">
        <f t="shared" si="3"/>
        <v>725</v>
      </c>
      <c r="C49" s="23">
        <f t="shared" si="4"/>
        <v>114</v>
      </c>
      <c r="D49" s="19">
        <v>98</v>
      </c>
      <c r="E49" s="19">
        <v>13</v>
      </c>
      <c r="F49" s="19">
        <v>3</v>
      </c>
      <c r="G49" s="24">
        <f t="shared" si="5"/>
        <v>589</v>
      </c>
      <c r="H49" s="19">
        <v>498</v>
      </c>
      <c r="I49" s="19">
        <v>71</v>
      </c>
      <c r="J49" s="19">
        <v>20</v>
      </c>
      <c r="K49" s="3">
        <v>21</v>
      </c>
      <c r="L49" s="3">
        <v>1</v>
      </c>
      <c r="M49" s="19">
        <v>0</v>
      </c>
    </row>
    <row r="50" spans="1:13" ht="15" x14ac:dyDescent="0.25">
      <c r="A50" s="9" t="s">
        <v>55</v>
      </c>
      <c r="B50" s="10">
        <f t="shared" si="3"/>
        <v>480</v>
      </c>
      <c r="C50" s="23">
        <f t="shared" si="4"/>
        <v>174</v>
      </c>
      <c r="D50" s="19">
        <v>164</v>
      </c>
      <c r="E50" s="19">
        <v>8</v>
      </c>
      <c r="F50" s="19">
        <v>2</v>
      </c>
      <c r="G50" s="24">
        <f t="shared" si="5"/>
        <v>291</v>
      </c>
      <c r="H50" s="19">
        <v>227</v>
      </c>
      <c r="I50" s="19">
        <v>43</v>
      </c>
      <c r="J50" s="19">
        <v>21</v>
      </c>
      <c r="K50" s="3">
        <v>15</v>
      </c>
      <c r="L50" s="3">
        <v>0</v>
      </c>
      <c r="M50" s="19">
        <v>0</v>
      </c>
    </row>
    <row r="51" spans="1:13" ht="15" x14ac:dyDescent="0.25">
      <c r="A51" s="9" t="s">
        <v>56</v>
      </c>
      <c r="B51" s="10">
        <f t="shared" si="3"/>
        <v>387</v>
      </c>
      <c r="C51" s="23">
        <f t="shared" si="4"/>
        <v>123</v>
      </c>
      <c r="D51" s="19">
        <v>109</v>
      </c>
      <c r="E51" s="19">
        <v>11</v>
      </c>
      <c r="F51" s="19">
        <v>3</v>
      </c>
      <c r="G51" s="24">
        <f t="shared" si="5"/>
        <v>252</v>
      </c>
      <c r="H51" s="19">
        <v>200</v>
      </c>
      <c r="I51" s="19">
        <v>40</v>
      </c>
      <c r="J51" s="19">
        <v>12</v>
      </c>
      <c r="K51" s="3">
        <v>12</v>
      </c>
      <c r="L51" s="3">
        <v>0</v>
      </c>
      <c r="M51" s="19">
        <v>0</v>
      </c>
    </row>
    <row r="52" spans="1:13" ht="15" x14ac:dyDescent="0.25">
      <c r="A52" s="9" t="s">
        <v>57</v>
      </c>
      <c r="B52" s="10">
        <f t="shared" si="3"/>
        <v>509</v>
      </c>
      <c r="C52" s="23">
        <f t="shared" si="4"/>
        <v>179</v>
      </c>
      <c r="D52" s="19">
        <v>161</v>
      </c>
      <c r="E52" s="19">
        <v>12</v>
      </c>
      <c r="F52" s="19">
        <v>6</v>
      </c>
      <c r="G52" s="24">
        <f t="shared" si="5"/>
        <v>314</v>
      </c>
      <c r="H52" s="19">
        <v>249</v>
      </c>
      <c r="I52" s="19">
        <v>49</v>
      </c>
      <c r="J52" s="19">
        <v>16</v>
      </c>
      <c r="K52" s="3">
        <v>15</v>
      </c>
      <c r="L52" s="3">
        <v>1</v>
      </c>
      <c r="M52" s="19">
        <v>0</v>
      </c>
    </row>
    <row r="53" spans="1:13" ht="15" x14ac:dyDescent="0.25">
      <c r="A53" s="9" t="s">
        <v>58</v>
      </c>
      <c r="B53" s="10">
        <f t="shared" si="3"/>
        <v>506</v>
      </c>
      <c r="C53" s="23">
        <f t="shared" si="4"/>
        <v>158</v>
      </c>
      <c r="D53" s="19">
        <v>144</v>
      </c>
      <c r="E53" s="19">
        <v>7</v>
      </c>
      <c r="F53" s="19">
        <v>7</v>
      </c>
      <c r="G53" s="24">
        <f t="shared" si="5"/>
        <v>338</v>
      </c>
      <c r="H53" s="19">
        <v>262</v>
      </c>
      <c r="I53" s="19">
        <v>58</v>
      </c>
      <c r="J53" s="19">
        <v>18</v>
      </c>
      <c r="K53" s="3">
        <v>9</v>
      </c>
      <c r="L53" s="3">
        <v>1</v>
      </c>
      <c r="M53" s="19">
        <v>0</v>
      </c>
    </row>
    <row r="54" spans="1:13" ht="15" x14ac:dyDescent="0.25">
      <c r="A54" s="9" t="s">
        <v>59</v>
      </c>
      <c r="B54" s="10">
        <f t="shared" si="3"/>
        <v>688</v>
      </c>
      <c r="C54" s="23">
        <f t="shared" si="4"/>
        <v>177</v>
      </c>
      <c r="D54" s="19">
        <v>155</v>
      </c>
      <c r="E54" s="19">
        <v>14</v>
      </c>
      <c r="F54" s="19">
        <v>8</v>
      </c>
      <c r="G54" s="24">
        <f t="shared" si="5"/>
        <v>496</v>
      </c>
      <c r="H54" s="19">
        <v>404</v>
      </c>
      <c r="I54" s="19">
        <v>69</v>
      </c>
      <c r="J54" s="19">
        <v>23</v>
      </c>
      <c r="K54" s="3">
        <v>15</v>
      </c>
      <c r="L54" s="3">
        <v>0</v>
      </c>
      <c r="M54" s="19">
        <v>0</v>
      </c>
    </row>
    <row r="55" spans="1:13" ht="15" x14ac:dyDescent="0.25">
      <c r="A55" s="9" t="s">
        <v>60</v>
      </c>
      <c r="B55" s="10">
        <f t="shared" si="3"/>
        <v>578</v>
      </c>
      <c r="C55" s="23">
        <f t="shared" si="4"/>
        <v>112</v>
      </c>
      <c r="D55" s="19">
        <v>101</v>
      </c>
      <c r="E55" s="19">
        <v>5</v>
      </c>
      <c r="F55" s="19">
        <v>6</v>
      </c>
      <c r="G55" s="24">
        <f t="shared" si="5"/>
        <v>448</v>
      </c>
      <c r="H55" s="19">
        <v>385</v>
      </c>
      <c r="I55" s="19">
        <v>48</v>
      </c>
      <c r="J55" s="19">
        <v>15</v>
      </c>
      <c r="K55" s="3">
        <v>18</v>
      </c>
      <c r="L55" s="3">
        <v>0</v>
      </c>
      <c r="M55" s="19">
        <v>0</v>
      </c>
    </row>
    <row r="56" spans="1:13" ht="15" x14ac:dyDescent="0.25">
      <c r="A56" s="9" t="s">
        <v>61</v>
      </c>
      <c r="B56" s="10">
        <f t="shared" si="3"/>
        <v>184</v>
      </c>
      <c r="C56" s="23">
        <f t="shared" si="4"/>
        <v>30</v>
      </c>
      <c r="D56" s="19">
        <v>28</v>
      </c>
      <c r="E56" s="19">
        <v>1</v>
      </c>
      <c r="F56" s="19">
        <v>1</v>
      </c>
      <c r="G56" s="24">
        <f t="shared" si="5"/>
        <v>154</v>
      </c>
      <c r="H56" s="19">
        <v>141</v>
      </c>
      <c r="I56" s="19">
        <v>10</v>
      </c>
      <c r="J56" s="19">
        <v>3</v>
      </c>
      <c r="K56" s="3">
        <v>0</v>
      </c>
      <c r="L56" s="3">
        <v>0</v>
      </c>
      <c r="M56" s="19">
        <v>0</v>
      </c>
    </row>
    <row r="57" spans="1:13" ht="15" x14ac:dyDescent="0.25">
      <c r="A57" s="9" t="s">
        <v>62</v>
      </c>
      <c r="B57" s="10">
        <f t="shared" si="3"/>
        <v>212</v>
      </c>
      <c r="C57" s="23">
        <f t="shared" si="4"/>
        <v>81</v>
      </c>
      <c r="D57" s="19">
        <v>77</v>
      </c>
      <c r="E57" s="19">
        <v>2</v>
      </c>
      <c r="F57" s="19">
        <v>2</v>
      </c>
      <c r="G57" s="24">
        <f t="shared" si="5"/>
        <v>126</v>
      </c>
      <c r="H57" s="19">
        <v>110</v>
      </c>
      <c r="I57" s="19">
        <v>10</v>
      </c>
      <c r="J57" s="19">
        <v>6</v>
      </c>
      <c r="K57" s="3">
        <v>5</v>
      </c>
      <c r="L57" s="3">
        <v>0</v>
      </c>
      <c r="M57" s="19">
        <v>0</v>
      </c>
    </row>
    <row r="58" spans="1:13" ht="15" x14ac:dyDescent="0.25">
      <c r="A58" s="9" t="s">
        <v>63</v>
      </c>
      <c r="B58" s="10">
        <f t="shared" si="3"/>
        <v>389</v>
      </c>
      <c r="C58" s="23">
        <f t="shared" si="4"/>
        <v>150</v>
      </c>
      <c r="D58" s="19">
        <v>143</v>
      </c>
      <c r="E58" s="19">
        <v>6</v>
      </c>
      <c r="F58" s="19">
        <v>1</v>
      </c>
      <c r="G58" s="24">
        <f t="shared" si="5"/>
        <v>228</v>
      </c>
      <c r="H58" s="19">
        <v>184</v>
      </c>
      <c r="I58" s="19">
        <v>26</v>
      </c>
      <c r="J58" s="19">
        <v>18</v>
      </c>
      <c r="K58" s="3">
        <v>11</v>
      </c>
      <c r="L58" s="3">
        <v>0</v>
      </c>
      <c r="M58" s="19">
        <v>0</v>
      </c>
    </row>
    <row r="59" spans="1:13" ht="15" x14ac:dyDescent="0.25">
      <c r="A59" s="9" t="s">
        <v>64</v>
      </c>
      <c r="B59" s="10">
        <f t="shared" si="3"/>
        <v>496</v>
      </c>
      <c r="C59" s="23">
        <f t="shared" si="4"/>
        <v>151</v>
      </c>
      <c r="D59" s="19">
        <v>144</v>
      </c>
      <c r="E59" s="19">
        <v>5</v>
      </c>
      <c r="F59" s="19">
        <v>2</v>
      </c>
      <c r="G59" s="24">
        <f t="shared" si="5"/>
        <v>329</v>
      </c>
      <c r="H59" s="19">
        <v>291</v>
      </c>
      <c r="I59" s="19">
        <v>26</v>
      </c>
      <c r="J59" s="19">
        <v>12</v>
      </c>
      <c r="K59" s="3">
        <v>16</v>
      </c>
      <c r="L59" s="3">
        <v>0</v>
      </c>
      <c r="M59" s="19">
        <v>0</v>
      </c>
    </row>
    <row r="60" spans="1:13" ht="15" x14ac:dyDescent="0.25">
      <c r="A60" s="9" t="s">
        <v>65</v>
      </c>
      <c r="B60" s="10">
        <f t="shared" si="3"/>
        <v>191</v>
      </c>
      <c r="C60" s="23">
        <f t="shared" si="4"/>
        <v>97</v>
      </c>
      <c r="D60" s="19">
        <v>92</v>
      </c>
      <c r="E60" s="19">
        <v>2</v>
      </c>
      <c r="F60" s="19">
        <v>3</v>
      </c>
      <c r="G60" s="24">
        <f t="shared" si="5"/>
        <v>91</v>
      </c>
      <c r="H60" s="19">
        <v>76</v>
      </c>
      <c r="I60" s="19">
        <v>8</v>
      </c>
      <c r="J60" s="19">
        <v>7</v>
      </c>
      <c r="K60" s="3">
        <v>2</v>
      </c>
      <c r="L60" s="3">
        <v>1</v>
      </c>
      <c r="M60" s="19">
        <v>0</v>
      </c>
    </row>
    <row r="61" spans="1:13" ht="15" x14ac:dyDescent="0.25">
      <c r="A61" s="9" t="s">
        <v>66</v>
      </c>
      <c r="B61" s="10">
        <f t="shared" si="3"/>
        <v>431</v>
      </c>
      <c r="C61" s="23">
        <f t="shared" si="4"/>
        <v>203</v>
      </c>
      <c r="D61" s="19">
        <v>184</v>
      </c>
      <c r="E61" s="19">
        <v>12</v>
      </c>
      <c r="F61" s="19">
        <v>7</v>
      </c>
      <c r="G61" s="24">
        <f t="shared" si="5"/>
        <v>220</v>
      </c>
      <c r="H61" s="19">
        <v>181</v>
      </c>
      <c r="I61" s="19">
        <v>23</v>
      </c>
      <c r="J61" s="19">
        <v>16</v>
      </c>
      <c r="K61" s="3">
        <v>8</v>
      </c>
      <c r="L61" s="3">
        <v>0</v>
      </c>
      <c r="M61" s="19">
        <v>0</v>
      </c>
    </row>
    <row r="62" spans="1:13" ht="15" x14ac:dyDescent="0.25">
      <c r="A62" s="9" t="s">
        <v>67</v>
      </c>
      <c r="B62" s="10">
        <f t="shared" si="3"/>
        <v>651</v>
      </c>
      <c r="C62" s="23">
        <f t="shared" si="4"/>
        <v>250</v>
      </c>
      <c r="D62" s="19">
        <v>226</v>
      </c>
      <c r="E62" s="19">
        <v>13</v>
      </c>
      <c r="F62" s="19">
        <v>11</v>
      </c>
      <c r="G62" s="24">
        <f t="shared" si="5"/>
        <v>391</v>
      </c>
      <c r="H62" s="19">
        <v>333</v>
      </c>
      <c r="I62" s="19">
        <v>32</v>
      </c>
      <c r="J62" s="19">
        <v>26</v>
      </c>
      <c r="K62" s="3">
        <v>9</v>
      </c>
      <c r="L62" s="3">
        <v>1</v>
      </c>
      <c r="M62" s="19">
        <v>0</v>
      </c>
    </row>
    <row r="63" spans="1:13" ht="15" x14ac:dyDescent="0.25">
      <c r="A63" s="9" t="s">
        <v>68</v>
      </c>
      <c r="B63" s="10">
        <f t="shared" si="3"/>
        <v>324</v>
      </c>
      <c r="C63" s="23">
        <f t="shared" si="4"/>
        <v>120</v>
      </c>
      <c r="D63" s="19">
        <v>115</v>
      </c>
      <c r="E63" s="19">
        <v>3</v>
      </c>
      <c r="F63" s="19">
        <v>2</v>
      </c>
      <c r="G63" s="24">
        <f t="shared" si="5"/>
        <v>192</v>
      </c>
      <c r="H63" s="19">
        <v>160</v>
      </c>
      <c r="I63" s="19">
        <v>22</v>
      </c>
      <c r="J63" s="19">
        <v>10</v>
      </c>
      <c r="K63" s="3">
        <v>11</v>
      </c>
      <c r="L63" s="3">
        <v>0</v>
      </c>
      <c r="M63" s="19">
        <v>1</v>
      </c>
    </row>
    <row r="64" spans="1:13" ht="15" x14ac:dyDescent="0.25">
      <c r="A64" s="9" t="s">
        <v>69</v>
      </c>
      <c r="B64" s="10">
        <f t="shared" si="3"/>
        <v>241</v>
      </c>
      <c r="C64" s="23">
        <f t="shared" si="4"/>
        <v>112</v>
      </c>
      <c r="D64" s="19">
        <v>105</v>
      </c>
      <c r="E64" s="19">
        <v>7</v>
      </c>
      <c r="F64" s="19">
        <v>0</v>
      </c>
      <c r="G64" s="24">
        <f t="shared" si="5"/>
        <v>117</v>
      </c>
      <c r="H64" s="19">
        <v>95</v>
      </c>
      <c r="I64" s="19">
        <v>13</v>
      </c>
      <c r="J64" s="19">
        <v>9</v>
      </c>
      <c r="K64" s="3">
        <v>11</v>
      </c>
      <c r="L64" s="3">
        <v>0</v>
      </c>
      <c r="M64" s="19">
        <v>1</v>
      </c>
    </row>
    <row r="65" spans="1:13" ht="15" x14ac:dyDescent="0.25">
      <c r="A65" s="9" t="s">
        <v>70</v>
      </c>
      <c r="B65" s="10">
        <f t="shared" si="3"/>
        <v>197</v>
      </c>
      <c r="C65" s="23">
        <f t="shared" si="4"/>
        <v>79</v>
      </c>
      <c r="D65" s="19">
        <v>76</v>
      </c>
      <c r="E65" s="19">
        <v>2</v>
      </c>
      <c r="F65" s="19">
        <v>1</v>
      </c>
      <c r="G65" s="24">
        <f t="shared" si="5"/>
        <v>113</v>
      </c>
      <c r="H65" s="19">
        <v>89</v>
      </c>
      <c r="I65" s="19">
        <v>19</v>
      </c>
      <c r="J65" s="19">
        <v>5</v>
      </c>
      <c r="K65" s="3">
        <v>4</v>
      </c>
      <c r="L65" s="3">
        <v>0</v>
      </c>
      <c r="M65" s="19">
        <v>1</v>
      </c>
    </row>
    <row r="66" spans="1:13" ht="15" x14ac:dyDescent="0.25">
      <c r="A66" s="9" t="s">
        <v>71</v>
      </c>
      <c r="B66" s="10">
        <f t="shared" si="3"/>
        <v>24</v>
      </c>
      <c r="C66" s="23">
        <f t="shared" si="4"/>
        <v>11</v>
      </c>
      <c r="D66" s="19">
        <v>11</v>
      </c>
      <c r="E66" s="19">
        <v>0</v>
      </c>
      <c r="F66" s="19">
        <v>0</v>
      </c>
      <c r="G66" s="24">
        <f t="shared" si="5"/>
        <v>13</v>
      </c>
      <c r="H66" s="19">
        <v>11</v>
      </c>
      <c r="I66" s="19">
        <v>2</v>
      </c>
      <c r="J66" s="19">
        <v>0</v>
      </c>
      <c r="K66" s="3">
        <v>0</v>
      </c>
      <c r="L66" s="3">
        <v>0</v>
      </c>
      <c r="M66" s="19">
        <v>0</v>
      </c>
    </row>
    <row r="67" spans="1:13" ht="15" x14ac:dyDescent="0.25">
      <c r="A67" s="9" t="s">
        <v>72</v>
      </c>
      <c r="B67" s="10">
        <f t="shared" si="3"/>
        <v>624</v>
      </c>
      <c r="C67" s="23">
        <f t="shared" si="4"/>
        <v>230</v>
      </c>
      <c r="D67" s="19">
        <v>220</v>
      </c>
      <c r="E67" s="19">
        <v>8</v>
      </c>
      <c r="F67" s="19">
        <v>2</v>
      </c>
      <c r="G67" s="24">
        <f t="shared" si="5"/>
        <v>385</v>
      </c>
      <c r="H67" s="19">
        <v>325</v>
      </c>
      <c r="I67" s="19">
        <v>45</v>
      </c>
      <c r="J67" s="19">
        <v>15</v>
      </c>
      <c r="K67" s="3">
        <v>9</v>
      </c>
      <c r="L67" s="3">
        <v>0</v>
      </c>
      <c r="M67" s="19">
        <v>0</v>
      </c>
    </row>
    <row r="68" spans="1:13" ht="15" x14ac:dyDescent="0.25">
      <c r="A68" s="9" t="s">
        <v>73</v>
      </c>
      <c r="B68" s="10">
        <f t="shared" ref="B68:B99" si="6">SUM(C68,G68,K68,L68,M68)</f>
        <v>611</v>
      </c>
      <c r="C68" s="23">
        <f t="shared" ref="C68:C99" si="7">SUM(D68+E68+F68)</f>
        <v>205</v>
      </c>
      <c r="D68" s="19">
        <v>190</v>
      </c>
      <c r="E68" s="19">
        <v>11</v>
      </c>
      <c r="F68" s="19">
        <v>4</v>
      </c>
      <c r="G68" s="24">
        <f t="shared" ref="G68:G99" si="8">SUM(H68+I68+J68)</f>
        <v>393</v>
      </c>
      <c r="H68" s="19">
        <v>346</v>
      </c>
      <c r="I68" s="19">
        <v>36</v>
      </c>
      <c r="J68" s="19">
        <v>11</v>
      </c>
      <c r="K68" s="3">
        <v>13</v>
      </c>
      <c r="L68" s="3">
        <v>0</v>
      </c>
      <c r="M68" s="19">
        <v>0</v>
      </c>
    </row>
    <row r="69" spans="1:13" ht="15" x14ac:dyDescent="0.25">
      <c r="A69" s="9" t="s">
        <v>74</v>
      </c>
      <c r="B69" s="10">
        <f t="shared" si="6"/>
        <v>562</v>
      </c>
      <c r="C69" s="23">
        <f t="shared" si="7"/>
        <v>180</v>
      </c>
      <c r="D69" s="19">
        <v>178</v>
      </c>
      <c r="E69" s="19">
        <v>2</v>
      </c>
      <c r="F69" s="19">
        <v>0</v>
      </c>
      <c r="G69" s="24">
        <f t="shared" si="8"/>
        <v>373</v>
      </c>
      <c r="H69" s="19">
        <v>317</v>
      </c>
      <c r="I69" s="19">
        <v>37</v>
      </c>
      <c r="J69" s="19">
        <v>19</v>
      </c>
      <c r="K69" s="3">
        <v>9</v>
      </c>
      <c r="L69" s="3">
        <v>0</v>
      </c>
      <c r="M69" s="19">
        <v>0</v>
      </c>
    </row>
    <row r="70" spans="1:13" ht="15" x14ac:dyDescent="0.25">
      <c r="A70" s="9" t="s">
        <v>75</v>
      </c>
      <c r="B70" s="10">
        <f t="shared" si="6"/>
        <v>303</v>
      </c>
      <c r="C70" s="23">
        <f t="shared" si="7"/>
        <v>119</v>
      </c>
      <c r="D70" s="19">
        <v>115</v>
      </c>
      <c r="E70" s="19">
        <v>3</v>
      </c>
      <c r="F70" s="19">
        <v>1</v>
      </c>
      <c r="G70" s="24">
        <f t="shared" si="8"/>
        <v>177</v>
      </c>
      <c r="H70" s="19">
        <v>147</v>
      </c>
      <c r="I70" s="19">
        <v>16</v>
      </c>
      <c r="J70" s="19">
        <v>14</v>
      </c>
      <c r="K70" s="3">
        <v>6</v>
      </c>
      <c r="L70" s="3">
        <v>1</v>
      </c>
      <c r="M70" s="19">
        <v>0</v>
      </c>
    </row>
    <row r="71" spans="1:13" ht="15" x14ac:dyDescent="0.25">
      <c r="A71" s="9" t="s">
        <v>76</v>
      </c>
      <c r="B71" s="10">
        <f t="shared" si="6"/>
        <v>462</v>
      </c>
      <c r="C71" s="23">
        <f t="shared" si="7"/>
        <v>170</v>
      </c>
      <c r="D71" s="19">
        <v>158</v>
      </c>
      <c r="E71" s="19">
        <v>8</v>
      </c>
      <c r="F71" s="19">
        <v>4</v>
      </c>
      <c r="G71" s="24">
        <f t="shared" si="8"/>
        <v>278</v>
      </c>
      <c r="H71" s="19">
        <v>230</v>
      </c>
      <c r="I71" s="19">
        <v>32</v>
      </c>
      <c r="J71" s="19">
        <v>16</v>
      </c>
      <c r="K71" s="3">
        <v>13</v>
      </c>
      <c r="L71" s="3">
        <v>0</v>
      </c>
      <c r="M71" s="19">
        <v>1</v>
      </c>
    </row>
    <row r="72" spans="1:13" ht="15" x14ac:dyDescent="0.25">
      <c r="A72" s="9" t="s">
        <v>77</v>
      </c>
      <c r="B72" s="10">
        <f t="shared" si="6"/>
        <v>586</v>
      </c>
      <c r="C72" s="23">
        <f t="shared" si="7"/>
        <v>204</v>
      </c>
      <c r="D72" s="19">
        <v>193</v>
      </c>
      <c r="E72" s="19">
        <v>7</v>
      </c>
      <c r="F72" s="19">
        <v>4</v>
      </c>
      <c r="G72" s="24">
        <f t="shared" si="8"/>
        <v>358</v>
      </c>
      <c r="H72" s="19">
        <v>304</v>
      </c>
      <c r="I72" s="19">
        <v>41</v>
      </c>
      <c r="J72" s="19">
        <v>13</v>
      </c>
      <c r="K72" s="3">
        <v>21</v>
      </c>
      <c r="L72" s="3">
        <v>3</v>
      </c>
      <c r="M72" s="19">
        <v>0</v>
      </c>
    </row>
    <row r="73" spans="1:13" ht="15" x14ac:dyDescent="0.25">
      <c r="A73" s="9" t="s">
        <v>78</v>
      </c>
      <c r="B73" s="10">
        <f t="shared" si="6"/>
        <v>461</v>
      </c>
      <c r="C73" s="23">
        <f t="shared" si="7"/>
        <v>177</v>
      </c>
      <c r="D73" s="19">
        <v>170</v>
      </c>
      <c r="E73" s="19">
        <v>5</v>
      </c>
      <c r="F73" s="19">
        <v>2</v>
      </c>
      <c r="G73" s="24">
        <f t="shared" si="8"/>
        <v>273</v>
      </c>
      <c r="H73" s="19">
        <v>229</v>
      </c>
      <c r="I73" s="19">
        <v>34</v>
      </c>
      <c r="J73" s="19">
        <v>10</v>
      </c>
      <c r="K73" s="3">
        <v>11</v>
      </c>
      <c r="L73" s="3">
        <v>0</v>
      </c>
      <c r="M73" s="19">
        <v>0</v>
      </c>
    </row>
    <row r="74" spans="1:13" ht="15" x14ac:dyDescent="0.25">
      <c r="A74" s="9" t="s">
        <v>79</v>
      </c>
      <c r="B74" s="10">
        <f t="shared" si="6"/>
        <v>282</v>
      </c>
      <c r="C74" s="23">
        <f t="shared" si="7"/>
        <v>105</v>
      </c>
      <c r="D74" s="19">
        <v>97</v>
      </c>
      <c r="E74" s="19">
        <v>5</v>
      </c>
      <c r="F74" s="19">
        <v>3</v>
      </c>
      <c r="G74" s="24">
        <f t="shared" si="8"/>
        <v>172</v>
      </c>
      <c r="H74" s="19">
        <v>145</v>
      </c>
      <c r="I74" s="19">
        <v>17</v>
      </c>
      <c r="J74" s="19">
        <v>10</v>
      </c>
      <c r="K74" s="3">
        <v>5</v>
      </c>
      <c r="L74" s="3">
        <v>0</v>
      </c>
      <c r="M74" s="19">
        <v>0</v>
      </c>
    </row>
    <row r="75" spans="1:13" ht="15" x14ac:dyDescent="0.25">
      <c r="A75" s="9" t="s">
        <v>80</v>
      </c>
      <c r="B75" s="10">
        <f t="shared" si="6"/>
        <v>458</v>
      </c>
      <c r="C75" s="23">
        <f t="shared" si="7"/>
        <v>143</v>
      </c>
      <c r="D75" s="19">
        <v>138</v>
      </c>
      <c r="E75" s="19">
        <v>3</v>
      </c>
      <c r="F75" s="19">
        <v>2</v>
      </c>
      <c r="G75" s="24">
        <f t="shared" si="8"/>
        <v>301</v>
      </c>
      <c r="H75" s="19">
        <v>250</v>
      </c>
      <c r="I75" s="19">
        <v>37</v>
      </c>
      <c r="J75" s="19">
        <v>14</v>
      </c>
      <c r="K75" s="3">
        <v>12</v>
      </c>
      <c r="L75" s="3">
        <v>0</v>
      </c>
      <c r="M75" s="19">
        <v>2</v>
      </c>
    </row>
    <row r="76" spans="1:13" ht="15" x14ac:dyDescent="0.25">
      <c r="A76" s="9" t="s">
        <v>81</v>
      </c>
      <c r="B76" s="10">
        <f t="shared" si="6"/>
        <v>629</v>
      </c>
      <c r="C76" s="23">
        <f t="shared" si="7"/>
        <v>156</v>
      </c>
      <c r="D76" s="19">
        <v>150</v>
      </c>
      <c r="E76" s="19">
        <v>5</v>
      </c>
      <c r="F76" s="19">
        <v>1</v>
      </c>
      <c r="G76" s="24">
        <f t="shared" si="8"/>
        <v>457</v>
      </c>
      <c r="H76" s="19">
        <v>396</v>
      </c>
      <c r="I76" s="19">
        <v>47</v>
      </c>
      <c r="J76" s="19">
        <v>14</v>
      </c>
      <c r="K76" s="3">
        <v>14</v>
      </c>
      <c r="L76" s="3">
        <v>1</v>
      </c>
      <c r="M76" s="19">
        <v>1</v>
      </c>
    </row>
    <row r="77" spans="1:13" ht="15" x14ac:dyDescent="0.25">
      <c r="A77" s="9" t="s">
        <v>82</v>
      </c>
      <c r="B77" s="10">
        <f t="shared" si="6"/>
        <v>405</v>
      </c>
      <c r="C77" s="23">
        <f t="shared" si="7"/>
        <v>98</v>
      </c>
      <c r="D77" s="19">
        <v>96</v>
      </c>
      <c r="E77" s="19">
        <v>0</v>
      </c>
      <c r="F77" s="19">
        <v>2</v>
      </c>
      <c r="G77" s="24">
        <f t="shared" si="8"/>
        <v>300</v>
      </c>
      <c r="H77" s="19">
        <v>274</v>
      </c>
      <c r="I77" s="19">
        <v>23</v>
      </c>
      <c r="J77" s="19">
        <v>3</v>
      </c>
      <c r="K77" s="3">
        <v>7</v>
      </c>
      <c r="L77" s="3">
        <v>0</v>
      </c>
      <c r="M77" s="19">
        <v>0</v>
      </c>
    </row>
    <row r="78" spans="1:13" ht="15" x14ac:dyDescent="0.25">
      <c r="A78" s="9" t="s">
        <v>83</v>
      </c>
      <c r="B78" s="10">
        <f t="shared" si="6"/>
        <v>533</v>
      </c>
      <c r="C78" s="23">
        <f t="shared" si="7"/>
        <v>136</v>
      </c>
      <c r="D78" s="19">
        <v>129</v>
      </c>
      <c r="E78" s="19">
        <v>6</v>
      </c>
      <c r="F78" s="19">
        <v>1</v>
      </c>
      <c r="G78" s="24">
        <f t="shared" si="8"/>
        <v>382</v>
      </c>
      <c r="H78" s="19">
        <v>333</v>
      </c>
      <c r="I78" s="19">
        <v>32</v>
      </c>
      <c r="J78" s="19">
        <v>17</v>
      </c>
      <c r="K78" s="3">
        <v>14</v>
      </c>
      <c r="L78" s="3">
        <v>1</v>
      </c>
      <c r="M78" s="19">
        <v>0</v>
      </c>
    </row>
    <row r="79" spans="1:13" ht="15" x14ac:dyDescent="0.25">
      <c r="A79" s="9" t="s">
        <v>84</v>
      </c>
      <c r="B79" s="10">
        <f t="shared" si="6"/>
        <v>497</v>
      </c>
      <c r="C79" s="23">
        <f t="shared" si="7"/>
        <v>109</v>
      </c>
      <c r="D79" s="19">
        <v>101</v>
      </c>
      <c r="E79" s="19">
        <v>4</v>
      </c>
      <c r="F79" s="19">
        <v>4</v>
      </c>
      <c r="G79" s="24">
        <f t="shared" si="8"/>
        <v>378</v>
      </c>
      <c r="H79" s="19">
        <v>324</v>
      </c>
      <c r="I79" s="19">
        <v>44</v>
      </c>
      <c r="J79" s="19">
        <v>10</v>
      </c>
      <c r="K79" s="3">
        <v>10</v>
      </c>
      <c r="L79" s="3">
        <v>0</v>
      </c>
      <c r="M79" s="19">
        <v>0</v>
      </c>
    </row>
    <row r="80" spans="1:13" ht="15" x14ac:dyDescent="0.25">
      <c r="A80" s="9" t="s">
        <v>85</v>
      </c>
      <c r="B80" s="10">
        <f t="shared" si="6"/>
        <v>417</v>
      </c>
      <c r="C80" s="23">
        <f t="shared" si="7"/>
        <v>75</v>
      </c>
      <c r="D80" s="19">
        <v>68</v>
      </c>
      <c r="E80" s="19">
        <v>4</v>
      </c>
      <c r="F80" s="19">
        <v>3</v>
      </c>
      <c r="G80" s="24">
        <f t="shared" si="8"/>
        <v>332</v>
      </c>
      <c r="H80" s="19">
        <v>280</v>
      </c>
      <c r="I80" s="19">
        <v>35</v>
      </c>
      <c r="J80" s="19">
        <v>17</v>
      </c>
      <c r="K80" s="3">
        <v>10</v>
      </c>
      <c r="L80" s="3">
        <v>0</v>
      </c>
      <c r="M80" s="19">
        <v>0</v>
      </c>
    </row>
    <row r="81" spans="1:13" ht="15" x14ac:dyDescent="0.25">
      <c r="A81" s="9" t="s">
        <v>86</v>
      </c>
      <c r="B81" s="10">
        <f t="shared" si="6"/>
        <v>459</v>
      </c>
      <c r="C81" s="23">
        <f t="shared" si="7"/>
        <v>91</v>
      </c>
      <c r="D81" s="19">
        <v>81</v>
      </c>
      <c r="E81" s="19">
        <v>6</v>
      </c>
      <c r="F81" s="19">
        <v>4</v>
      </c>
      <c r="G81" s="24">
        <f t="shared" si="8"/>
        <v>358</v>
      </c>
      <c r="H81" s="19">
        <v>320</v>
      </c>
      <c r="I81" s="19">
        <v>30</v>
      </c>
      <c r="J81" s="19">
        <v>8</v>
      </c>
      <c r="K81" s="3">
        <v>10</v>
      </c>
      <c r="L81" s="3">
        <v>0</v>
      </c>
      <c r="M81" s="19">
        <v>0</v>
      </c>
    </row>
    <row r="82" spans="1:13" ht="15" x14ac:dyDescent="0.25">
      <c r="A82" s="9" t="s">
        <v>87</v>
      </c>
      <c r="B82" s="10">
        <f t="shared" si="6"/>
        <v>614</v>
      </c>
      <c r="C82" s="23">
        <f t="shared" si="7"/>
        <v>222</v>
      </c>
      <c r="D82" s="19">
        <v>203</v>
      </c>
      <c r="E82" s="19">
        <v>12</v>
      </c>
      <c r="F82" s="19">
        <v>7</v>
      </c>
      <c r="G82" s="24">
        <f t="shared" si="8"/>
        <v>379</v>
      </c>
      <c r="H82" s="19">
        <v>312</v>
      </c>
      <c r="I82" s="19">
        <v>40</v>
      </c>
      <c r="J82" s="19">
        <v>27</v>
      </c>
      <c r="K82" s="3">
        <v>13</v>
      </c>
      <c r="L82" s="3">
        <v>0</v>
      </c>
      <c r="M82" s="19">
        <v>0</v>
      </c>
    </row>
    <row r="83" spans="1:13" ht="15" x14ac:dyDescent="0.25">
      <c r="A83" s="9" t="s">
        <v>88</v>
      </c>
      <c r="B83" s="10">
        <f t="shared" si="6"/>
        <v>451</v>
      </c>
      <c r="C83" s="23">
        <f t="shared" si="7"/>
        <v>245</v>
      </c>
      <c r="D83" s="19">
        <v>229</v>
      </c>
      <c r="E83" s="19">
        <v>10</v>
      </c>
      <c r="F83" s="19">
        <v>6</v>
      </c>
      <c r="G83" s="24">
        <f t="shared" si="8"/>
        <v>198</v>
      </c>
      <c r="H83" s="19">
        <v>168</v>
      </c>
      <c r="I83" s="19">
        <v>19</v>
      </c>
      <c r="J83" s="19">
        <v>11</v>
      </c>
      <c r="K83" s="3">
        <v>7</v>
      </c>
      <c r="L83" s="3">
        <v>0</v>
      </c>
      <c r="M83" s="19">
        <v>1</v>
      </c>
    </row>
    <row r="84" spans="1:13" ht="15" x14ac:dyDescent="0.25">
      <c r="A84" s="9" t="s">
        <v>89</v>
      </c>
      <c r="B84" s="10">
        <f t="shared" si="6"/>
        <v>592</v>
      </c>
      <c r="C84" s="23">
        <f t="shared" si="7"/>
        <v>246</v>
      </c>
      <c r="D84" s="19">
        <v>232</v>
      </c>
      <c r="E84" s="19">
        <v>10</v>
      </c>
      <c r="F84" s="19">
        <v>4</v>
      </c>
      <c r="G84" s="24">
        <f t="shared" si="8"/>
        <v>334</v>
      </c>
      <c r="H84" s="19">
        <v>282</v>
      </c>
      <c r="I84" s="19">
        <v>34</v>
      </c>
      <c r="J84" s="19">
        <v>18</v>
      </c>
      <c r="K84" s="3">
        <v>12</v>
      </c>
      <c r="L84" s="3">
        <v>0</v>
      </c>
      <c r="M84" s="19">
        <v>0</v>
      </c>
    </row>
    <row r="85" spans="1:13" ht="15" x14ac:dyDescent="0.25">
      <c r="A85" s="9" t="s">
        <v>90</v>
      </c>
      <c r="B85" s="10">
        <f t="shared" si="6"/>
        <v>793</v>
      </c>
      <c r="C85" s="23">
        <f t="shared" si="7"/>
        <v>408</v>
      </c>
      <c r="D85" s="19">
        <v>380</v>
      </c>
      <c r="E85" s="19">
        <v>15</v>
      </c>
      <c r="F85" s="19">
        <v>13</v>
      </c>
      <c r="G85" s="24">
        <f t="shared" si="8"/>
        <v>367</v>
      </c>
      <c r="H85" s="19">
        <v>305</v>
      </c>
      <c r="I85" s="19">
        <v>45</v>
      </c>
      <c r="J85" s="19">
        <v>17</v>
      </c>
      <c r="K85" s="3">
        <v>17</v>
      </c>
      <c r="L85" s="3">
        <v>1</v>
      </c>
      <c r="M85" s="19">
        <v>0</v>
      </c>
    </row>
    <row r="86" spans="1:13" ht="15" x14ac:dyDescent="0.25">
      <c r="A86" s="9" t="s">
        <v>91</v>
      </c>
      <c r="B86" s="10">
        <f t="shared" si="6"/>
        <v>609</v>
      </c>
      <c r="C86" s="23">
        <f t="shared" si="7"/>
        <v>312</v>
      </c>
      <c r="D86" s="19">
        <v>291</v>
      </c>
      <c r="E86" s="19">
        <v>12</v>
      </c>
      <c r="F86" s="19">
        <v>9</v>
      </c>
      <c r="G86" s="24">
        <f t="shared" si="8"/>
        <v>290</v>
      </c>
      <c r="H86" s="19">
        <v>223</v>
      </c>
      <c r="I86" s="19">
        <v>42</v>
      </c>
      <c r="J86" s="19">
        <v>25</v>
      </c>
      <c r="K86" s="3">
        <v>7</v>
      </c>
      <c r="L86" s="3">
        <v>0</v>
      </c>
      <c r="M86" s="19">
        <v>0</v>
      </c>
    </row>
    <row r="87" spans="1:13" ht="15" x14ac:dyDescent="0.25">
      <c r="A87" s="9" t="s">
        <v>92</v>
      </c>
      <c r="B87" s="10">
        <f t="shared" si="6"/>
        <v>239</v>
      </c>
      <c r="C87" s="23">
        <f t="shared" si="7"/>
        <v>89</v>
      </c>
      <c r="D87" s="19">
        <v>80</v>
      </c>
      <c r="E87" s="19">
        <v>5</v>
      </c>
      <c r="F87" s="19">
        <v>4</v>
      </c>
      <c r="G87" s="24">
        <f t="shared" si="8"/>
        <v>144</v>
      </c>
      <c r="H87" s="19">
        <v>121</v>
      </c>
      <c r="I87" s="19">
        <v>16</v>
      </c>
      <c r="J87" s="19">
        <v>7</v>
      </c>
      <c r="K87" s="3">
        <v>6</v>
      </c>
      <c r="L87" s="3">
        <v>0</v>
      </c>
      <c r="M87" s="19">
        <v>0</v>
      </c>
    </row>
    <row r="88" spans="1:13" ht="15" x14ac:dyDescent="0.25">
      <c r="A88" s="9" t="s">
        <v>93</v>
      </c>
      <c r="B88" s="10">
        <f t="shared" si="6"/>
        <v>633</v>
      </c>
      <c r="C88" s="23">
        <f t="shared" si="7"/>
        <v>221</v>
      </c>
      <c r="D88" s="19">
        <v>186</v>
      </c>
      <c r="E88" s="19">
        <v>20</v>
      </c>
      <c r="F88" s="19">
        <v>15</v>
      </c>
      <c r="G88" s="24">
        <f t="shared" si="8"/>
        <v>401</v>
      </c>
      <c r="H88" s="19">
        <v>312</v>
      </c>
      <c r="I88" s="19">
        <v>64</v>
      </c>
      <c r="J88" s="19">
        <v>25</v>
      </c>
      <c r="K88" s="3">
        <v>9</v>
      </c>
      <c r="L88" s="3">
        <v>2</v>
      </c>
      <c r="M88" s="19">
        <v>0</v>
      </c>
    </row>
    <row r="89" spans="1:13" ht="15" x14ac:dyDescent="0.25">
      <c r="A89" s="9" t="s">
        <v>94</v>
      </c>
      <c r="B89" s="10">
        <f t="shared" si="6"/>
        <v>509</v>
      </c>
      <c r="C89" s="23">
        <f t="shared" si="7"/>
        <v>159</v>
      </c>
      <c r="D89" s="19">
        <v>141</v>
      </c>
      <c r="E89" s="19">
        <v>13</v>
      </c>
      <c r="F89" s="19">
        <v>5</v>
      </c>
      <c r="G89" s="24">
        <f t="shared" si="8"/>
        <v>335</v>
      </c>
      <c r="H89" s="19">
        <v>265</v>
      </c>
      <c r="I89" s="19">
        <v>52</v>
      </c>
      <c r="J89" s="19">
        <v>18</v>
      </c>
      <c r="K89" s="3">
        <v>15</v>
      </c>
      <c r="L89" s="3">
        <v>0</v>
      </c>
      <c r="M89" s="19">
        <v>0</v>
      </c>
    </row>
    <row r="90" spans="1:13" ht="15" x14ac:dyDescent="0.25">
      <c r="A90" s="9" t="s">
        <v>95</v>
      </c>
      <c r="B90" s="10">
        <f t="shared" si="6"/>
        <v>467</v>
      </c>
      <c r="C90" s="23">
        <f t="shared" si="7"/>
        <v>139</v>
      </c>
      <c r="D90" s="19">
        <v>125</v>
      </c>
      <c r="E90" s="19">
        <v>11</v>
      </c>
      <c r="F90" s="19">
        <v>3</v>
      </c>
      <c r="G90" s="24">
        <f t="shared" si="8"/>
        <v>313</v>
      </c>
      <c r="H90" s="19">
        <v>252</v>
      </c>
      <c r="I90" s="19">
        <v>42</v>
      </c>
      <c r="J90" s="19">
        <v>19</v>
      </c>
      <c r="K90" s="3">
        <v>15</v>
      </c>
      <c r="L90" s="3">
        <v>0</v>
      </c>
      <c r="M90" s="19">
        <v>0</v>
      </c>
    </row>
    <row r="91" spans="1:13" ht="15" x14ac:dyDescent="0.25">
      <c r="A91" s="9" t="s">
        <v>96</v>
      </c>
      <c r="B91" s="10">
        <f t="shared" si="6"/>
        <v>422</v>
      </c>
      <c r="C91" s="23">
        <f t="shared" si="7"/>
        <v>107</v>
      </c>
      <c r="D91" s="19">
        <v>95</v>
      </c>
      <c r="E91" s="19">
        <v>5</v>
      </c>
      <c r="F91" s="19">
        <v>7</v>
      </c>
      <c r="G91" s="24">
        <f t="shared" si="8"/>
        <v>300</v>
      </c>
      <c r="H91" s="19">
        <v>237</v>
      </c>
      <c r="I91" s="19">
        <v>52</v>
      </c>
      <c r="J91" s="19">
        <v>11</v>
      </c>
      <c r="K91" s="3">
        <v>15</v>
      </c>
      <c r="L91" s="3">
        <v>0</v>
      </c>
      <c r="M91" s="19">
        <v>0</v>
      </c>
    </row>
    <row r="92" spans="1:13" ht="15" x14ac:dyDescent="0.25">
      <c r="A92" s="9" t="s">
        <v>97</v>
      </c>
      <c r="B92" s="10">
        <f t="shared" si="6"/>
        <v>439</v>
      </c>
      <c r="C92" s="23">
        <f t="shared" si="7"/>
        <v>139</v>
      </c>
      <c r="D92" s="19">
        <v>124</v>
      </c>
      <c r="E92" s="19">
        <v>12</v>
      </c>
      <c r="F92" s="19">
        <v>3</v>
      </c>
      <c r="G92" s="24">
        <f t="shared" si="8"/>
        <v>287</v>
      </c>
      <c r="H92" s="19">
        <v>238</v>
      </c>
      <c r="I92" s="19">
        <v>33</v>
      </c>
      <c r="J92" s="19">
        <v>16</v>
      </c>
      <c r="K92" s="3">
        <v>13</v>
      </c>
      <c r="L92" s="3">
        <v>0</v>
      </c>
      <c r="M92" s="19">
        <v>0</v>
      </c>
    </row>
    <row r="93" spans="1:13" ht="15" x14ac:dyDescent="0.25">
      <c r="A93" s="9" t="s">
        <v>98</v>
      </c>
      <c r="B93" s="10">
        <f t="shared" si="6"/>
        <v>385</v>
      </c>
      <c r="C93" s="23">
        <f t="shared" si="7"/>
        <v>118</v>
      </c>
      <c r="D93" s="19">
        <v>111</v>
      </c>
      <c r="E93" s="19">
        <v>6</v>
      </c>
      <c r="F93" s="19">
        <v>1</v>
      </c>
      <c r="G93" s="24">
        <f t="shared" si="8"/>
        <v>255</v>
      </c>
      <c r="H93" s="19">
        <v>216</v>
      </c>
      <c r="I93" s="19">
        <v>29</v>
      </c>
      <c r="J93" s="19">
        <v>10</v>
      </c>
      <c r="K93" s="3">
        <v>12</v>
      </c>
      <c r="L93" s="3">
        <v>0</v>
      </c>
      <c r="M93" s="19">
        <v>0</v>
      </c>
    </row>
    <row r="94" spans="1:13" ht="15" x14ac:dyDescent="0.25">
      <c r="A94" s="9" t="s">
        <v>99</v>
      </c>
      <c r="B94" s="10">
        <f t="shared" si="6"/>
        <v>426</v>
      </c>
      <c r="C94" s="23">
        <f t="shared" si="7"/>
        <v>95</v>
      </c>
      <c r="D94" s="19">
        <v>86</v>
      </c>
      <c r="E94" s="19">
        <v>6</v>
      </c>
      <c r="F94" s="19">
        <v>3</v>
      </c>
      <c r="G94" s="24">
        <f t="shared" si="8"/>
        <v>318</v>
      </c>
      <c r="H94" s="19">
        <v>276</v>
      </c>
      <c r="I94" s="19">
        <v>33</v>
      </c>
      <c r="J94" s="19">
        <v>9</v>
      </c>
      <c r="K94" s="3">
        <v>13</v>
      </c>
      <c r="L94" s="3">
        <v>0</v>
      </c>
      <c r="M94" s="19">
        <v>0</v>
      </c>
    </row>
    <row r="95" spans="1:13" ht="15" x14ac:dyDescent="0.25">
      <c r="A95" s="9" t="s">
        <v>100</v>
      </c>
      <c r="B95" s="10">
        <f t="shared" si="6"/>
        <v>413</v>
      </c>
      <c r="C95" s="23">
        <f t="shared" si="7"/>
        <v>109</v>
      </c>
      <c r="D95" s="19">
        <v>97</v>
      </c>
      <c r="E95" s="19">
        <v>9</v>
      </c>
      <c r="F95" s="19">
        <v>3</v>
      </c>
      <c r="G95" s="24">
        <f t="shared" si="8"/>
        <v>296</v>
      </c>
      <c r="H95" s="19">
        <v>233</v>
      </c>
      <c r="I95" s="19">
        <v>54</v>
      </c>
      <c r="J95" s="19">
        <v>9</v>
      </c>
      <c r="K95" s="3">
        <v>8</v>
      </c>
      <c r="L95" s="3">
        <v>0</v>
      </c>
      <c r="M95" s="19">
        <v>0</v>
      </c>
    </row>
    <row r="96" spans="1:13" ht="15" x14ac:dyDescent="0.25">
      <c r="A96" s="9" t="s">
        <v>101</v>
      </c>
      <c r="B96" s="10">
        <f t="shared" si="6"/>
        <v>706</v>
      </c>
      <c r="C96" s="23">
        <f t="shared" si="7"/>
        <v>228</v>
      </c>
      <c r="D96" s="19">
        <v>217</v>
      </c>
      <c r="E96" s="19">
        <v>5</v>
      </c>
      <c r="F96" s="19">
        <v>6</v>
      </c>
      <c r="G96" s="24">
        <f t="shared" si="8"/>
        <v>456</v>
      </c>
      <c r="H96" s="19">
        <v>380</v>
      </c>
      <c r="I96" s="19">
        <v>67</v>
      </c>
      <c r="J96" s="19">
        <v>9</v>
      </c>
      <c r="K96" s="3">
        <v>22</v>
      </c>
      <c r="L96" s="3">
        <v>0</v>
      </c>
      <c r="M96" s="19">
        <v>0</v>
      </c>
    </row>
    <row r="97" spans="1:13" ht="15" x14ac:dyDescent="0.25">
      <c r="A97" s="9" t="s">
        <v>102</v>
      </c>
      <c r="B97" s="10">
        <f t="shared" si="6"/>
        <v>484</v>
      </c>
      <c r="C97" s="23">
        <f t="shared" si="7"/>
        <v>109</v>
      </c>
      <c r="D97" s="19">
        <v>98</v>
      </c>
      <c r="E97" s="19">
        <v>6</v>
      </c>
      <c r="F97" s="19">
        <v>5</v>
      </c>
      <c r="G97" s="24">
        <f t="shared" si="8"/>
        <v>359</v>
      </c>
      <c r="H97" s="19">
        <v>304</v>
      </c>
      <c r="I97" s="19">
        <v>47</v>
      </c>
      <c r="J97" s="19">
        <v>8</v>
      </c>
      <c r="K97" s="3">
        <v>15</v>
      </c>
      <c r="L97" s="3">
        <v>1</v>
      </c>
      <c r="M97" s="19">
        <v>0</v>
      </c>
    </row>
    <row r="98" spans="1:13" ht="15" x14ac:dyDescent="0.25">
      <c r="A98" s="9" t="s">
        <v>103</v>
      </c>
      <c r="B98" s="10">
        <f t="shared" si="6"/>
        <v>469</v>
      </c>
      <c r="C98" s="23">
        <f t="shared" si="7"/>
        <v>97</v>
      </c>
      <c r="D98" s="19">
        <v>85</v>
      </c>
      <c r="E98" s="19">
        <v>8</v>
      </c>
      <c r="F98" s="19">
        <v>4</v>
      </c>
      <c r="G98" s="24">
        <f t="shared" si="8"/>
        <v>362</v>
      </c>
      <c r="H98" s="19">
        <v>300</v>
      </c>
      <c r="I98" s="19">
        <v>51</v>
      </c>
      <c r="J98" s="19">
        <v>11</v>
      </c>
      <c r="K98" s="3">
        <v>10</v>
      </c>
      <c r="L98" s="3">
        <v>0</v>
      </c>
      <c r="M98" s="19">
        <v>0</v>
      </c>
    </row>
    <row r="99" spans="1:13" ht="15" x14ac:dyDescent="0.25">
      <c r="A99" s="9" t="s">
        <v>104</v>
      </c>
      <c r="B99" s="10">
        <f t="shared" si="6"/>
        <v>355</v>
      </c>
      <c r="C99" s="23">
        <f t="shared" si="7"/>
        <v>106</v>
      </c>
      <c r="D99" s="19">
        <v>100</v>
      </c>
      <c r="E99" s="19">
        <v>3</v>
      </c>
      <c r="F99" s="19">
        <v>3</v>
      </c>
      <c r="G99" s="24">
        <f t="shared" si="8"/>
        <v>241</v>
      </c>
      <c r="H99" s="19">
        <v>210</v>
      </c>
      <c r="I99" s="19">
        <v>22</v>
      </c>
      <c r="J99" s="19">
        <v>9</v>
      </c>
      <c r="K99" s="3">
        <v>8</v>
      </c>
      <c r="L99" s="3">
        <v>0</v>
      </c>
      <c r="M99" s="19">
        <v>0</v>
      </c>
    </row>
    <row r="100" spans="1:13" ht="15" x14ac:dyDescent="0.25">
      <c r="A100" s="9" t="s">
        <v>105</v>
      </c>
      <c r="B100" s="10">
        <f t="shared" ref="B100:B104" si="9">SUM(C100,G100,K100,L100,M100)</f>
        <v>412</v>
      </c>
      <c r="C100" s="23">
        <f t="shared" ref="C100:C104" si="10">SUM(D100+E100+F100)</f>
        <v>96</v>
      </c>
      <c r="D100" s="19">
        <v>88</v>
      </c>
      <c r="E100" s="19">
        <v>8</v>
      </c>
      <c r="F100" s="19">
        <v>0</v>
      </c>
      <c r="G100" s="24">
        <f t="shared" ref="G100:G104" si="11">SUM(H100+I100+J100)</f>
        <v>295</v>
      </c>
      <c r="H100" s="19">
        <v>248</v>
      </c>
      <c r="I100" s="19">
        <v>37</v>
      </c>
      <c r="J100" s="19">
        <v>10</v>
      </c>
      <c r="K100" s="3">
        <v>21</v>
      </c>
      <c r="L100" s="3">
        <v>0</v>
      </c>
      <c r="M100" s="19">
        <v>0</v>
      </c>
    </row>
    <row r="101" spans="1:13" ht="15" x14ac:dyDescent="0.25">
      <c r="A101" s="9" t="s">
        <v>106</v>
      </c>
      <c r="B101" s="10">
        <f t="shared" si="9"/>
        <v>653</v>
      </c>
      <c r="C101" s="23">
        <f t="shared" si="10"/>
        <v>236</v>
      </c>
      <c r="D101" s="19">
        <v>215</v>
      </c>
      <c r="E101" s="19">
        <v>10</v>
      </c>
      <c r="F101" s="19">
        <v>11</v>
      </c>
      <c r="G101" s="24">
        <f t="shared" si="11"/>
        <v>405</v>
      </c>
      <c r="H101" s="19">
        <v>338</v>
      </c>
      <c r="I101" s="19">
        <v>46</v>
      </c>
      <c r="J101" s="19">
        <v>21</v>
      </c>
      <c r="K101" s="3">
        <v>12</v>
      </c>
      <c r="L101" s="3">
        <v>0</v>
      </c>
      <c r="M101" s="19">
        <v>0</v>
      </c>
    </row>
    <row r="102" spans="1:13" ht="15" x14ac:dyDescent="0.25">
      <c r="A102" s="9" t="s">
        <v>107</v>
      </c>
      <c r="B102" s="10">
        <f t="shared" si="9"/>
        <v>573</v>
      </c>
      <c r="C102" s="23">
        <f t="shared" si="10"/>
        <v>157</v>
      </c>
      <c r="D102" s="19">
        <v>145</v>
      </c>
      <c r="E102" s="19">
        <v>9</v>
      </c>
      <c r="F102" s="19">
        <v>3</v>
      </c>
      <c r="G102" s="24">
        <f t="shared" si="11"/>
        <v>400</v>
      </c>
      <c r="H102" s="19">
        <v>336</v>
      </c>
      <c r="I102" s="19">
        <v>49</v>
      </c>
      <c r="J102" s="19">
        <v>15</v>
      </c>
      <c r="K102" s="3">
        <v>15</v>
      </c>
      <c r="L102" s="3">
        <v>0</v>
      </c>
      <c r="M102" s="19">
        <v>1</v>
      </c>
    </row>
    <row r="103" spans="1:13" ht="15" x14ac:dyDescent="0.25">
      <c r="A103" s="9" t="s">
        <v>108</v>
      </c>
      <c r="B103" s="10">
        <f t="shared" si="9"/>
        <v>687</v>
      </c>
      <c r="C103" s="23">
        <f t="shared" si="10"/>
        <v>202</v>
      </c>
      <c r="D103" s="19">
        <v>190</v>
      </c>
      <c r="E103" s="19">
        <v>11</v>
      </c>
      <c r="F103" s="19">
        <v>1</v>
      </c>
      <c r="G103" s="24">
        <f t="shared" si="11"/>
        <v>472</v>
      </c>
      <c r="H103" s="19">
        <v>414</v>
      </c>
      <c r="I103" s="19">
        <v>43</v>
      </c>
      <c r="J103" s="19">
        <v>15</v>
      </c>
      <c r="K103" s="3">
        <v>13</v>
      </c>
      <c r="L103" s="3">
        <v>0</v>
      </c>
      <c r="M103" s="19">
        <v>0</v>
      </c>
    </row>
    <row r="104" spans="1:13" x14ac:dyDescent="0.2">
      <c r="A104" s="9" t="s">
        <v>109</v>
      </c>
      <c r="B104" s="10">
        <f t="shared" si="9"/>
        <v>44505</v>
      </c>
      <c r="C104" s="10">
        <f t="shared" si="10"/>
        <v>13611</v>
      </c>
      <c r="D104" s="10">
        <f t="shared" ref="D104:M104" si="12">SUM(D1:D103)</f>
        <v>12608</v>
      </c>
      <c r="E104" s="10">
        <f t="shared" si="12"/>
        <v>659</v>
      </c>
      <c r="F104" s="10">
        <f t="shared" si="12"/>
        <v>344</v>
      </c>
      <c r="G104" s="10">
        <f t="shared" si="11"/>
        <v>29821</v>
      </c>
      <c r="H104" s="10">
        <f t="shared" si="12"/>
        <v>25090</v>
      </c>
      <c r="I104" s="10">
        <f t="shared" si="12"/>
        <v>3368</v>
      </c>
      <c r="J104" s="10">
        <f t="shared" si="12"/>
        <v>1363</v>
      </c>
      <c r="K104" s="10">
        <f>SUM(K4:K103)</f>
        <v>1038</v>
      </c>
      <c r="L104" s="10">
        <f>SUM(L4:L103)</f>
        <v>20</v>
      </c>
      <c r="M104" s="10">
        <f t="shared" si="12"/>
        <v>15</v>
      </c>
    </row>
  </sheetData>
  <pageMargins left="0.7" right="0.7" top="1" bottom="0.75" header="0.3" footer="0.3"/>
  <pageSetup paperSize="5" scale="95" fitToWidth="0" fitToHeight="0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G104 C10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view="pageLayout" zoomScaleNormal="100" workbookViewId="0">
      <selection activeCell="E56" sqref="D56:E56"/>
    </sheetView>
  </sheetViews>
  <sheetFormatPr defaultRowHeight="12" x14ac:dyDescent="0.2"/>
  <cols>
    <col min="1" max="1" width="18.5703125" style="6" bestFit="1" customWidth="1"/>
    <col min="2" max="6" width="5.7109375" style="6" customWidth="1"/>
    <col min="7" max="7" width="5.7109375" style="31" customWidth="1"/>
    <col min="8" max="13" width="5.7109375" style="6" customWidth="1"/>
    <col min="14" max="16384" width="9.140625" style="6"/>
  </cols>
  <sheetData>
    <row r="1" spans="1:13" ht="102" customHeight="1" x14ac:dyDescent="0.2">
      <c r="A1" s="52" t="s">
        <v>123</v>
      </c>
      <c r="B1" s="53" t="s">
        <v>9</v>
      </c>
      <c r="C1" s="53" t="s">
        <v>112</v>
      </c>
      <c r="D1" s="53" t="s">
        <v>112</v>
      </c>
      <c r="E1" s="53" t="s">
        <v>112</v>
      </c>
      <c r="F1" s="53" t="s">
        <v>112</v>
      </c>
      <c r="G1" s="53" t="s">
        <v>148</v>
      </c>
      <c r="H1" s="53" t="s">
        <v>189</v>
      </c>
      <c r="I1" s="53" t="s">
        <v>148</v>
      </c>
      <c r="J1" s="53" t="s">
        <v>212</v>
      </c>
      <c r="K1" s="53" t="s">
        <v>213</v>
      </c>
      <c r="L1" s="53" t="s">
        <v>188</v>
      </c>
      <c r="M1" s="53" t="s">
        <v>115</v>
      </c>
    </row>
    <row r="2" spans="1:13" x14ac:dyDescent="0.2">
      <c r="A2" s="54" t="s">
        <v>113</v>
      </c>
      <c r="B2" s="55"/>
      <c r="C2" s="55"/>
      <c r="D2" s="55" t="s">
        <v>1</v>
      </c>
      <c r="E2" s="55" t="s">
        <v>4</v>
      </c>
      <c r="F2" s="55" t="s">
        <v>5</v>
      </c>
      <c r="G2" s="55"/>
      <c r="H2" s="55" t="s">
        <v>2</v>
      </c>
      <c r="I2" s="55" t="s">
        <v>3</v>
      </c>
      <c r="J2" s="55"/>
      <c r="K2" s="55"/>
      <c r="L2" s="55" t="s">
        <v>116</v>
      </c>
      <c r="M2" s="55" t="s">
        <v>116</v>
      </c>
    </row>
    <row r="3" spans="1:13" x14ac:dyDescent="0.2">
      <c r="A3" s="54"/>
      <c r="B3" s="54"/>
      <c r="C3" s="54" t="s">
        <v>114</v>
      </c>
      <c r="D3" s="54"/>
      <c r="E3" s="54"/>
      <c r="F3" s="54"/>
      <c r="G3" s="55" t="s">
        <v>114</v>
      </c>
      <c r="H3" s="54"/>
      <c r="I3" s="54"/>
      <c r="J3" s="54"/>
      <c r="K3" s="54"/>
      <c r="L3" s="54"/>
      <c r="M3" s="54"/>
    </row>
    <row r="4" spans="1:13" ht="15" x14ac:dyDescent="0.25">
      <c r="A4" s="9" t="s">
        <v>10</v>
      </c>
      <c r="B4" s="9">
        <f t="shared" ref="B4:B35" si="0">SUM(C4,G4,J4,K4,L4,M4)</f>
        <v>444</v>
      </c>
      <c r="C4" s="29">
        <f>SUM(D4:F4)</f>
        <v>205</v>
      </c>
      <c r="D4" s="8">
        <v>180</v>
      </c>
      <c r="E4" s="8">
        <v>10</v>
      </c>
      <c r="F4" s="8">
        <v>15</v>
      </c>
      <c r="G4" s="24">
        <f t="shared" ref="G4:G67" si="1">SUM(H4:I4)</f>
        <v>234</v>
      </c>
      <c r="H4" s="8">
        <v>188</v>
      </c>
      <c r="I4" s="8">
        <v>46</v>
      </c>
      <c r="J4" s="3">
        <v>5</v>
      </c>
      <c r="K4" s="3">
        <v>0</v>
      </c>
      <c r="L4" s="8">
        <v>0</v>
      </c>
      <c r="M4" s="8">
        <v>0</v>
      </c>
    </row>
    <row r="5" spans="1:13" ht="15" x14ac:dyDescent="0.25">
      <c r="A5" s="9" t="s">
        <v>11</v>
      </c>
      <c r="B5" s="9">
        <f t="shared" si="0"/>
        <v>991</v>
      </c>
      <c r="C5" s="29">
        <f t="shared" ref="C5:C68" si="2">SUM(D5:F5)</f>
        <v>421</v>
      </c>
      <c r="D5" s="8">
        <v>387</v>
      </c>
      <c r="E5" s="8">
        <v>10</v>
      </c>
      <c r="F5" s="8">
        <v>24</v>
      </c>
      <c r="G5" s="24">
        <f t="shared" si="1"/>
        <v>556</v>
      </c>
      <c r="H5" s="8">
        <v>497</v>
      </c>
      <c r="I5" s="8">
        <v>59</v>
      </c>
      <c r="J5" s="3">
        <v>11</v>
      </c>
      <c r="K5" s="3">
        <v>2</v>
      </c>
      <c r="L5" s="8">
        <v>0</v>
      </c>
      <c r="M5" s="8">
        <v>1</v>
      </c>
    </row>
    <row r="6" spans="1:13" ht="15" x14ac:dyDescent="0.25">
      <c r="A6" s="9" t="s">
        <v>12</v>
      </c>
      <c r="B6" s="9">
        <f t="shared" si="0"/>
        <v>673</v>
      </c>
      <c r="C6" s="29">
        <f t="shared" si="2"/>
        <v>292</v>
      </c>
      <c r="D6" s="8">
        <v>267</v>
      </c>
      <c r="E6" s="8">
        <v>4</v>
      </c>
      <c r="F6" s="8">
        <v>21</v>
      </c>
      <c r="G6" s="24">
        <f t="shared" si="1"/>
        <v>367</v>
      </c>
      <c r="H6" s="8">
        <v>315</v>
      </c>
      <c r="I6" s="8">
        <v>52</v>
      </c>
      <c r="J6" s="3">
        <v>12</v>
      </c>
      <c r="K6" s="3">
        <v>2</v>
      </c>
      <c r="L6" s="8">
        <v>0</v>
      </c>
      <c r="M6" s="8">
        <v>0</v>
      </c>
    </row>
    <row r="7" spans="1:13" ht="15" x14ac:dyDescent="0.25">
      <c r="A7" s="9" t="s">
        <v>13</v>
      </c>
      <c r="B7" s="9">
        <f t="shared" si="0"/>
        <v>638</v>
      </c>
      <c r="C7" s="29">
        <f t="shared" si="2"/>
        <v>294</v>
      </c>
      <c r="D7" s="8">
        <v>270</v>
      </c>
      <c r="E7" s="8">
        <v>4</v>
      </c>
      <c r="F7" s="8">
        <v>20</v>
      </c>
      <c r="G7" s="24">
        <f t="shared" si="1"/>
        <v>336</v>
      </c>
      <c r="H7" s="8">
        <v>300</v>
      </c>
      <c r="I7" s="8">
        <v>36</v>
      </c>
      <c r="J7" s="3">
        <v>5</v>
      </c>
      <c r="K7" s="3">
        <v>2</v>
      </c>
      <c r="L7" s="8">
        <v>0</v>
      </c>
      <c r="M7" s="8">
        <v>1</v>
      </c>
    </row>
    <row r="8" spans="1:13" ht="15" x14ac:dyDescent="0.25">
      <c r="A8" s="9" t="s">
        <v>14</v>
      </c>
      <c r="B8" s="9">
        <f t="shared" si="0"/>
        <v>455</v>
      </c>
      <c r="C8" s="29">
        <f t="shared" si="2"/>
        <v>151</v>
      </c>
      <c r="D8" s="8">
        <v>133</v>
      </c>
      <c r="E8" s="8">
        <v>8</v>
      </c>
      <c r="F8" s="8">
        <v>10</v>
      </c>
      <c r="G8" s="24">
        <f t="shared" si="1"/>
        <v>301</v>
      </c>
      <c r="H8" s="8">
        <v>264</v>
      </c>
      <c r="I8" s="8">
        <v>37</v>
      </c>
      <c r="J8" s="3">
        <v>2</v>
      </c>
      <c r="K8" s="3">
        <v>1</v>
      </c>
      <c r="L8" s="8">
        <v>0</v>
      </c>
      <c r="M8" s="8">
        <v>0</v>
      </c>
    </row>
    <row r="9" spans="1:13" ht="15" x14ac:dyDescent="0.25">
      <c r="A9" s="9" t="s">
        <v>15</v>
      </c>
      <c r="B9" s="9">
        <f t="shared" si="0"/>
        <v>562</v>
      </c>
      <c r="C9" s="29">
        <f t="shared" si="2"/>
        <v>189</v>
      </c>
      <c r="D9" s="8">
        <v>170</v>
      </c>
      <c r="E9" s="8">
        <v>8</v>
      </c>
      <c r="F9" s="8">
        <v>11</v>
      </c>
      <c r="G9" s="24">
        <f t="shared" si="1"/>
        <v>363</v>
      </c>
      <c r="H9" s="8">
        <v>318</v>
      </c>
      <c r="I9" s="8">
        <v>45</v>
      </c>
      <c r="J9" s="3">
        <v>9</v>
      </c>
      <c r="K9" s="3">
        <v>1</v>
      </c>
      <c r="L9" s="8">
        <v>0</v>
      </c>
      <c r="M9" s="8">
        <v>0</v>
      </c>
    </row>
    <row r="10" spans="1:13" ht="15" x14ac:dyDescent="0.25">
      <c r="A10" s="9" t="s">
        <v>16</v>
      </c>
      <c r="B10" s="9">
        <f t="shared" si="0"/>
        <v>745</v>
      </c>
      <c r="C10" s="29">
        <f t="shared" si="2"/>
        <v>254</v>
      </c>
      <c r="D10" s="8">
        <v>217</v>
      </c>
      <c r="E10" s="8">
        <v>18</v>
      </c>
      <c r="F10" s="8">
        <v>19</v>
      </c>
      <c r="G10" s="24">
        <f t="shared" si="1"/>
        <v>476</v>
      </c>
      <c r="H10" s="8">
        <v>396</v>
      </c>
      <c r="I10" s="8">
        <v>80</v>
      </c>
      <c r="J10" s="3">
        <v>13</v>
      </c>
      <c r="K10" s="3">
        <v>0</v>
      </c>
      <c r="L10" s="8">
        <v>0</v>
      </c>
      <c r="M10" s="8">
        <v>2</v>
      </c>
    </row>
    <row r="11" spans="1:13" ht="15" x14ac:dyDescent="0.25">
      <c r="A11" s="9" t="s">
        <v>17</v>
      </c>
      <c r="B11" s="9">
        <f t="shared" si="0"/>
        <v>700</v>
      </c>
      <c r="C11" s="29">
        <f t="shared" si="2"/>
        <v>205</v>
      </c>
      <c r="D11" s="8">
        <v>184</v>
      </c>
      <c r="E11" s="8">
        <v>11</v>
      </c>
      <c r="F11" s="8">
        <v>10</v>
      </c>
      <c r="G11" s="24">
        <f t="shared" si="1"/>
        <v>492</v>
      </c>
      <c r="H11" s="8">
        <v>419</v>
      </c>
      <c r="I11" s="8">
        <v>73</v>
      </c>
      <c r="J11" s="3">
        <v>1</v>
      </c>
      <c r="K11" s="3">
        <v>0</v>
      </c>
      <c r="L11" s="8">
        <v>2</v>
      </c>
      <c r="M11" s="8">
        <v>0</v>
      </c>
    </row>
    <row r="12" spans="1:13" ht="15" x14ac:dyDescent="0.25">
      <c r="A12" s="9" t="s">
        <v>18</v>
      </c>
      <c r="B12" s="9">
        <f t="shared" si="0"/>
        <v>590</v>
      </c>
      <c r="C12" s="29">
        <f t="shared" si="2"/>
        <v>215</v>
      </c>
      <c r="D12" s="8">
        <v>185</v>
      </c>
      <c r="E12" s="8">
        <v>14</v>
      </c>
      <c r="F12" s="8">
        <v>16</v>
      </c>
      <c r="G12" s="24">
        <f t="shared" si="1"/>
        <v>373</v>
      </c>
      <c r="H12" s="8">
        <v>304</v>
      </c>
      <c r="I12" s="8">
        <v>69</v>
      </c>
      <c r="J12" s="3">
        <v>0</v>
      </c>
      <c r="K12" s="3">
        <v>0</v>
      </c>
      <c r="L12" s="8">
        <v>2</v>
      </c>
      <c r="M12" s="8">
        <v>0</v>
      </c>
    </row>
    <row r="13" spans="1:13" ht="15" x14ac:dyDescent="0.25">
      <c r="A13" s="9" t="s">
        <v>19</v>
      </c>
      <c r="B13" s="9">
        <f t="shared" si="0"/>
        <v>627</v>
      </c>
      <c r="C13" s="29">
        <f t="shared" si="2"/>
        <v>341</v>
      </c>
      <c r="D13" s="8">
        <v>310</v>
      </c>
      <c r="E13" s="8">
        <v>9</v>
      </c>
      <c r="F13" s="8">
        <v>22</v>
      </c>
      <c r="G13" s="24">
        <f t="shared" si="1"/>
        <v>270</v>
      </c>
      <c r="H13" s="8">
        <v>241</v>
      </c>
      <c r="I13" s="8">
        <v>29</v>
      </c>
      <c r="J13" s="3">
        <v>13</v>
      </c>
      <c r="K13" s="3">
        <v>2</v>
      </c>
      <c r="L13" s="8">
        <v>0</v>
      </c>
      <c r="M13" s="8">
        <v>1</v>
      </c>
    </row>
    <row r="14" spans="1:13" ht="15" x14ac:dyDescent="0.25">
      <c r="A14" s="9" t="s">
        <v>20</v>
      </c>
      <c r="B14" s="9">
        <f t="shared" si="0"/>
        <v>451</v>
      </c>
      <c r="C14" s="29">
        <f t="shared" si="2"/>
        <v>226</v>
      </c>
      <c r="D14" s="8">
        <v>198</v>
      </c>
      <c r="E14" s="8">
        <v>13</v>
      </c>
      <c r="F14" s="8">
        <v>15</v>
      </c>
      <c r="G14" s="24">
        <f t="shared" si="1"/>
        <v>218</v>
      </c>
      <c r="H14" s="8">
        <v>178</v>
      </c>
      <c r="I14" s="8">
        <v>40</v>
      </c>
      <c r="J14" s="3">
        <v>5</v>
      </c>
      <c r="K14" s="3">
        <v>2</v>
      </c>
      <c r="L14" s="8">
        <v>0</v>
      </c>
      <c r="M14" s="8">
        <v>0</v>
      </c>
    </row>
    <row r="15" spans="1:13" ht="15" x14ac:dyDescent="0.25">
      <c r="A15" s="9" t="s">
        <v>21</v>
      </c>
      <c r="B15" s="9">
        <f t="shared" si="0"/>
        <v>530</v>
      </c>
      <c r="C15" s="29">
        <f t="shared" si="2"/>
        <v>285</v>
      </c>
      <c r="D15" s="8">
        <v>265</v>
      </c>
      <c r="E15" s="8">
        <v>7</v>
      </c>
      <c r="F15" s="8">
        <v>13</v>
      </c>
      <c r="G15" s="24">
        <f t="shared" si="1"/>
        <v>241</v>
      </c>
      <c r="H15" s="8">
        <v>205</v>
      </c>
      <c r="I15" s="8">
        <v>36</v>
      </c>
      <c r="J15" s="3">
        <v>3</v>
      </c>
      <c r="K15" s="3">
        <v>0</v>
      </c>
      <c r="L15" s="8">
        <v>0</v>
      </c>
      <c r="M15" s="8">
        <v>1</v>
      </c>
    </row>
    <row r="16" spans="1:13" ht="15" x14ac:dyDescent="0.25">
      <c r="A16" s="9" t="s">
        <v>22</v>
      </c>
      <c r="B16" s="9">
        <f t="shared" si="0"/>
        <v>143</v>
      </c>
      <c r="C16" s="29">
        <f t="shared" si="2"/>
        <v>47</v>
      </c>
      <c r="D16" s="8">
        <v>43</v>
      </c>
      <c r="E16" s="8">
        <v>1</v>
      </c>
      <c r="F16" s="8">
        <v>3</v>
      </c>
      <c r="G16" s="24">
        <f t="shared" si="1"/>
        <v>95</v>
      </c>
      <c r="H16" s="8">
        <v>78</v>
      </c>
      <c r="I16" s="8">
        <v>17</v>
      </c>
      <c r="J16" s="3">
        <v>1</v>
      </c>
      <c r="K16" s="3">
        <v>0</v>
      </c>
      <c r="L16" s="8">
        <v>0</v>
      </c>
      <c r="M16" s="8">
        <v>0</v>
      </c>
    </row>
    <row r="17" spans="1:13" ht="15" x14ac:dyDescent="0.25">
      <c r="A17" s="9" t="s">
        <v>23</v>
      </c>
      <c r="B17" s="9">
        <f t="shared" si="0"/>
        <v>341</v>
      </c>
      <c r="C17" s="29">
        <f t="shared" si="2"/>
        <v>116</v>
      </c>
      <c r="D17" s="8">
        <v>103</v>
      </c>
      <c r="E17" s="8">
        <v>5</v>
      </c>
      <c r="F17" s="8">
        <v>8</v>
      </c>
      <c r="G17" s="24">
        <f t="shared" si="1"/>
        <v>213</v>
      </c>
      <c r="H17" s="8">
        <v>179</v>
      </c>
      <c r="I17" s="8">
        <v>34</v>
      </c>
      <c r="J17" s="3">
        <v>9</v>
      </c>
      <c r="K17" s="3">
        <v>0</v>
      </c>
      <c r="L17" s="8">
        <v>3</v>
      </c>
      <c r="M17" s="8">
        <v>0</v>
      </c>
    </row>
    <row r="18" spans="1:13" ht="15" x14ac:dyDescent="0.25">
      <c r="A18" s="9" t="s">
        <v>24</v>
      </c>
      <c r="B18" s="9">
        <f t="shared" si="0"/>
        <v>488</v>
      </c>
      <c r="C18" s="29">
        <f t="shared" si="2"/>
        <v>148</v>
      </c>
      <c r="D18" s="8">
        <v>134</v>
      </c>
      <c r="E18" s="8">
        <v>7</v>
      </c>
      <c r="F18" s="8">
        <v>7</v>
      </c>
      <c r="G18" s="24">
        <f t="shared" si="1"/>
        <v>337</v>
      </c>
      <c r="H18" s="8">
        <v>306</v>
      </c>
      <c r="I18" s="8">
        <v>31</v>
      </c>
      <c r="J18" s="3">
        <v>3</v>
      </c>
      <c r="K18" s="3">
        <v>0</v>
      </c>
      <c r="L18" s="8">
        <v>0</v>
      </c>
      <c r="M18" s="8">
        <v>0</v>
      </c>
    </row>
    <row r="19" spans="1:13" ht="15" x14ac:dyDescent="0.25">
      <c r="A19" s="9" t="s">
        <v>25</v>
      </c>
      <c r="B19" s="9">
        <f t="shared" si="0"/>
        <v>222</v>
      </c>
      <c r="C19" s="29">
        <f t="shared" si="2"/>
        <v>119</v>
      </c>
      <c r="D19" s="8">
        <v>106</v>
      </c>
      <c r="E19" s="8">
        <v>3</v>
      </c>
      <c r="F19" s="8">
        <v>10</v>
      </c>
      <c r="G19" s="24">
        <f t="shared" si="1"/>
        <v>101</v>
      </c>
      <c r="H19" s="8">
        <v>82</v>
      </c>
      <c r="I19" s="8">
        <v>19</v>
      </c>
      <c r="J19" s="3">
        <v>2</v>
      </c>
      <c r="K19" s="3">
        <v>0</v>
      </c>
      <c r="L19" s="8">
        <v>0</v>
      </c>
      <c r="M19" s="8">
        <v>0</v>
      </c>
    </row>
    <row r="20" spans="1:13" ht="15" x14ac:dyDescent="0.25">
      <c r="A20" s="9" t="s">
        <v>26</v>
      </c>
      <c r="B20" s="9">
        <f t="shared" si="0"/>
        <v>217</v>
      </c>
      <c r="C20" s="29">
        <f t="shared" si="2"/>
        <v>123</v>
      </c>
      <c r="D20" s="8">
        <v>115</v>
      </c>
      <c r="E20" s="8">
        <v>4</v>
      </c>
      <c r="F20" s="8">
        <v>4</v>
      </c>
      <c r="G20" s="24">
        <f t="shared" si="1"/>
        <v>84</v>
      </c>
      <c r="H20" s="8">
        <v>73</v>
      </c>
      <c r="I20" s="8">
        <v>11</v>
      </c>
      <c r="J20" s="3">
        <v>10</v>
      </c>
      <c r="K20" s="3">
        <v>0</v>
      </c>
      <c r="L20" s="8">
        <v>0</v>
      </c>
      <c r="M20" s="8">
        <v>0</v>
      </c>
    </row>
    <row r="21" spans="1:13" ht="15" x14ac:dyDescent="0.25">
      <c r="A21" s="9" t="s">
        <v>27</v>
      </c>
      <c r="B21" s="9">
        <f t="shared" si="0"/>
        <v>144</v>
      </c>
      <c r="C21" s="29">
        <f t="shared" si="2"/>
        <v>110</v>
      </c>
      <c r="D21" s="8">
        <v>100</v>
      </c>
      <c r="E21" s="8">
        <v>4</v>
      </c>
      <c r="F21" s="8">
        <v>6</v>
      </c>
      <c r="G21" s="24">
        <f t="shared" si="1"/>
        <v>31</v>
      </c>
      <c r="H21" s="8">
        <v>24</v>
      </c>
      <c r="I21" s="8">
        <v>7</v>
      </c>
      <c r="J21" s="3">
        <v>3</v>
      </c>
      <c r="K21" s="3">
        <v>0</v>
      </c>
      <c r="L21" s="8">
        <v>0</v>
      </c>
      <c r="M21" s="8">
        <v>0</v>
      </c>
    </row>
    <row r="22" spans="1:13" ht="15" x14ac:dyDescent="0.25">
      <c r="A22" s="9" t="s">
        <v>28</v>
      </c>
      <c r="B22" s="9">
        <f t="shared" si="0"/>
        <v>372</v>
      </c>
      <c r="C22" s="29">
        <f t="shared" si="2"/>
        <v>227</v>
      </c>
      <c r="D22" s="8">
        <v>211</v>
      </c>
      <c r="E22" s="8">
        <v>10</v>
      </c>
      <c r="F22" s="8">
        <v>6</v>
      </c>
      <c r="G22" s="24">
        <f t="shared" si="1"/>
        <v>140</v>
      </c>
      <c r="H22" s="8">
        <v>119</v>
      </c>
      <c r="I22" s="8">
        <v>21</v>
      </c>
      <c r="J22" s="3">
        <v>4</v>
      </c>
      <c r="K22" s="3">
        <v>1</v>
      </c>
      <c r="L22" s="8">
        <v>0</v>
      </c>
      <c r="M22" s="8">
        <v>0</v>
      </c>
    </row>
    <row r="23" spans="1:13" ht="15" x14ac:dyDescent="0.25">
      <c r="A23" s="9" t="s">
        <v>29</v>
      </c>
      <c r="B23" s="9">
        <f t="shared" si="0"/>
        <v>339</v>
      </c>
      <c r="C23" s="29">
        <f t="shared" si="2"/>
        <v>217</v>
      </c>
      <c r="D23" s="8">
        <v>198</v>
      </c>
      <c r="E23" s="8">
        <v>5</v>
      </c>
      <c r="F23" s="8">
        <v>14</v>
      </c>
      <c r="G23" s="24">
        <f t="shared" si="1"/>
        <v>119</v>
      </c>
      <c r="H23" s="8">
        <v>102</v>
      </c>
      <c r="I23" s="8">
        <v>17</v>
      </c>
      <c r="J23" s="3">
        <v>3</v>
      </c>
      <c r="K23" s="3">
        <v>0</v>
      </c>
      <c r="L23" s="8">
        <v>0</v>
      </c>
      <c r="M23" s="8">
        <v>0</v>
      </c>
    </row>
    <row r="24" spans="1:13" ht="15" x14ac:dyDescent="0.25">
      <c r="A24" s="9" t="s">
        <v>30</v>
      </c>
      <c r="B24" s="9">
        <f t="shared" si="0"/>
        <v>324</v>
      </c>
      <c r="C24" s="29">
        <f t="shared" si="2"/>
        <v>183</v>
      </c>
      <c r="D24" s="8">
        <v>165</v>
      </c>
      <c r="E24" s="8">
        <v>10</v>
      </c>
      <c r="F24" s="8">
        <v>8</v>
      </c>
      <c r="G24" s="24">
        <f t="shared" si="1"/>
        <v>132</v>
      </c>
      <c r="H24" s="8">
        <v>104</v>
      </c>
      <c r="I24" s="8">
        <v>28</v>
      </c>
      <c r="J24" s="3">
        <v>9</v>
      </c>
      <c r="K24" s="3">
        <v>0</v>
      </c>
      <c r="L24" s="8">
        <v>0</v>
      </c>
      <c r="M24" s="8">
        <v>0</v>
      </c>
    </row>
    <row r="25" spans="1:13" ht="15" x14ac:dyDescent="0.25">
      <c r="A25" s="9" t="s">
        <v>31</v>
      </c>
      <c r="B25" s="9">
        <f t="shared" si="0"/>
        <v>642</v>
      </c>
      <c r="C25" s="29">
        <f t="shared" si="2"/>
        <v>412</v>
      </c>
      <c r="D25" s="8">
        <v>372</v>
      </c>
      <c r="E25" s="8">
        <v>15</v>
      </c>
      <c r="F25" s="8">
        <v>25</v>
      </c>
      <c r="G25" s="24">
        <f t="shared" si="1"/>
        <v>218</v>
      </c>
      <c r="H25" s="8">
        <v>191</v>
      </c>
      <c r="I25" s="8">
        <v>27</v>
      </c>
      <c r="J25" s="3">
        <v>11</v>
      </c>
      <c r="K25" s="3">
        <v>1</v>
      </c>
      <c r="L25" s="8">
        <v>0</v>
      </c>
      <c r="M25" s="8">
        <v>0</v>
      </c>
    </row>
    <row r="26" spans="1:13" ht="15" x14ac:dyDescent="0.25">
      <c r="A26" s="9" t="s">
        <v>32</v>
      </c>
      <c r="B26" s="9">
        <f t="shared" si="0"/>
        <v>264</v>
      </c>
      <c r="C26" s="29">
        <f t="shared" si="2"/>
        <v>139</v>
      </c>
      <c r="D26" s="8">
        <v>127</v>
      </c>
      <c r="E26" s="8">
        <v>5</v>
      </c>
      <c r="F26" s="8">
        <v>7</v>
      </c>
      <c r="G26" s="24">
        <f t="shared" si="1"/>
        <v>121</v>
      </c>
      <c r="H26" s="8">
        <v>110</v>
      </c>
      <c r="I26" s="8">
        <v>11</v>
      </c>
      <c r="J26" s="3">
        <v>4</v>
      </c>
      <c r="K26" s="3">
        <v>0</v>
      </c>
      <c r="L26" s="8">
        <v>0</v>
      </c>
      <c r="M26" s="8">
        <v>0</v>
      </c>
    </row>
    <row r="27" spans="1:13" ht="15" x14ac:dyDescent="0.25">
      <c r="A27" s="9" t="s">
        <v>33</v>
      </c>
      <c r="B27" s="9">
        <f t="shared" si="0"/>
        <v>154</v>
      </c>
      <c r="C27" s="29">
        <f t="shared" si="2"/>
        <v>104</v>
      </c>
      <c r="D27" s="8">
        <v>92</v>
      </c>
      <c r="E27" s="8">
        <v>11</v>
      </c>
      <c r="F27" s="8">
        <v>1</v>
      </c>
      <c r="G27" s="24">
        <f t="shared" si="1"/>
        <v>46</v>
      </c>
      <c r="H27" s="8">
        <v>39</v>
      </c>
      <c r="I27" s="8">
        <v>7</v>
      </c>
      <c r="J27" s="3">
        <v>4</v>
      </c>
      <c r="K27" s="3">
        <v>0</v>
      </c>
      <c r="L27" s="8">
        <v>0</v>
      </c>
      <c r="M27" s="8">
        <v>0</v>
      </c>
    </row>
    <row r="28" spans="1:13" ht="15" x14ac:dyDescent="0.25">
      <c r="A28" s="9" t="s">
        <v>34</v>
      </c>
      <c r="B28" s="9">
        <f t="shared" si="0"/>
        <v>213</v>
      </c>
      <c r="C28" s="29">
        <f t="shared" si="2"/>
        <v>128</v>
      </c>
      <c r="D28" s="8">
        <v>118</v>
      </c>
      <c r="E28" s="8">
        <v>5</v>
      </c>
      <c r="F28" s="8">
        <v>5</v>
      </c>
      <c r="G28" s="24">
        <f t="shared" si="1"/>
        <v>83</v>
      </c>
      <c r="H28" s="8">
        <v>59</v>
      </c>
      <c r="I28" s="8">
        <v>24</v>
      </c>
      <c r="J28" s="3">
        <v>2</v>
      </c>
      <c r="K28" s="3">
        <v>0</v>
      </c>
      <c r="L28" s="8">
        <v>0</v>
      </c>
      <c r="M28" s="8">
        <v>0</v>
      </c>
    </row>
    <row r="29" spans="1:13" ht="15" x14ac:dyDescent="0.25">
      <c r="A29" s="9" t="s">
        <v>35</v>
      </c>
      <c r="B29" s="9">
        <f t="shared" si="0"/>
        <v>386</v>
      </c>
      <c r="C29" s="29">
        <f t="shared" si="2"/>
        <v>228</v>
      </c>
      <c r="D29" s="8">
        <v>209</v>
      </c>
      <c r="E29" s="8">
        <v>4</v>
      </c>
      <c r="F29" s="8">
        <v>15</v>
      </c>
      <c r="G29" s="24">
        <f t="shared" si="1"/>
        <v>154</v>
      </c>
      <c r="H29" s="8">
        <v>132</v>
      </c>
      <c r="I29" s="8">
        <v>22</v>
      </c>
      <c r="J29" s="3">
        <v>4</v>
      </c>
      <c r="K29" s="3">
        <v>0</v>
      </c>
      <c r="L29" s="8">
        <v>0</v>
      </c>
      <c r="M29" s="8">
        <v>0</v>
      </c>
    </row>
    <row r="30" spans="1:13" ht="15" x14ac:dyDescent="0.25">
      <c r="A30" s="9" t="s">
        <v>36</v>
      </c>
      <c r="B30" s="9">
        <f t="shared" si="0"/>
        <v>219</v>
      </c>
      <c r="C30" s="29">
        <f t="shared" si="2"/>
        <v>157</v>
      </c>
      <c r="D30" s="8">
        <v>140</v>
      </c>
      <c r="E30" s="8">
        <v>5</v>
      </c>
      <c r="F30" s="8">
        <v>12</v>
      </c>
      <c r="G30" s="24">
        <f t="shared" si="1"/>
        <v>58</v>
      </c>
      <c r="H30" s="8">
        <v>47</v>
      </c>
      <c r="I30" s="8">
        <v>11</v>
      </c>
      <c r="J30" s="3">
        <v>4</v>
      </c>
      <c r="K30" s="3">
        <v>0</v>
      </c>
      <c r="L30" s="8">
        <v>0</v>
      </c>
      <c r="M30" s="8">
        <v>0</v>
      </c>
    </row>
    <row r="31" spans="1:13" ht="15" x14ac:dyDescent="0.25">
      <c r="A31" s="9" t="s">
        <v>37</v>
      </c>
      <c r="B31" s="9">
        <f t="shared" si="0"/>
        <v>248</v>
      </c>
      <c r="C31" s="29">
        <f t="shared" si="2"/>
        <v>144</v>
      </c>
      <c r="D31" s="8">
        <v>130</v>
      </c>
      <c r="E31" s="8">
        <v>7</v>
      </c>
      <c r="F31" s="8">
        <v>7</v>
      </c>
      <c r="G31" s="24">
        <f t="shared" si="1"/>
        <v>100</v>
      </c>
      <c r="H31" s="8">
        <v>80</v>
      </c>
      <c r="I31" s="8">
        <v>20</v>
      </c>
      <c r="J31" s="3">
        <v>4</v>
      </c>
      <c r="K31" s="3">
        <v>0</v>
      </c>
      <c r="L31" s="8">
        <v>0</v>
      </c>
      <c r="M31" s="8">
        <v>0</v>
      </c>
    </row>
    <row r="32" spans="1:13" ht="15" x14ac:dyDescent="0.25">
      <c r="A32" s="9" t="s">
        <v>38</v>
      </c>
      <c r="B32" s="9">
        <f t="shared" si="0"/>
        <v>221</v>
      </c>
      <c r="C32" s="29">
        <f t="shared" si="2"/>
        <v>126</v>
      </c>
      <c r="D32" s="8">
        <v>110</v>
      </c>
      <c r="E32" s="8">
        <v>5</v>
      </c>
      <c r="F32" s="8">
        <v>11</v>
      </c>
      <c r="G32" s="24">
        <f t="shared" si="1"/>
        <v>91</v>
      </c>
      <c r="H32" s="8">
        <v>76</v>
      </c>
      <c r="I32" s="8">
        <v>15</v>
      </c>
      <c r="J32" s="3">
        <v>4</v>
      </c>
      <c r="K32" s="3">
        <v>0</v>
      </c>
      <c r="L32" s="8">
        <v>0</v>
      </c>
      <c r="M32" s="8">
        <v>0</v>
      </c>
    </row>
    <row r="33" spans="1:13" ht="15" x14ac:dyDescent="0.25">
      <c r="A33" s="9" t="s">
        <v>39</v>
      </c>
      <c r="B33" s="9">
        <f t="shared" si="0"/>
        <v>600</v>
      </c>
      <c r="C33" s="29">
        <f t="shared" si="2"/>
        <v>184</v>
      </c>
      <c r="D33" s="8">
        <v>160</v>
      </c>
      <c r="E33" s="8">
        <v>11</v>
      </c>
      <c r="F33" s="8">
        <v>13</v>
      </c>
      <c r="G33" s="24">
        <f t="shared" si="1"/>
        <v>407</v>
      </c>
      <c r="H33" s="8">
        <v>365</v>
      </c>
      <c r="I33" s="8">
        <v>42</v>
      </c>
      <c r="J33" s="3">
        <v>4</v>
      </c>
      <c r="K33" s="3">
        <v>2</v>
      </c>
      <c r="L33" s="8">
        <v>1</v>
      </c>
      <c r="M33" s="8">
        <v>2</v>
      </c>
    </row>
    <row r="34" spans="1:13" ht="15" x14ac:dyDescent="0.25">
      <c r="A34" s="9" t="s">
        <v>40</v>
      </c>
      <c r="B34" s="9">
        <f t="shared" si="0"/>
        <v>575</v>
      </c>
      <c r="C34" s="29">
        <f t="shared" si="2"/>
        <v>267</v>
      </c>
      <c r="D34" s="8">
        <v>239</v>
      </c>
      <c r="E34" s="8">
        <v>10</v>
      </c>
      <c r="F34" s="8">
        <v>18</v>
      </c>
      <c r="G34" s="24">
        <f t="shared" si="1"/>
        <v>303</v>
      </c>
      <c r="H34" s="8">
        <v>265</v>
      </c>
      <c r="I34" s="8">
        <v>38</v>
      </c>
      <c r="J34" s="3">
        <v>3</v>
      </c>
      <c r="K34" s="3">
        <v>1</v>
      </c>
      <c r="L34" s="8">
        <v>1</v>
      </c>
      <c r="M34" s="8">
        <v>0</v>
      </c>
    </row>
    <row r="35" spans="1:13" ht="15" x14ac:dyDescent="0.25">
      <c r="A35" s="9" t="s">
        <v>129</v>
      </c>
      <c r="B35" s="9">
        <f t="shared" si="0"/>
        <v>180</v>
      </c>
      <c r="C35" s="29">
        <f t="shared" si="2"/>
        <v>88</v>
      </c>
      <c r="D35" s="8">
        <v>79</v>
      </c>
      <c r="E35" s="8">
        <v>0</v>
      </c>
      <c r="F35" s="8">
        <v>9</v>
      </c>
      <c r="G35" s="24">
        <f t="shared" si="1"/>
        <v>92</v>
      </c>
      <c r="H35" s="8">
        <v>85</v>
      </c>
      <c r="I35" s="8">
        <v>7</v>
      </c>
      <c r="J35" s="3">
        <v>0</v>
      </c>
      <c r="K35" s="3">
        <v>0</v>
      </c>
      <c r="L35" s="8">
        <v>0</v>
      </c>
      <c r="M35" s="8">
        <v>0</v>
      </c>
    </row>
    <row r="36" spans="1:13" ht="15" x14ac:dyDescent="0.25">
      <c r="A36" s="9" t="s">
        <v>41</v>
      </c>
      <c r="B36" s="9">
        <f t="shared" ref="B36:B67" si="3">SUM(C36,G36,J36,K36,L36,M36)</f>
        <v>651</v>
      </c>
      <c r="C36" s="29">
        <f t="shared" si="2"/>
        <v>278</v>
      </c>
      <c r="D36" s="8">
        <v>260</v>
      </c>
      <c r="E36" s="8">
        <v>7</v>
      </c>
      <c r="F36" s="8">
        <v>11</v>
      </c>
      <c r="G36" s="24">
        <f t="shared" si="1"/>
        <v>362</v>
      </c>
      <c r="H36" s="8">
        <v>323</v>
      </c>
      <c r="I36" s="8">
        <v>39</v>
      </c>
      <c r="J36" s="3">
        <v>9</v>
      </c>
      <c r="K36" s="3">
        <v>2</v>
      </c>
      <c r="L36" s="8">
        <v>0</v>
      </c>
      <c r="M36" s="8">
        <v>0</v>
      </c>
    </row>
    <row r="37" spans="1:13" ht="15" x14ac:dyDescent="0.25">
      <c r="A37" s="9" t="s">
        <v>42</v>
      </c>
      <c r="B37" s="9">
        <f t="shared" si="3"/>
        <v>330</v>
      </c>
      <c r="C37" s="29">
        <f t="shared" si="2"/>
        <v>161</v>
      </c>
      <c r="D37" s="8">
        <v>147</v>
      </c>
      <c r="E37" s="8">
        <v>8</v>
      </c>
      <c r="F37" s="8">
        <v>6</v>
      </c>
      <c r="G37" s="24">
        <f t="shared" si="1"/>
        <v>167</v>
      </c>
      <c r="H37" s="8">
        <v>146</v>
      </c>
      <c r="I37" s="8">
        <v>21</v>
      </c>
      <c r="J37" s="3">
        <v>1</v>
      </c>
      <c r="K37" s="3">
        <v>0</v>
      </c>
      <c r="L37" s="8">
        <v>1</v>
      </c>
      <c r="M37" s="8">
        <v>0</v>
      </c>
    </row>
    <row r="38" spans="1:13" ht="15" x14ac:dyDescent="0.25">
      <c r="A38" s="9" t="s">
        <v>43</v>
      </c>
      <c r="B38" s="9">
        <f t="shared" si="3"/>
        <v>384</v>
      </c>
      <c r="C38" s="29">
        <f t="shared" si="2"/>
        <v>179</v>
      </c>
      <c r="D38" s="8">
        <v>162</v>
      </c>
      <c r="E38" s="8">
        <v>7</v>
      </c>
      <c r="F38" s="8">
        <v>10</v>
      </c>
      <c r="G38" s="24">
        <f t="shared" si="1"/>
        <v>199</v>
      </c>
      <c r="H38" s="8">
        <v>168</v>
      </c>
      <c r="I38" s="8">
        <v>31</v>
      </c>
      <c r="J38" s="3">
        <v>6</v>
      </c>
      <c r="K38" s="3">
        <v>0</v>
      </c>
      <c r="L38" s="8">
        <v>0</v>
      </c>
      <c r="M38" s="8">
        <v>0</v>
      </c>
    </row>
    <row r="39" spans="1:13" ht="15" x14ac:dyDescent="0.25">
      <c r="A39" s="9" t="s">
        <v>44</v>
      </c>
      <c r="B39" s="9">
        <f t="shared" si="3"/>
        <v>737</v>
      </c>
      <c r="C39" s="29">
        <f t="shared" si="2"/>
        <v>371</v>
      </c>
      <c r="D39" s="8">
        <v>346</v>
      </c>
      <c r="E39" s="8">
        <v>12</v>
      </c>
      <c r="F39" s="8">
        <v>13</v>
      </c>
      <c r="G39" s="24">
        <f t="shared" si="1"/>
        <v>359</v>
      </c>
      <c r="H39" s="8">
        <v>322</v>
      </c>
      <c r="I39" s="8">
        <v>37</v>
      </c>
      <c r="J39" s="3">
        <v>6</v>
      </c>
      <c r="K39" s="3">
        <v>0</v>
      </c>
      <c r="L39" s="8">
        <v>0</v>
      </c>
      <c r="M39" s="8">
        <v>1</v>
      </c>
    </row>
    <row r="40" spans="1:13" ht="15" x14ac:dyDescent="0.25">
      <c r="A40" s="9" t="s">
        <v>45</v>
      </c>
      <c r="B40" s="9">
        <f t="shared" si="3"/>
        <v>235</v>
      </c>
      <c r="C40" s="29">
        <f t="shared" si="2"/>
        <v>88</v>
      </c>
      <c r="D40" s="8">
        <v>76</v>
      </c>
      <c r="E40" s="8">
        <v>3</v>
      </c>
      <c r="F40" s="8">
        <v>9</v>
      </c>
      <c r="G40" s="24">
        <f t="shared" si="1"/>
        <v>145</v>
      </c>
      <c r="H40" s="8">
        <v>126</v>
      </c>
      <c r="I40" s="8">
        <v>19</v>
      </c>
      <c r="J40" s="3">
        <v>1</v>
      </c>
      <c r="K40" s="3">
        <v>0</v>
      </c>
      <c r="L40" s="8">
        <v>0</v>
      </c>
      <c r="M40" s="8">
        <v>1</v>
      </c>
    </row>
    <row r="41" spans="1:13" ht="15" x14ac:dyDescent="0.25">
      <c r="A41" s="9" t="s">
        <v>46</v>
      </c>
      <c r="B41" s="9">
        <f t="shared" si="3"/>
        <v>117</v>
      </c>
      <c r="C41" s="29">
        <f t="shared" si="2"/>
        <v>53</v>
      </c>
      <c r="D41" s="8">
        <v>48</v>
      </c>
      <c r="E41" s="8">
        <v>2</v>
      </c>
      <c r="F41" s="8">
        <v>3</v>
      </c>
      <c r="G41" s="24">
        <f t="shared" si="1"/>
        <v>62</v>
      </c>
      <c r="H41" s="8">
        <v>49</v>
      </c>
      <c r="I41" s="8">
        <v>13</v>
      </c>
      <c r="J41" s="3">
        <v>2</v>
      </c>
      <c r="K41" s="3">
        <v>0</v>
      </c>
      <c r="L41" s="8">
        <v>0</v>
      </c>
      <c r="M41" s="8">
        <v>0</v>
      </c>
    </row>
    <row r="42" spans="1:13" ht="15" x14ac:dyDescent="0.25">
      <c r="A42" s="9" t="s">
        <v>47</v>
      </c>
      <c r="B42" s="9">
        <f t="shared" si="3"/>
        <v>424</v>
      </c>
      <c r="C42" s="29">
        <f t="shared" si="2"/>
        <v>173</v>
      </c>
      <c r="D42" s="8">
        <v>156</v>
      </c>
      <c r="E42" s="8">
        <v>8</v>
      </c>
      <c r="F42" s="8">
        <v>9</v>
      </c>
      <c r="G42" s="24">
        <f t="shared" si="1"/>
        <v>247</v>
      </c>
      <c r="H42" s="8">
        <v>227</v>
      </c>
      <c r="I42" s="8">
        <v>20</v>
      </c>
      <c r="J42" s="3">
        <v>4</v>
      </c>
      <c r="K42" s="3">
        <v>0</v>
      </c>
      <c r="L42" s="8">
        <v>0</v>
      </c>
      <c r="M42" s="8">
        <v>0</v>
      </c>
    </row>
    <row r="43" spans="1:13" ht="15" x14ac:dyDescent="0.25">
      <c r="A43" s="9" t="s">
        <v>48</v>
      </c>
      <c r="B43" s="9">
        <f t="shared" si="3"/>
        <v>373</v>
      </c>
      <c r="C43" s="29">
        <f t="shared" si="2"/>
        <v>119</v>
      </c>
      <c r="D43" s="8">
        <v>105</v>
      </c>
      <c r="E43" s="8">
        <v>7</v>
      </c>
      <c r="F43" s="8">
        <v>7</v>
      </c>
      <c r="G43" s="24">
        <f t="shared" si="1"/>
        <v>247</v>
      </c>
      <c r="H43" s="8">
        <v>209</v>
      </c>
      <c r="I43" s="8">
        <v>38</v>
      </c>
      <c r="J43" s="3">
        <v>5</v>
      </c>
      <c r="K43" s="3">
        <v>1</v>
      </c>
      <c r="L43" s="8">
        <v>0</v>
      </c>
      <c r="M43" s="8">
        <v>1</v>
      </c>
    </row>
    <row r="44" spans="1:13" ht="15" x14ac:dyDescent="0.25">
      <c r="A44" s="9" t="s">
        <v>49</v>
      </c>
      <c r="B44" s="9">
        <f t="shared" si="3"/>
        <v>285</v>
      </c>
      <c r="C44" s="29">
        <f t="shared" si="2"/>
        <v>104</v>
      </c>
      <c r="D44" s="8">
        <v>93</v>
      </c>
      <c r="E44" s="8">
        <v>7</v>
      </c>
      <c r="F44" s="8">
        <v>4</v>
      </c>
      <c r="G44" s="24">
        <f t="shared" si="1"/>
        <v>180</v>
      </c>
      <c r="H44" s="8">
        <v>163</v>
      </c>
      <c r="I44" s="8">
        <v>17</v>
      </c>
      <c r="J44" s="3">
        <v>1</v>
      </c>
      <c r="K44" s="3">
        <v>0</v>
      </c>
      <c r="L44" s="8">
        <v>0</v>
      </c>
      <c r="M44" s="8">
        <v>0</v>
      </c>
    </row>
    <row r="45" spans="1:13" ht="15" x14ac:dyDescent="0.25">
      <c r="A45" s="9" t="s">
        <v>50</v>
      </c>
      <c r="B45" s="9">
        <f t="shared" si="3"/>
        <v>28</v>
      </c>
      <c r="C45" s="29">
        <f t="shared" si="2"/>
        <v>4</v>
      </c>
      <c r="D45" s="8">
        <v>4</v>
      </c>
      <c r="E45" s="8">
        <v>0</v>
      </c>
      <c r="F45" s="8">
        <v>0</v>
      </c>
      <c r="G45" s="24">
        <f t="shared" si="1"/>
        <v>24</v>
      </c>
      <c r="H45" s="8">
        <v>18</v>
      </c>
      <c r="I45" s="8">
        <v>6</v>
      </c>
      <c r="J45" s="3">
        <v>0</v>
      </c>
      <c r="K45" s="3">
        <v>0</v>
      </c>
      <c r="L45" s="8">
        <v>0</v>
      </c>
      <c r="M45" s="8">
        <v>0</v>
      </c>
    </row>
    <row r="46" spans="1:13" ht="15" x14ac:dyDescent="0.25">
      <c r="A46" s="9" t="s">
        <v>51</v>
      </c>
      <c r="B46" s="9">
        <f t="shared" si="3"/>
        <v>542</v>
      </c>
      <c r="C46" s="29">
        <f t="shared" si="2"/>
        <v>196</v>
      </c>
      <c r="D46" s="8">
        <v>178</v>
      </c>
      <c r="E46" s="8">
        <v>5</v>
      </c>
      <c r="F46" s="8">
        <v>13</v>
      </c>
      <c r="G46" s="24">
        <f t="shared" si="1"/>
        <v>345</v>
      </c>
      <c r="H46" s="8">
        <v>308</v>
      </c>
      <c r="I46" s="8">
        <v>37</v>
      </c>
      <c r="J46" s="3">
        <v>1</v>
      </c>
      <c r="K46" s="3">
        <v>0</v>
      </c>
      <c r="L46" s="8">
        <v>0</v>
      </c>
      <c r="M46" s="8">
        <v>0</v>
      </c>
    </row>
    <row r="47" spans="1:13" ht="15" x14ac:dyDescent="0.25">
      <c r="A47" s="9" t="s">
        <v>52</v>
      </c>
      <c r="B47" s="9">
        <f t="shared" si="3"/>
        <v>554</v>
      </c>
      <c r="C47" s="29">
        <f t="shared" si="2"/>
        <v>211</v>
      </c>
      <c r="D47" s="8">
        <v>184</v>
      </c>
      <c r="E47" s="8">
        <v>14</v>
      </c>
      <c r="F47" s="8">
        <v>13</v>
      </c>
      <c r="G47" s="24">
        <f t="shared" si="1"/>
        <v>335</v>
      </c>
      <c r="H47" s="8">
        <v>303</v>
      </c>
      <c r="I47" s="8">
        <v>32</v>
      </c>
      <c r="J47" s="3">
        <v>7</v>
      </c>
      <c r="K47" s="3">
        <v>1</v>
      </c>
      <c r="L47" s="8">
        <v>0</v>
      </c>
      <c r="M47" s="8">
        <v>0</v>
      </c>
    </row>
    <row r="48" spans="1:13" ht="15" x14ac:dyDescent="0.25">
      <c r="A48" s="9" t="s">
        <v>53</v>
      </c>
      <c r="B48" s="9">
        <f t="shared" si="3"/>
        <v>314</v>
      </c>
      <c r="C48" s="29">
        <f t="shared" si="2"/>
        <v>100</v>
      </c>
      <c r="D48" s="8">
        <v>93</v>
      </c>
      <c r="E48" s="8">
        <v>4</v>
      </c>
      <c r="F48" s="8">
        <v>3</v>
      </c>
      <c r="G48" s="24">
        <f t="shared" si="1"/>
        <v>211</v>
      </c>
      <c r="H48" s="8">
        <v>191</v>
      </c>
      <c r="I48" s="8">
        <v>20</v>
      </c>
      <c r="J48" s="3">
        <v>3</v>
      </c>
      <c r="K48" s="3">
        <v>0</v>
      </c>
      <c r="L48" s="8">
        <v>0</v>
      </c>
      <c r="M48" s="8">
        <v>0</v>
      </c>
    </row>
    <row r="49" spans="1:13" ht="15" x14ac:dyDescent="0.25">
      <c r="A49" s="9" t="s">
        <v>54</v>
      </c>
      <c r="B49" s="9">
        <f t="shared" si="3"/>
        <v>725</v>
      </c>
      <c r="C49" s="29">
        <f t="shared" si="2"/>
        <v>222</v>
      </c>
      <c r="D49" s="8">
        <v>184</v>
      </c>
      <c r="E49" s="8">
        <v>16</v>
      </c>
      <c r="F49" s="8">
        <v>22</v>
      </c>
      <c r="G49" s="24">
        <f t="shared" si="1"/>
        <v>493</v>
      </c>
      <c r="H49" s="8">
        <v>420</v>
      </c>
      <c r="I49" s="8">
        <v>73</v>
      </c>
      <c r="J49" s="3">
        <v>7</v>
      </c>
      <c r="K49" s="3">
        <v>1</v>
      </c>
      <c r="L49" s="8">
        <v>2</v>
      </c>
      <c r="M49" s="8">
        <v>0</v>
      </c>
    </row>
    <row r="50" spans="1:13" ht="15" x14ac:dyDescent="0.25">
      <c r="A50" s="9" t="s">
        <v>55</v>
      </c>
      <c r="B50" s="9">
        <f t="shared" si="3"/>
        <v>480</v>
      </c>
      <c r="C50" s="29">
        <f t="shared" si="2"/>
        <v>268</v>
      </c>
      <c r="D50" s="8">
        <v>241</v>
      </c>
      <c r="E50" s="8">
        <v>13</v>
      </c>
      <c r="F50" s="8">
        <v>14</v>
      </c>
      <c r="G50" s="24">
        <f t="shared" si="1"/>
        <v>205</v>
      </c>
      <c r="H50" s="8">
        <v>168</v>
      </c>
      <c r="I50" s="8">
        <v>37</v>
      </c>
      <c r="J50" s="3">
        <v>7</v>
      </c>
      <c r="K50" s="3">
        <v>0</v>
      </c>
      <c r="L50" s="8">
        <v>0</v>
      </c>
      <c r="M50" s="8">
        <v>0</v>
      </c>
    </row>
    <row r="51" spans="1:13" ht="15" x14ac:dyDescent="0.25">
      <c r="A51" s="9" t="s">
        <v>56</v>
      </c>
      <c r="B51" s="9">
        <f t="shared" si="3"/>
        <v>387</v>
      </c>
      <c r="C51" s="29">
        <f t="shared" si="2"/>
        <v>195</v>
      </c>
      <c r="D51" s="8">
        <v>172</v>
      </c>
      <c r="E51" s="8">
        <v>12</v>
      </c>
      <c r="F51" s="8">
        <v>11</v>
      </c>
      <c r="G51" s="24">
        <f t="shared" si="1"/>
        <v>185</v>
      </c>
      <c r="H51" s="8">
        <v>150</v>
      </c>
      <c r="I51" s="8">
        <v>35</v>
      </c>
      <c r="J51" s="3">
        <v>7</v>
      </c>
      <c r="K51" s="3">
        <v>0</v>
      </c>
      <c r="L51" s="8">
        <v>0</v>
      </c>
      <c r="M51" s="8">
        <v>0</v>
      </c>
    </row>
    <row r="52" spans="1:13" ht="15" x14ac:dyDescent="0.25">
      <c r="A52" s="9" t="s">
        <v>57</v>
      </c>
      <c r="B52" s="9">
        <f t="shared" si="3"/>
        <v>509</v>
      </c>
      <c r="C52" s="29">
        <f t="shared" si="2"/>
        <v>255</v>
      </c>
      <c r="D52" s="8">
        <v>212</v>
      </c>
      <c r="E52" s="8">
        <v>25</v>
      </c>
      <c r="F52" s="8">
        <v>18</v>
      </c>
      <c r="G52" s="24">
        <f t="shared" si="1"/>
        <v>248</v>
      </c>
      <c r="H52" s="8">
        <v>202</v>
      </c>
      <c r="I52" s="8">
        <v>46</v>
      </c>
      <c r="J52" s="3">
        <v>6</v>
      </c>
      <c r="K52" s="3">
        <v>0</v>
      </c>
      <c r="L52" s="8">
        <v>0</v>
      </c>
      <c r="M52" s="8">
        <v>0</v>
      </c>
    </row>
    <row r="53" spans="1:13" ht="15" x14ac:dyDescent="0.25">
      <c r="A53" s="9" t="s">
        <v>58</v>
      </c>
      <c r="B53" s="9">
        <f t="shared" si="3"/>
        <v>506</v>
      </c>
      <c r="C53" s="29">
        <f t="shared" si="2"/>
        <v>263</v>
      </c>
      <c r="D53" s="8">
        <v>228</v>
      </c>
      <c r="E53" s="8">
        <v>15</v>
      </c>
      <c r="F53" s="8">
        <v>20</v>
      </c>
      <c r="G53" s="24">
        <f t="shared" si="1"/>
        <v>235</v>
      </c>
      <c r="H53" s="8">
        <v>190</v>
      </c>
      <c r="I53" s="8">
        <v>45</v>
      </c>
      <c r="J53" s="3">
        <v>7</v>
      </c>
      <c r="K53" s="3">
        <v>1</v>
      </c>
      <c r="L53" s="8">
        <v>0</v>
      </c>
      <c r="M53" s="8">
        <v>0</v>
      </c>
    </row>
    <row r="54" spans="1:13" ht="15" x14ac:dyDescent="0.25">
      <c r="A54" s="9" t="s">
        <v>59</v>
      </c>
      <c r="B54" s="9">
        <f t="shared" si="3"/>
        <v>688</v>
      </c>
      <c r="C54" s="29">
        <f t="shared" si="2"/>
        <v>304</v>
      </c>
      <c r="D54" s="8">
        <v>253</v>
      </c>
      <c r="E54" s="8">
        <v>24</v>
      </c>
      <c r="F54" s="8">
        <v>27</v>
      </c>
      <c r="G54" s="24">
        <f t="shared" si="1"/>
        <v>370</v>
      </c>
      <c r="H54" s="8">
        <v>310</v>
      </c>
      <c r="I54" s="8">
        <v>60</v>
      </c>
      <c r="J54" s="3">
        <v>13</v>
      </c>
      <c r="K54" s="3">
        <v>0</v>
      </c>
      <c r="L54" s="8">
        <v>0</v>
      </c>
      <c r="M54" s="8">
        <v>1</v>
      </c>
    </row>
    <row r="55" spans="1:13" ht="15" x14ac:dyDescent="0.25">
      <c r="A55" s="9" t="s">
        <v>60</v>
      </c>
      <c r="B55" s="9">
        <f t="shared" si="3"/>
        <v>578</v>
      </c>
      <c r="C55" s="29">
        <f t="shared" si="2"/>
        <v>190</v>
      </c>
      <c r="D55" s="8">
        <v>165</v>
      </c>
      <c r="E55" s="8">
        <v>13</v>
      </c>
      <c r="F55" s="8">
        <v>12</v>
      </c>
      <c r="G55" s="24">
        <f t="shared" si="1"/>
        <v>383</v>
      </c>
      <c r="H55" s="8">
        <v>341</v>
      </c>
      <c r="I55" s="8">
        <v>42</v>
      </c>
      <c r="J55" s="3">
        <v>5</v>
      </c>
      <c r="K55" s="3">
        <v>0</v>
      </c>
      <c r="L55" s="8">
        <v>0</v>
      </c>
      <c r="M55" s="8">
        <v>0</v>
      </c>
    </row>
    <row r="56" spans="1:13" ht="15" x14ac:dyDescent="0.25">
      <c r="A56" s="9" t="s">
        <v>61</v>
      </c>
      <c r="B56" s="9">
        <f t="shared" si="3"/>
        <v>184</v>
      </c>
      <c r="C56" s="29">
        <f t="shared" si="2"/>
        <v>59</v>
      </c>
      <c r="D56" s="8">
        <v>53</v>
      </c>
      <c r="E56" s="8">
        <v>4</v>
      </c>
      <c r="F56" s="8">
        <v>2</v>
      </c>
      <c r="G56" s="24">
        <f t="shared" si="1"/>
        <v>124</v>
      </c>
      <c r="H56" s="8">
        <v>114</v>
      </c>
      <c r="I56" s="8">
        <v>10</v>
      </c>
      <c r="J56" s="3">
        <v>1</v>
      </c>
      <c r="K56" s="3">
        <v>0</v>
      </c>
      <c r="L56" s="8">
        <v>0</v>
      </c>
      <c r="M56" s="8">
        <v>0</v>
      </c>
    </row>
    <row r="57" spans="1:13" ht="15" x14ac:dyDescent="0.25">
      <c r="A57" s="9" t="s">
        <v>62</v>
      </c>
      <c r="B57" s="9">
        <f t="shared" si="3"/>
        <v>212</v>
      </c>
      <c r="C57" s="29">
        <f t="shared" si="2"/>
        <v>98</v>
      </c>
      <c r="D57" s="8">
        <v>89</v>
      </c>
      <c r="E57" s="8">
        <v>3</v>
      </c>
      <c r="F57" s="8">
        <v>6</v>
      </c>
      <c r="G57" s="24">
        <f t="shared" si="1"/>
        <v>109</v>
      </c>
      <c r="H57" s="8">
        <v>95</v>
      </c>
      <c r="I57" s="8">
        <v>14</v>
      </c>
      <c r="J57" s="3">
        <v>2</v>
      </c>
      <c r="K57" s="3">
        <v>1</v>
      </c>
      <c r="L57" s="8">
        <v>0</v>
      </c>
      <c r="M57" s="8">
        <v>2</v>
      </c>
    </row>
    <row r="58" spans="1:13" ht="15" x14ac:dyDescent="0.25">
      <c r="A58" s="9" t="s">
        <v>63</v>
      </c>
      <c r="B58" s="9">
        <f t="shared" si="3"/>
        <v>389</v>
      </c>
      <c r="C58" s="29">
        <f t="shared" si="2"/>
        <v>208</v>
      </c>
      <c r="D58" s="8">
        <v>191</v>
      </c>
      <c r="E58" s="8">
        <v>5</v>
      </c>
      <c r="F58" s="8">
        <v>12</v>
      </c>
      <c r="G58" s="24">
        <f t="shared" si="1"/>
        <v>178</v>
      </c>
      <c r="H58" s="8">
        <v>152</v>
      </c>
      <c r="I58" s="8">
        <v>26</v>
      </c>
      <c r="J58" s="3">
        <v>3</v>
      </c>
      <c r="K58" s="3">
        <v>0</v>
      </c>
      <c r="L58" s="8">
        <v>0</v>
      </c>
      <c r="M58" s="8">
        <v>0</v>
      </c>
    </row>
    <row r="59" spans="1:13" ht="15" x14ac:dyDescent="0.25">
      <c r="A59" s="9" t="s">
        <v>64</v>
      </c>
      <c r="B59" s="9">
        <f t="shared" si="3"/>
        <v>496</v>
      </c>
      <c r="C59" s="29">
        <f t="shared" si="2"/>
        <v>256</v>
      </c>
      <c r="D59" s="8">
        <v>236</v>
      </c>
      <c r="E59" s="8">
        <v>7</v>
      </c>
      <c r="F59" s="8">
        <v>13</v>
      </c>
      <c r="G59" s="24">
        <f t="shared" si="1"/>
        <v>232</v>
      </c>
      <c r="H59" s="8">
        <v>204</v>
      </c>
      <c r="I59" s="8">
        <v>28</v>
      </c>
      <c r="J59" s="3">
        <v>7</v>
      </c>
      <c r="K59" s="3">
        <v>0</v>
      </c>
      <c r="L59" s="8">
        <v>0</v>
      </c>
      <c r="M59" s="8">
        <v>1</v>
      </c>
    </row>
    <row r="60" spans="1:13" ht="15" x14ac:dyDescent="0.25">
      <c r="A60" s="9" t="s">
        <v>65</v>
      </c>
      <c r="B60" s="9">
        <f t="shared" si="3"/>
        <v>191</v>
      </c>
      <c r="C60" s="29">
        <f t="shared" si="2"/>
        <v>111</v>
      </c>
      <c r="D60" s="8">
        <v>100</v>
      </c>
      <c r="E60" s="8">
        <v>6</v>
      </c>
      <c r="F60" s="8">
        <v>5</v>
      </c>
      <c r="G60" s="24">
        <f t="shared" si="1"/>
        <v>79</v>
      </c>
      <c r="H60" s="8">
        <v>70</v>
      </c>
      <c r="I60" s="8">
        <v>9</v>
      </c>
      <c r="J60" s="3">
        <v>1</v>
      </c>
      <c r="K60" s="3">
        <v>0</v>
      </c>
      <c r="L60" s="8">
        <v>0</v>
      </c>
      <c r="M60" s="8">
        <v>0</v>
      </c>
    </row>
    <row r="61" spans="1:13" ht="15" x14ac:dyDescent="0.25">
      <c r="A61" s="9" t="s">
        <v>66</v>
      </c>
      <c r="B61" s="9">
        <f t="shared" si="3"/>
        <v>431</v>
      </c>
      <c r="C61" s="29">
        <f t="shared" si="2"/>
        <v>249</v>
      </c>
      <c r="D61" s="8">
        <v>224</v>
      </c>
      <c r="E61" s="8">
        <v>10</v>
      </c>
      <c r="F61" s="8">
        <v>15</v>
      </c>
      <c r="G61" s="24">
        <f t="shared" si="1"/>
        <v>177</v>
      </c>
      <c r="H61" s="8">
        <v>155</v>
      </c>
      <c r="I61" s="8">
        <v>22</v>
      </c>
      <c r="J61" s="3">
        <v>4</v>
      </c>
      <c r="K61" s="3">
        <v>1</v>
      </c>
      <c r="L61" s="8">
        <v>0</v>
      </c>
      <c r="M61" s="8">
        <v>0</v>
      </c>
    </row>
    <row r="62" spans="1:13" ht="15" x14ac:dyDescent="0.25">
      <c r="A62" s="9" t="s">
        <v>67</v>
      </c>
      <c r="B62" s="9">
        <f t="shared" si="3"/>
        <v>651</v>
      </c>
      <c r="C62" s="29">
        <f t="shared" si="2"/>
        <v>336</v>
      </c>
      <c r="D62" s="8">
        <v>304</v>
      </c>
      <c r="E62" s="8">
        <v>12</v>
      </c>
      <c r="F62" s="8">
        <v>20</v>
      </c>
      <c r="G62" s="24">
        <f t="shared" si="1"/>
        <v>311</v>
      </c>
      <c r="H62" s="8">
        <v>274</v>
      </c>
      <c r="I62" s="8">
        <v>37</v>
      </c>
      <c r="J62" s="3">
        <v>2</v>
      </c>
      <c r="K62" s="3">
        <v>1</v>
      </c>
      <c r="L62" s="8">
        <v>0</v>
      </c>
      <c r="M62" s="8">
        <v>1</v>
      </c>
    </row>
    <row r="63" spans="1:13" ht="15" x14ac:dyDescent="0.25">
      <c r="A63" s="9" t="s">
        <v>68</v>
      </c>
      <c r="B63" s="9">
        <f t="shared" si="3"/>
        <v>324</v>
      </c>
      <c r="C63" s="29">
        <f t="shared" si="2"/>
        <v>165</v>
      </c>
      <c r="D63" s="8">
        <v>147</v>
      </c>
      <c r="E63" s="8">
        <v>9</v>
      </c>
      <c r="F63" s="8">
        <v>9</v>
      </c>
      <c r="G63" s="24">
        <f t="shared" si="1"/>
        <v>156</v>
      </c>
      <c r="H63" s="8">
        <v>134</v>
      </c>
      <c r="I63" s="8">
        <v>22</v>
      </c>
      <c r="J63" s="3">
        <v>3</v>
      </c>
      <c r="K63" s="3">
        <v>0</v>
      </c>
      <c r="L63" s="8">
        <v>0</v>
      </c>
      <c r="M63" s="8">
        <v>0</v>
      </c>
    </row>
    <row r="64" spans="1:13" ht="15" x14ac:dyDescent="0.25">
      <c r="A64" s="9" t="s">
        <v>69</v>
      </c>
      <c r="B64" s="9">
        <f t="shared" si="3"/>
        <v>241</v>
      </c>
      <c r="C64" s="29">
        <f t="shared" si="2"/>
        <v>144</v>
      </c>
      <c r="D64" s="8">
        <v>131</v>
      </c>
      <c r="E64" s="8">
        <v>6</v>
      </c>
      <c r="F64" s="8">
        <v>7</v>
      </c>
      <c r="G64" s="24">
        <f t="shared" si="1"/>
        <v>91</v>
      </c>
      <c r="H64" s="8">
        <v>79</v>
      </c>
      <c r="I64" s="8">
        <v>12</v>
      </c>
      <c r="J64" s="3">
        <v>5</v>
      </c>
      <c r="K64" s="3">
        <v>0</v>
      </c>
      <c r="L64" s="8">
        <v>1</v>
      </c>
      <c r="M64" s="8">
        <v>0</v>
      </c>
    </row>
    <row r="65" spans="1:13" ht="15" x14ac:dyDescent="0.25">
      <c r="A65" s="9" t="s">
        <v>70</v>
      </c>
      <c r="B65" s="9">
        <f t="shared" si="3"/>
        <v>197</v>
      </c>
      <c r="C65" s="29">
        <f t="shared" si="2"/>
        <v>101</v>
      </c>
      <c r="D65" s="8">
        <v>94</v>
      </c>
      <c r="E65" s="8">
        <v>6</v>
      </c>
      <c r="F65" s="8">
        <v>1</v>
      </c>
      <c r="G65" s="24">
        <f t="shared" si="1"/>
        <v>91</v>
      </c>
      <c r="H65" s="8">
        <v>71</v>
      </c>
      <c r="I65" s="8">
        <v>20</v>
      </c>
      <c r="J65" s="3">
        <v>4</v>
      </c>
      <c r="K65" s="3">
        <v>0</v>
      </c>
      <c r="L65" s="8">
        <v>0</v>
      </c>
      <c r="M65" s="8">
        <v>1</v>
      </c>
    </row>
    <row r="66" spans="1:13" ht="15" x14ac:dyDescent="0.25">
      <c r="A66" s="9" t="s">
        <v>71</v>
      </c>
      <c r="B66" s="9">
        <f t="shared" si="3"/>
        <v>24</v>
      </c>
      <c r="C66" s="29">
        <f t="shared" si="2"/>
        <v>14</v>
      </c>
      <c r="D66" s="8">
        <v>13</v>
      </c>
      <c r="E66" s="8">
        <v>1</v>
      </c>
      <c r="F66" s="8">
        <v>0</v>
      </c>
      <c r="G66" s="24">
        <f t="shared" si="1"/>
        <v>10</v>
      </c>
      <c r="H66" s="8">
        <v>9</v>
      </c>
      <c r="I66" s="8">
        <v>1</v>
      </c>
      <c r="J66" s="3">
        <v>0</v>
      </c>
      <c r="K66" s="3">
        <v>0</v>
      </c>
      <c r="L66" s="8">
        <v>0</v>
      </c>
      <c r="M66" s="8">
        <v>0</v>
      </c>
    </row>
    <row r="67" spans="1:13" ht="15" x14ac:dyDescent="0.25">
      <c r="A67" s="9" t="s">
        <v>72</v>
      </c>
      <c r="B67" s="9">
        <f t="shared" si="3"/>
        <v>624</v>
      </c>
      <c r="C67" s="29">
        <f t="shared" si="2"/>
        <v>308</v>
      </c>
      <c r="D67" s="8">
        <v>282</v>
      </c>
      <c r="E67" s="8">
        <v>13</v>
      </c>
      <c r="F67" s="8">
        <v>13</v>
      </c>
      <c r="G67" s="24">
        <f t="shared" si="1"/>
        <v>310</v>
      </c>
      <c r="H67" s="8">
        <v>269</v>
      </c>
      <c r="I67" s="8">
        <v>41</v>
      </c>
      <c r="J67" s="3">
        <v>4</v>
      </c>
      <c r="K67" s="3">
        <v>0</v>
      </c>
      <c r="L67" s="8">
        <v>0</v>
      </c>
      <c r="M67" s="8">
        <v>2</v>
      </c>
    </row>
    <row r="68" spans="1:13" ht="15" x14ac:dyDescent="0.25">
      <c r="A68" s="9" t="s">
        <v>73</v>
      </c>
      <c r="B68" s="9">
        <f t="shared" ref="B68:B99" si="4">SUM(C68,G68,J68,K68,L68,M68)</f>
        <v>611</v>
      </c>
      <c r="C68" s="29">
        <f t="shared" si="2"/>
        <v>310</v>
      </c>
      <c r="D68" s="8">
        <v>283</v>
      </c>
      <c r="E68" s="8">
        <v>7</v>
      </c>
      <c r="F68" s="8">
        <v>20</v>
      </c>
      <c r="G68" s="24">
        <f t="shared" ref="G68:G102" si="5">SUM(H68:I68)</f>
        <v>292</v>
      </c>
      <c r="H68" s="8">
        <v>258</v>
      </c>
      <c r="I68" s="8">
        <v>34</v>
      </c>
      <c r="J68" s="3">
        <v>8</v>
      </c>
      <c r="K68" s="3">
        <v>1</v>
      </c>
      <c r="L68" s="8">
        <v>0</v>
      </c>
      <c r="M68" s="8">
        <v>0</v>
      </c>
    </row>
    <row r="69" spans="1:13" ht="15" x14ac:dyDescent="0.25">
      <c r="A69" s="9" t="s">
        <v>74</v>
      </c>
      <c r="B69" s="9">
        <f t="shared" si="4"/>
        <v>562</v>
      </c>
      <c r="C69" s="29">
        <f t="shared" ref="C69:C103" si="6">SUM(D69:F69)</f>
        <v>282</v>
      </c>
      <c r="D69" s="8">
        <v>258</v>
      </c>
      <c r="E69" s="8">
        <v>7</v>
      </c>
      <c r="F69" s="8">
        <v>17</v>
      </c>
      <c r="G69" s="24">
        <f t="shared" si="5"/>
        <v>276</v>
      </c>
      <c r="H69" s="8">
        <v>246</v>
      </c>
      <c r="I69" s="8">
        <v>30</v>
      </c>
      <c r="J69" s="3">
        <v>3</v>
      </c>
      <c r="K69" s="3">
        <v>0</v>
      </c>
      <c r="L69" s="8">
        <v>1</v>
      </c>
      <c r="M69" s="8">
        <v>0</v>
      </c>
    </row>
    <row r="70" spans="1:13" ht="15" x14ac:dyDescent="0.25">
      <c r="A70" s="9" t="s">
        <v>75</v>
      </c>
      <c r="B70" s="9">
        <f t="shared" si="4"/>
        <v>303</v>
      </c>
      <c r="C70" s="29">
        <f t="shared" si="6"/>
        <v>161</v>
      </c>
      <c r="D70" s="8">
        <v>148</v>
      </c>
      <c r="E70" s="8">
        <v>6</v>
      </c>
      <c r="F70" s="8">
        <v>7</v>
      </c>
      <c r="G70" s="24">
        <f t="shared" si="5"/>
        <v>138</v>
      </c>
      <c r="H70" s="8">
        <v>124</v>
      </c>
      <c r="I70" s="8">
        <v>14</v>
      </c>
      <c r="J70" s="3">
        <v>3</v>
      </c>
      <c r="K70" s="3">
        <v>1</v>
      </c>
      <c r="L70" s="8">
        <v>0</v>
      </c>
      <c r="M70" s="8">
        <v>0</v>
      </c>
    </row>
    <row r="71" spans="1:13" ht="15" x14ac:dyDescent="0.25">
      <c r="A71" s="9" t="s">
        <v>76</v>
      </c>
      <c r="B71" s="9">
        <f t="shared" si="4"/>
        <v>462</v>
      </c>
      <c r="C71" s="29">
        <f t="shared" si="6"/>
        <v>232</v>
      </c>
      <c r="D71" s="8">
        <v>214</v>
      </c>
      <c r="E71" s="8">
        <v>13</v>
      </c>
      <c r="F71" s="8">
        <v>5</v>
      </c>
      <c r="G71" s="24">
        <f t="shared" si="5"/>
        <v>225</v>
      </c>
      <c r="H71" s="8">
        <v>191</v>
      </c>
      <c r="I71" s="8">
        <v>34</v>
      </c>
      <c r="J71" s="3">
        <v>5</v>
      </c>
      <c r="K71" s="3">
        <v>0</v>
      </c>
      <c r="L71" s="8">
        <v>0</v>
      </c>
      <c r="M71" s="8">
        <v>0</v>
      </c>
    </row>
    <row r="72" spans="1:13" ht="15" x14ac:dyDescent="0.25">
      <c r="A72" s="9" t="s">
        <v>77</v>
      </c>
      <c r="B72" s="9">
        <f t="shared" si="4"/>
        <v>586</v>
      </c>
      <c r="C72" s="29">
        <f t="shared" si="6"/>
        <v>298</v>
      </c>
      <c r="D72" s="8">
        <v>267</v>
      </c>
      <c r="E72" s="8">
        <v>17</v>
      </c>
      <c r="F72" s="8">
        <v>14</v>
      </c>
      <c r="G72" s="24">
        <f t="shared" si="5"/>
        <v>280</v>
      </c>
      <c r="H72" s="8">
        <v>233</v>
      </c>
      <c r="I72" s="8">
        <v>47</v>
      </c>
      <c r="J72" s="3">
        <v>6</v>
      </c>
      <c r="K72" s="3">
        <v>1</v>
      </c>
      <c r="L72" s="8">
        <v>0</v>
      </c>
      <c r="M72" s="8">
        <v>1</v>
      </c>
    </row>
    <row r="73" spans="1:13" ht="15" x14ac:dyDescent="0.25">
      <c r="A73" s="9" t="s">
        <v>78</v>
      </c>
      <c r="B73" s="9">
        <f t="shared" si="4"/>
        <v>461</v>
      </c>
      <c r="C73" s="29">
        <f t="shared" si="6"/>
        <v>279</v>
      </c>
      <c r="D73" s="8">
        <v>257</v>
      </c>
      <c r="E73" s="8">
        <v>15</v>
      </c>
      <c r="F73" s="8">
        <v>7</v>
      </c>
      <c r="G73" s="24">
        <f t="shared" si="5"/>
        <v>175</v>
      </c>
      <c r="H73" s="8">
        <v>151</v>
      </c>
      <c r="I73" s="8">
        <v>24</v>
      </c>
      <c r="J73" s="3">
        <v>5</v>
      </c>
      <c r="K73" s="3">
        <v>0</v>
      </c>
      <c r="L73" s="8">
        <v>1</v>
      </c>
      <c r="M73" s="8">
        <v>1</v>
      </c>
    </row>
    <row r="74" spans="1:13" ht="15" x14ac:dyDescent="0.25">
      <c r="A74" s="9" t="s">
        <v>79</v>
      </c>
      <c r="B74" s="9">
        <f t="shared" si="4"/>
        <v>282</v>
      </c>
      <c r="C74" s="29">
        <f t="shared" si="6"/>
        <v>149</v>
      </c>
      <c r="D74" s="8">
        <v>135</v>
      </c>
      <c r="E74" s="8">
        <v>7</v>
      </c>
      <c r="F74" s="8">
        <v>7</v>
      </c>
      <c r="G74" s="24">
        <f t="shared" si="5"/>
        <v>132</v>
      </c>
      <c r="H74" s="8">
        <v>118</v>
      </c>
      <c r="I74" s="8">
        <v>14</v>
      </c>
      <c r="J74" s="3">
        <v>1</v>
      </c>
      <c r="K74" s="3">
        <v>0</v>
      </c>
      <c r="L74" s="8">
        <v>0</v>
      </c>
      <c r="M74" s="8">
        <v>0</v>
      </c>
    </row>
    <row r="75" spans="1:13" ht="15" x14ac:dyDescent="0.25">
      <c r="A75" s="9" t="s">
        <v>80</v>
      </c>
      <c r="B75" s="9">
        <f t="shared" si="4"/>
        <v>458</v>
      </c>
      <c r="C75" s="29">
        <f t="shared" si="6"/>
        <v>205</v>
      </c>
      <c r="D75" s="8">
        <v>190</v>
      </c>
      <c r="E75" s="8">
        <v>6</v>
      </c>
      <c r="F75" s="8">
        <v>9</v>
      </c>
      <c r="G75" s="24">
        <f t="shared" si="5"/>
        <v>246</v>
      </c>
      <c r="H75" s="8">
        <v>208</v>
      </c>
      <c r="I75" s="8">
        <v>38</v>
      </c>
      <c r="J75" s="3">
        <v>5</v>
      </c>
      <c r="K75" s="3">
        <v>1</v>
      </c>
      <c r="L75" s="8">
        <v>0</v>
      </c>
      <c r="M75" s="8">
        <v>1</v>
      </c>
    </row>
    <row r="76" spans="1:13" ht="15" x14ac:dyDescent="0.25">
      <c r="A76" s="9" t="s">
        <v>81</v>
      </c>
      <c r="B76" s="9">
        <f t="shared" si="4"/>
        <v>629</v>
      </c>
      <c r="C76" s="29">
        <f t="shared" si="6"/>
        <v>265</v>
      </c>
      <c r="D76" s="8">
        <v>243</v>
      </c>
      <c r="E76" s="8">
        <v>7</v>
      </c>
      <c r="F76" s="8">
        <v>15</v>
      </c>
      <c r="G76" s="24">
        <f t="shared" si="5"/>
        <v>356</v>
      </c>
      <c r="H76" s="8">
        <v>312</v>
      </c>
      <c r="I76" s="8">
        <v>44</v>
      </c>
      <c r="J76" s="3">
        <v>7</v>
      </c>
      <c r="K76" s="3">
        <v>0</v>
      </c>
      <c r="L76" s="8">
        <v>0</v>
      </c>
      <c r="M76" s="8">
        <v>1</v>
      </c>
    </row>
    <row r="77" spans="1:13" ht="15" x14ac:dyDescent="0.25">
      <c r="A77" s="9" t="s">
        <v>82</v>
      </c>
      <c r="B77" s="9">
        <f t="shared" si="4"/>
        <v>405</v>
      </c>
      <c r="C77" s="29">
        <f t="shared" si="6"/>
        <v>168</v>
      </c>
      <c r="D77" s="8">
        <v>159</v>
      </c>
      <c r="E77" s="8">
        <v>4</v>
      </c>
      <c r="F77" s="8">
        <v>5</v>
      </c>
      <c r="G77" s="24">
        <f t="shared" si="5"/>
        <v>233</v>
      </c>
      <c r="H77" s="8">
        <v>210</v>
      </c>
      <c r="I77" s="8">
        <v>23</v>
      </c>
      <c r="J77" s="3">
        <v>2</v>
      </c>
      <c r="K77" s="3">
        <v>0</v>
      </c>
      <c r="L77" s="8">
        <v>1</v>
      </c>
      <c r="M77" s="8">
        <v>1</v>
      </c>
    </row>
    <row r="78" spans="1:13" ht="15" x14ac:dyDescent="0.25">
      <c r="A78" s="9" t="s">
        <v>83</v>
      </c>
      <c r="B78" s="9">
        <f t="shared" si="4"/>
        <v>533</v>
      </c>
      <c r="C78" s="29">
        <f t="shared" si="6"/>
        <v>222</v>
      </c>
      <c r="D78" s="8">
        <v>207</v>
      </c>
      <c r="E78" s="8">
        <v>4</v>
      </c>
      <c r="F78" s="8">
        <v>11</v>
      </c>
      <c r="G78" s="24">
        <f t="shared" si="5"/>
        <v>305</v>
      </c>
      <c r="H78" s="8">
        <v>270</v>
      </c>
      <c r="I78" s="8">
        <v>35</v>
      </c>
      <c r="J78" s="3">
        <v>4</v>
      </c>
      <c r="K78" s="3">
        <v>1</v>
      </c>
      <c r="L78" s="8">
        <v>1</v>
      </c>
      <c r="M78" s="8">
        <v>0</v>
      </c>
    </row>
    <row r="79" spans="1:13" ht="15" x14ac:dyDescent="0.25">
      <c r="A79" s="9" t="s">
        <v>84</v>
      </c>
      <c r="B79" s="9">
        <f t="shared" si="4"/>
        <v>497</v>
      </c>
      <c r="C79" s="29">
        <f t="shared" si="6"/>
        <v>187</v>
      </c>
      <c r="D79" s="8">
        <v>170</v>
      </c>
      <c r="E79" s="8">
        <v>8</v>
      </c>
      <c r="F79" s="8">
        <v>9</v>
      </c>
      <c r="G79" s="24">
        <f t="shared" si="5"/>
        <v>306</v>
      </c>
      <c r="H79" s="8">
        <v>262</v>
      </c>
      <c r="I79" s="8">
        <v>44</v>
      </c>
      <c r="J79" s="3">
        <v>4</v>
      </c>
      <c r="K79" s="3">
        <v>0</v>
      </c>
      <c r="L79" s="8">
        <v>0</v>
      </c>
      <c r="M79" s="8">
        <v>0</v>
      </c>
    </row>
    <row r="80" spans="1:13" ht="15" x14ac:dyDescent="0.25">
      <c r="A80" s="9" t="s">
        <v>85</v>
      </c>
      <c r="B80" s="9">
        <f t="shared" si="4"/>
        <v>417</v>
      </c>
      <c r="C80" s="29">
        <f t="shared" si="6"/>
        <v>125</v>
      </c>
      <c r="D80" s="8">
        <v>110</v>
      </c>
      <c r="E80" s="8">
        <v>8</v>
      </c>
      <c r="F80" s="8">
        <v>7</v>
      </c>
      <c r="G80" s="24">
        <f t="shared" si="5"/>
        <v>288</v>
      </c>
      <c r="H80" s="8">
        <v>249</v>
      </c>
      <c r="I80" s="8">
        <v>39</v>
      </c>
      <c r="J80" s="3">
        <v>4</v>
      </c>
      <c r="K80" s="3">
        <v>0</v>
      </c>
      <c r="L80" s="8">
        <v>0</v>
      </c>
      <c r="M80" s="8">
        <v>0</v>
      </c>
    </row>
    <row r="81" spans="1:13" ht="15" x14ac:dyDescent="0.25">
      <c r="A81" s="9" t="s">
        <v>86</v>
      </c>
      <c r="B81" s="9">
        <f t="shared" si="4"/>
        <v>459</v>
      </c>
      <c r="C81" s="29">
        <f t="shared" si="6"/>
        <v>142</v>
      </c>
      <c r="D81" s="8">
        <v>133</v>
      </c>
      <c r="E81" s="8">
        <v>5</v>
      </c>
      <c r="F81" s="8">
        <v>4</v>
      </c>
      <c r="G81" s="24">
        <f t="shared" si="5"/>
        <v>315</v>
      </c>
      <c r="H81" s="8">
        <v>283</v>
      </c>
      <c r="I81" s="8">
        <v>32</v>
      </c>
      <c r="J81" s="3">
        <v>2</v>
      </c>
      <c r="K81" s="3">
        <v>0</v>
      </c>
      <c r="L81" s="8">
        <v>0</v>
      </c>
      <c r="M81" s="8">
        <v>0</v>
      </c>
    </row>
    <row r="82" spans="1:13" ht="15" x14ac:dyDescent="0.25">
      <c r="A82" s="9" t="s">
        <v>87</v>
      </c>
      <c r="B82" s="9">
        <f t="shared" si="4"/>
        <v>614</v>
      </c>
      <c r="C82" s="29">
        <f t="shared" si="6"/>
        <v>338</v>
      </c>
      <c r="D82" s="8">
        <v>299</v>
      </c>
      <c r="E82" s="8">
        <v>14</v>
      </c>
      <c r="F82" s="8">
        <v>25</v>
      </c>
      <c r="G82" s="24">
        <f t="shared" si="5"/>
        <v>265</v>
      </c>
      <c r="H82" s="8">
        <v>225</v>
      </c>
      <c r="I82" s="8">
        <v>40</v>
      </c>
      <c r="J82" s="3">
        <v>11</v>
      </c>
      <c r="K82" s="3">
        <v>0</v>
      </c>
      <c r="L82" s="8">
        <v>0</v>
      </c>
      <c r="M82" s="8">
        <v>0</v>
      </c>
    </row>
    <row r="83" spans="1:13" ht="15" x14ac:dyDescent="0.25">
      <c r="A83" s="9" t="s">
        <v>88</v>
      </c>
      <c r="B83" s="9">
        <f t="shared" si="4"/>
        <v>451</v>
      </c>
      <c r="C83" s="29">
        <f t="shared" si="6"/>
        <v>302</v>
      </c>
      <c r="D83" s="8">
        <v>280</v>
      </c>
      <c r="E83" s="8">
        <v>11</v>
      </c>
      <c r="F83" s="8">
        <v>11</v>
      </c>
      <c r="G83" s="24">
        <f t="shared" si="5"/>
        <v>142</v>
      </c>
      <c r="H83" s="8">
        <v>128</v>
      </c>
      <c r="I83" s="8">
        <v>14</v>
      </c>
      <c r="J83" s="3">
        <v>6</v>
      </c>
      <c r="K83" s="3">
        <v>0</v>
      </c>
      <c r="L83" s="8">
        <v>0</v>
      </c>
      <c r="M83" s="8">
        <v>1</v>
      </c>
    </row>
    <row r="84" spans="1:13" ht="15" x14ac:dyDescent="0.25">
      <c r="A84" s="9" t="s">
        <v>89</v>
      </c>
      <c r="B84" s="9">
        <f t="shared" si="4"/>
        <v>592</v>
      </c>
      <c r="C84" s="29">
        <f t="shared" si="6"/>
        <v>338</v>
      </c>
      <c r="D84" s="8">
        <v>310</v>
      </c>
      <c r="E84" s="8">
        <v>12</v>
      </c>
      <c r="F84" s="8">
        <v>16</v>
      </c>
      <c r="G84" s="24">
        <f t="shared" si="5"/>
        <v>245</v>
      </c>
      <c r="H84" s="8">
        <v>210</v>
      </c>
      <c r="I84" s="8">
        <v>35</v>
      </c>
      <c r="J84" s="3">
        <v>9</v>
      </c>
      <c r="K84" s="3">
        <v>0</v>
      </c>
      <c r="L84" s="8">
        <v>0</v>
      </c>
      <c r="M84" s="8">
        <v>0</v>
      </c>
    </row>
    <row r="85" spans="1:13" ht="15" x14ac:dyDescent="0.25">
      <c r="A85" s="9" t="s">
        <v>90</v>
      </c>
      <c r="B85" s="9">
        <f t="shared" si="4"/>
        <v>793</v>
      </c>
      <c r="C85" s="29">
        <f t="shared" si="6"/>
        <v>538</v>
      </c>
      <c r="D85" s="8">
        <v>488</v>
      </c>
      <c r="E85" s="8">
        <v>21</v>
      </c>
      <c r="F85" s="8">
        <v>29</v>
      </c>
      <c r="G85" s="24">
        <f t="shared" si="5"/>
        <v>241</v>
      </c>
      <c r="H85" s="8">
        <v>202</v>
      </c>
      <c r="I85" s="8">
        <v>39</v>
      </c>
      <c r="J85" s="3">
        <v>14</v>
      </c>
      <c r="K85" s="3">
        <v>0</v>
      </c>
      <c r="L85" s="8">
        <v>0</v>
      </c>
      <c r="M85" s="8">
        <v>0</v>
      </c>
    </row>
    <row r="86" spans="1:13" ht="15" x14ac:dyDescent="0.25">
      <c r="A86" s="9" t="s">
        <v>91</v>
      </c>
      <c r="B86" s="9">
        <f t="shared" si="4"/>
        <v>609</v>
      </c>
      <c r="C86" s="29">
        <f t="shared" si="6"/>
        <v>398</v>
      </c>
      <c r="D86" s="8">
        <v>360</v>
      </c>
      <c r="E86" s="8">
        <v>17</v>
      </c>
      <c r="F86" s="8">
        <v>21</v>
      </c>
      <c r="G86" s="24">
        <f t="shared" si="5"/>
        <v>210</v>
      </c>
      <c r="H86" s="8">
        <v>175</v>
      </c>
      <c r="I86" s="8">
        <v>35</v>
      </c>
      <c r="J86" s="3">
        <v>0</v>
      </c>
      <c r="K86" s="3">
        <v>0</v>
      </c>
      <c r="L86" s="8">
        <v>0</v>
      </c>
      <c r="M86" s="8">
        <v>1</v>
      </c>
    </row>
    <row r="87" spans="1:13" ht="15" x14ac:dyDescent="0.25">
      <c r="A87" s="9" t="s">
        <v>92</v>
      </c>
      <c r="B87" s="9">
        <f t="shared" si="4"/>
        <v>239</v>
      </c>
      <c r="C87" s="29">
        <f t="shared" si="6"/>
        <v>117</v>
      </c>
      <c r="D87" s="8">
        <v>111</v>
      </c>
      <c r="E87" s="8">
        <v>4</v>
      </c>
      <c r="F87" s="8">
        <v>2</v>
      </c>
      <c r="G87" s="24">
        <f t="shared" si="5"/>
        <v>120</v>
      </c>
      <c r="H87" s="8">
        <v>102</v>
      </c>
      <c r="I87" s="8">
        <v>18</v>
      </c>
      <c r="J87" s="3">
        <v>2</v>
      </c>
      <c r="K87" s="3">
        <v>0</v>
      </c>
      <c r="L87" s="8">
        <v>0</v>
      </c>
      <c r="M87" s="8">
        <v>0</v>
      </c>
    </row>
    <row r="88" spans="1:13" ht="15" x14ac:dyDescent="0.25">
      <c r="A88" s="9" t="s">
        <v>93</v>
      </c>
      <c r="B88" s="9">
        <f t="shared" si="4"/>
        <v>633</v>
      </c>
      <c r="C88" s="29">
        <f t="shared" si="6"/>
        <v>304</v>
      </c>
      <c r="D88" s="8">
        <v>249</v>
      </c>
      <c r="E88" s="8">
        <v>25</v>
      </c>
      <c r="F88" s="8">
        <v>30</v>
      </c>
      <c r="G88" s="24">
        <f t="shared" si="5"/>
        <v>323</v>
      </c>
      <c r="H88" s="8">
        <v>257</v>
      </c>
      <c r="I88" s="8">
        <v>66</v>
      </c>
      <c r="J88" s="3">
        <v>5</v>
      </c>
      <c r="K88" s="3">
        <v>1</v>
      </c>
      <c r="L88" s="8">
        <v>0</v>
      </c>
      <c r="M88" s="8">
        <v>0</v>
      </c>
    </row>
    <row r="89" spans="1:13" ht="15" x14ac:dyDescent="0.25">
      <c r="A89" s="9" t="s">
        <v>94</v>
      </c>
      <c r="B89" s="9">
        <f t="shared" si="4"/>
        <v>509</v>
      </c>
      <c r="C89" s="29">
        <f t="shared" si="6"/>
        <v>250</v>
      </c>
      <c r="D89" s="8">
        <v>218</v>
      </c>
      <c r="E89" s="8">
        <v>10</v>
      </c>
      <c r="F89" s="8">
        <v>22</v>
      </c>
      <c r="G89" s="24">
        <f t="shared" si="5"/>
        <v>252</v>
      </c>
      <c r="H89" s="8">
        <v>205</v>
      </c>
      <c r="I89" s="8">
        <v>47</v>
      </c>
      <c r="J89" s="3">
        <v>7</v>
      </c>
      <c r="K89" s="3">
        <v>0</v>
      </c>
      <c r="L89" s="8">
        <v>0</v>
      </c>
      <c r="M89" s="8">
        <v>0</v>
      </c>
    </row>
    <row r="90" spans="1:13" ht="15" x14ac:dyDescent="0.25">
      <c r="A90" s="9" t="s">
        <v>95</v>
      </c>
      <c r="B90" s="9">
        <f t="shared" si="4"/>
        <v>467</v>
      </c>
      <c r="C90" s="29">
        <f t="shared" si="6"/>
        <v>205</v>
      </c>
      <c r="D90" s="8">
        <v>178</v>
      </c>
      <c r="E90" s="8">
        <v>10</v>
      </c>
      <c r="F90" s="8">
        <v>17</v>
      </c>
      <c r="G90" s="24">
        <f t="shared" si="5"/>
        <v>253</v>
      </c>
      <c r="H90" s="8">
        <v>213</v>
      </c>
      <c r="I90" s="8">
        <v>40</v>
      </c>
      <c r="J90" s="3">
        <v>9</v>
      </c>
      <c r="K90" s="3">
        <v>0</v>
      </c>
      <c r="L90" s="8">
        <v>0</v>
      </c>
      <c r="M90" s="8">
        <v>0</v>
      </c>
    </row>
    <row r="91" spans="1:13" ht="15" x14ac:dyDescent="0.25">
      <c r="A91" s="9" t="s">
        <v>96</v>
      </c>
      <c r="B91" s="9">
        <f t="shared" si="4"/>
        <v>422</v>
      </c>
      <c r="C91" s="29">
        <f t="shared" si="6"/>
        <v>157</v>
      </c>
      <c r="D91" s="8">
        <v>142</v>
      </c>
      <c r="E91" s="8">
        <v>6</v>
      </c>
      <c r="F91" s="8">
        <v>9</v>
      </c>
      <c r="G91" s="24">
        <f t="shared" si="5"/>
        <v>257</v>
      </c>
      <c r="H91" s="8">
        <v>204</v>
      </c>
      <c r="I91" s="8">
        <v>53</v>
      </c>
      <c r="J91" s="3">
        <v>8</v>
      </c>
      <c r="K91" s="3">
        <v>0</v>
      </c>
      <c r="L91" s="8">
        <v>0</v>
      </c>
      <c r="M91" s="8">
        <v>0</v>
      </c>
    </row>
    <row r="92" spans="1:13" ht="15" x14ac:dyDescent="0.25">
      <c r="A92" s="9" t="s">
        <v>97</v>
      </c>
      <c r="B92" s="9">
        <f t="shared" si="4"/>
        <v>439</v>
      </c>
      <c r="C92" s="29">
        <f t="shared" si="6"/>
        <v>214</v>
      </c>
      <c r="D92" s="8">
        <v>191</v>
      </c>
      <c r="E92" s="8">
        <v>14</v>
      </c>
      <c r="F92" s="8">
        <v>9</v>
      </c>
      <c r="G92" s="24">
        <f t="shared" si="5"/>
        <v>217</v>
      </c>
      <c r="H92" s="8">
        <v>185</v>
      </c>
      <c r="I92" s="8">
        <v>32</v>
      </c>
      <c r="J92" s="3">
        <v>8</v>
      </c>
      <c r="K92" s="3">
        <v>0</v>
      </c>
      <c r="L92" s="8">
        <v>0</v>
      </c>
      <c r="M92" s="8">
        <v>0</v>
      </c>
    </row>
    <row r="93" spans="1:13" ht="15" x14ac:dyDescent="0.25">
      <c r="A93" s="9" t="s">
        <v>98</v>
      </c>
      <c r="B93" s="9">
        <f t="shared" si="4"/>
        <v>385</v>
      </c>
      <c r="C93" s="29">
        <f t="shared" si="6"/>
        <v>178</v>
      </c>
      <c r="D93" s="8">
        <v>164</v>
      </c>
      <c r="E93" s="8">
        <v>6</v>
      </c>
      <c r="F93" s="8">
        <v>8</v>
      </c>
      <c r="G93" s="24">
        <f t="shared" si="5"/>
        <v>197</v>
      </c>
      <c r="H93" s="8">
        <v>176</v>
      </c>
      <c r="I93" s="8">
        <v>21</v>
      </c>
      <c r="J93" s="3">
        <v>10</v>
      </c>
      <c r="K93" s="3">
        <v>0</v>
      </c>
      <c r="L93" s="8">
        <v>0</v>
      </c>
      <c r="M93" s="8">
        <v>0</v>
      </c>
    </row>
    <row r="94" spans="1:13" ht="15" x14ac:dyDescent="0.25">
      <c r="A94" s="9" t="s">
        <v>99</v>
      </c>
      <c r="B94" s="9">
        <f t="shared" si="4"/>
        <v>426</v>
      </c>
      <c r="C94" s="29">
        <f t="shared" si="6"/>
        <v>152</v>
      </c>
      <c r="D94" s="8">
        <v>134</v>
      </c>
      <c r="E94" s="8">
        <v>9</v>
      </c>
      <c r="F94" s="8">
        <v>9</v>
      </c>
      <c r="G94" s="24">
        <f t="shared" si="5"/>
        <v>265</v>
      </c>
      <c r="H94" s="8">
        <v>237</v>
      </c>
      <c r="I94" s="8">
        <v>28</v>
      </c>
      <c r="J94" s="3">
        <v>9</v>
      </c>
      <c r="K94" s="3">
        <v>0</v>
      </c>
      <c r="L94" s="8">
        <v>0</v>
      </c>
      <c r="M94" s="8">
        <v>0</v>
      </c>
    </row>
    <row r="95" spans="1:13" ht="15" x14ac:dyDescent="0.25">
      <c r="A95" s="9" t="s">
        <v>100</v>
      </c>
      <c r="B95" s="9">
        <f t="shared" si="4"/>
        <v>413</v>
      </c>
      <c r="C95" s="29">
        <f t="shared" si="6"/>
        <v>177</v>
      </c>
      <c r="D95" s="8">
        <v>154</v>
      </c>
      <c r="E95" s="8">
        <v>12</v>
      </c>
      <c r="F95" s="8">
        <v>11</v>
      </c>
      <c r="G95" s="24">
        <f t="shared" si="5"/>
        <v>230</v>
      </c>
      <c r="H95" s="8">
        <v>187</v>
      </c>
      <c r="I95" s="8">
        <v>43</v>
      </c>
      <c r="J95" s="3">
        <v>5</v>
      </c>
      <c r="K95" s="3">
        <v>1</v>
      </c>
      <c r="L95" s="8">
        <v>0</v>
      </c>
      <c r="M95" s="8">
        <v>0</v>
      </c>
    </row>
    <row r="96" spans="1:13" ht="15" x14ac:dyDescent="0.25">
      <c r="A96" s="9" t="s">
        <v>101</v>
      </c>
      <c r="B96" s="9">
        <f t="shared" si="4"/>
        <v>706</v>
      </c>
      <c r="C96" s="29">
        <f t="shared" si="6"/>
        <v>332</v>
      </c>
      <c r="D96" s="8">
        <v>305</v>
      </c>
      <c r="E96" s="8">
        <v>16</v>
      </c>
      <c r="F96" s="8">
        <v>11</v>
      </c>
      <c r="G96" s="24">
        <f t="shared" si="5"/>
        <v>362</v>
      </c>
      <c r="H96" s="8">
        <v>294</v>
      </c>
      <c r="I96" s="8">
        <v>68</v>
      </c>
      <c r="J96" s="3">
        <v>12</v>
      </c>
      <c r="K96" s="3">
        <v>0</v>
      </c>
      <c r="L96" s="8">
        <v>0</v>
      </c>
      <c r="M96" s="8">
        <v>0</v>
      </c>
    </row>
    <row r="97" spans="1:13" ht="15" x14ac:dyDescent="0.25">
      <c r="A97" s="9" t="s">
        <v>102</v>
      </c>
      <c r="B97" s="9">
        <f t="shared" si="4"/>
        <v>484</v>
      </c>
      <c r="C97" s="29">
        <f t="shared" si="6"/>
        <v>143</v>
      </c>
      <c r="D97" s="8">
        <v>127</v>
      </c>
      <c r="E97" s="8">
        <v>4</v>
      </c>
      <c r="F97" s="8">
        <v>12</v>
      </c>
      <c r="G97" s="24">
        <f t="shared" si="5"/>
        <v>333</v>
      </c>
      <c r="H97" s="8">
        <v>286</v>
      </c>
      <c r="I97" s="8">
        <v>47</v>
      </c>
      <c r="J97" s="3">
        <v>7</v>
      </c>
      <c r="K97" s="3">
        <v>1</v>
      </c>
      <c r="L97" s="8">
        <v>0</v>
      </c>
      <c r="M97" s="8">
        <v>0</v>
      </c>
    </row>
    <row r="98" spans="1:13" ht="15" x14ac:dyDescent="0.25">
      <c r="A98" s="9" t="s">
        <v>103</v>
      </c>
      <c r="B98" s="9">
        <f t="shared" si="4"/>
        <v>469</v>
      </c>
      <c r="C98" s="29">
        <f t="shared" si="6"/>
        <v>152</v>
      </c>
      <c r="D98" s="8">
        <v>128</v>
      </c>
      <c r="E98" s="8">
        <v>12</v>
      </c>
      <c r="F98" s="8">
        <v>12</v>
      </c>
      <c r="G98" s="24">
        <f t="shared" si="5"/>
        <v>316</v>
      </c>
      <c r="H98" s="8">
        <v>261</v>
      </c>
      <c r="I98" s="8">
        <v>55</v>
      </c>
      <c r="J98" s="3">
        <v>1</v>
      </c>
      <c r="K98" s="3">
        <v>0</v>
      </c>
      <c r="L98" s="8">
        <v>0</v>
      </c>
      <c r="M98" s="8">
        <v>0</v>
      </c>
    </row>
    <row r="99" spans="1:13" ht="15" x14ac:dyDescent="0.25">
      <c r="A99" s="9" t="s">
        <v>104</v>
      </c>
      <c r="B99" s="9">
        <f t="shared" si="4"/>
        <v>355</v>
      </c>
      <c r="C99" s="29">
        <f t="shared" si="6"/>
        <v>137</v>
      </c>
      <c r="D99" s="8">
        <v>128</v>
      </c>
      <c r="E99" s="8">
        <v>3</v>
      </c>
      <c r="F99" s="8">
        <v>6</v>
      </c>
      <c r="G99" s="24">
        <f t="shared" si="5"/>
        <v>216</v>
      </c>
      <c r="H99" s="8">
        <v>191</v>
      </c>
      <c r="I99" s="8">
        <v>25</v>
      </c>
      <c r="J99" s="3">
        <v>2</v>
      </c>
      <c r="K99" s="3">
        <v>0</v>
      </c>
      <c r="L99" s="8">
        <v>0</v>
      </c>
      <c r="M99" s="8">
        <v>0</v>
      </c>
    </row>
    <row r="100" spans="1:13" ht="15" x14ac:dyDescent="0.25">
      <c r="A100" s="9" t="s">
        <v>105</v>
      </c>
      <c r="B100" s="9">
        <f t="shared" ref="B100:B104" si="7">SUM(C100,G100,J100,K100,L100,M100)</f>
        <v>412</v>
      </c>
      <c r="C100" s="29">
        <f t="shared" si="6"/>
        <v>178</v>
      </c>
      <c r="D100" s="8">
        <v>160</v>
      </c>
      <c r="E100" s="8">
        <v>12</v>
      </c>
      <c r="F100" s="8">
        <v>6</v>
      </c>
      <c r="G100" s="24">
        <f t="shared" si="5"/>
        <v>220</v>
      </c>
      <c r="H100" s="8">
        <v>187</v>
      </c>
      <c r="I100" s="8">
        <v>33</v>
      </c>
      <c r="J100" s="3">
        <v>14</v>
      </c>
      <c r="K100" s="3">
        <v>0</v>
      </c>
      <c r="L100" s="8">
        <v>0</v>
      </c>
      <c r="M100" s="8">
        <v>0</v>
      </c>
    </row>
    <row r="101" spans="1:13" ht="15" x14ac:dyDescent="0.25">
      <c r="A101" s="9" t="s">
        <v>106</v>
      </c>
      <c r="B101" s="9">
        <f t="shared" si="7"/>
        <v>653</v>
      </c>
      <c r="C101" s="29">
        <f t="shared" si="6"/>
        <v>287</v>
      </c>
      <c r="D101" s="8">
        <v>259</v>
      </c>
      <c r="E101" s="8">
        <v>15</v>
      </c>
      <c r="F101" s="8">
        <v>13</v>
      </c>
      <c r="G101" s="24">
        <f t="shared" si="5"/>
        <v>357</v>
      </c>
      <c r="H101" s="8">
        <v>303</v>
      </c>
      <c r="I101" s="8">
        <v>54</v>
      </c>
      <c r="J101" s="3">
        <v>8</v>
      </c>
      <c r="K101" s="3">
        <v>0</v>
      </c>
      <c r="L101" s="8">
        <v>0</v>
      </c>
      <c r="M101" s="8">
        <v>1</v>
      </c>
    </row>
    <row r="102" spans="1:13" ht="15" x14ac:dyDescent="0.25">
      <c r="A102" s="9" t="s">
        <v>107</v>
      </c>
      <c r="B102" s="9">
        <f t="shared" si="7"/>
        <v>573</v>
      </c>
      <c r="C102" s="29">
        <f t="shared" si="6"/>
        <v>251</v>
      </c>
      <c r="D102" s="8">
        <v>227</v>
      </c>
      <c r="E102" s="8">
        <v>12</v>
      </c>
      <c r="F102" s="8">
        <v>12</v>
      </c>
      <c r="G102" s="24">
        <f t="shared" si="5"/>
        <v>312</v>
      </c>
      <c r="H102" s="8">
        <v>267</v>
      </c>
      <c r="I102" s="8">
        <v>45</v>
      </c>
      <c r="J102" s="3">
        <v>8</v>
      </c>
      <c r="K102" s="3">
        <v>0</v>
      </c>
      <c r="L102" s="8">
        <v>0</v>
      </c>
      <c r="M102" s="8">
        <v>2</v>
      </c>
    </row>
    <row r="103" spans="1:13" ht="15" x14ac:dyDescent="0.25">
      <c r="A103" s="9" t="s">
        <v>108</v>
      </c>
      <c r="B103" s="9">
        <f t="shared" si="7"/>
        <v>687</v>
      </c>
      <c r="C103" s="29">
        <f t="shared" si="6"/>
        <v>271</v>
      </c>
      <c r="D103" s="8">
        <v>253</v>
      </c>
      <c r="E103" s="8">
        <v>7</v>
      </c>
      <c r="F103" s="8">
        <v>11</v>
      </c>
      <c r="G103" s="24">
        <f>SUM(H103:I103)</f>
        <v>410</v>
      </c>
      <c r="H103" s="8">
        <v>362</v>
      </c>
      <c r="I103" s="8">
        <v>48</v>
      </c>
      <c r="J103" s="3">
        <v>6</v>
      </c>
      <c r="K103" s="3">
        <v>0</v>
      </c>
      <c r="L103" s="8">
        <v>0</v>
      </c>
      <c r="M103" s="8">
        <v>0</v>
      </c>
    </row>
    <row r="104" spans="1:13" x14ac:dyDescent="0.2">
      <c r="A104" s="30" t="s">
        <v>114</v>
      </c>
      <c r="B104" s="9">
        <f t="shared" si="7"/>
        <v>44505</v>
      </c>
      <c r="C104" s="10">
        <f t="shared" ref="C104:G104" si="8">SUM(C1:C103)</f>
        <v>20572</v>
      </c>
      <c r="D104" s="10">
        <f t="shared" si="8"/>
        <v>18527</v>
      </c>
      <c r="E104" s="10">
        <f t="shared" si="8"/>
        <v>893</v>
      </c>
      <c r="F104" s="10">
        <f t="shared" si="8"/>
        <v>1152</v>
      </c>
      <c r="G104" s="10">
        <f t="shared" si="8"/>
        <v>23332</v>
      </c>
      <c r="H104" s="10">
        <f t="shared" ref="H104:M104" si="9">SUM(H4:H103)</f>
        <v>20073</v>
      </c>
      <c r="I104" s="10">
        <f t="shared" si="9"/>
        <v>3259</v>
      </c>
      <c r="J104" s="10">
        <f t="shared" si="9"/>
        <v>521</v>
      </c>
      <c r="K104" s="10">
        <f t="shared" si="9"/>
        <v>34</v>
      </c>
      <c r="L104" s="10">
        <f t="shared" si="9"/>
        <v>17</v>
      </c>
      <c r="M104" s="10">
        <f t="shared" si="9"/>
        <v>29</v>
      </c>
    </row>
  </sheetData>
  <pageMargins left="0.7" right="0.7" top="1" bottom="0.75" header="0.3" footer="0.3"/>
  <pageSetup paperSize="5" scale="95" fitToWidth="0" fitToHeight="0" orientation="portrait" r:id="rId1"/>
  <headerFooter>
    <oddHeader>&amp;CChautauqua County Board of Elections
 November 6, 2018 General Election</oddHeader>
  </headerFooter>
  <rowBreaks count="1" manualBreakCount="1">
    <brk id="56" max="16383" man="1"/>
  </rowBreaks>
  <ignoredErrors>
    <ignoredError sqref="G4:G10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GOVERNOR LT GOVERNOR</vt:lpstr>
      <vt:lpstr>COMPTROLLER</vt:lpstr>
      <vt:lpstr>ATTORNEY GENERAL</vt:lpstr>
      <vt:lpstr>UNITED STATES SENATOR</vt:lpstr>
      <vt:lpstr>STATE SUPREME COURT JUSTICE</vt:lpstr>
      <vt:lpstr>REP IN CONGRESS</vt:lpstr>
      <vt:lpstr>STATE SENATE</vt:lpstr>
      <vt:lpstr>MEMBER OF ASSEMBLY</vt:lpstr>
      <vt:lpstr>SHERIFF</vt:lpstr>
      <vt:lpstr>TOWN</vt:lpstr>
      <vt:lpstr>VILLAGE</vt:lpstr>
      <vt:lpstr>'GOVERNOR LT GOVERNOR'!GE14_20Election_20Day</vt:lpstr>
      <vt:lpstr>'ATTORNEY GENERAL'!Print_Titles</vt:lpstr>
      <vt:lpstr>COMPTROLLER!Print_Titles</vt:lpstr>
      <vt:lpstr>'GOVERNOR LT GOVERNOR'!Print_Titles</vt:lpstr>
      <vt:lpstr>'MEMBER OF ASSEMBLY'!Print_Titles</vt:lpstr>
      <vt:lpstr>'REP IN CONGRESS'!Print_Titles</vt:lpstr>
      <vt:lpstr>SHERIFF!Print_Titles</vt:lpstr>
      <vt:lpstr>'STATE SENATE'!Print_Titles</vt:lpstr>
      <vt:lpstr>'STATE SUPREME COURT JUSTICE'!Print_Titles</vt:lpstr>
      <vt:lpstr>'UNITED STATES SENATOR'!Print_Titles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BOEUSER</dc:creator>
  <cp:lastModifiedBy>Burt, Christopher</cp:lastModifiedBy>
  <cp:lastPrinted>2018-11-29T19:08:06Z</cp:lastPrinted>
  <dcterms:created xsi:type="dcterms:W3CDTF">2014-11-20T22:47:46Z</dcterms:created>
  <dcterms:modified xsi:type="dcterms:W3CDTF">2018-11-29T19:08:10Z</dcterms:modified>
</cp:coreProperties>
</file>